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 backupFile="1"/>
  <xr:revisionPtr revIDLastSave="5" documentId="10_ncr:100000_{6C4686E7-002E-4485-8B6A-84C4A56845B0}" xr6:coauthVersionLast="43" xr6:coauthVersionMax="43" xr10:uidLastSave="{EAAD0B92-103D-4A13-980D-01B04AF16053}"/>
  <bookViews>
    <workbookView minimized="1" xWindow="2340" yWindow="2745" windowWidth="21600" windowHeight="11385" tabRatio="769" firstSheet="3" activeTab="5" xr2:uid="{00000000-000D-0000-FFFF-FFFF00000000}"/>
  </bookViews>
  <sheets>
    <sheet name="Companies" sheetId="20" r:id="rId1"/>
    <sheet name="Covariance" sheetId="4" r:id="rId2"/>
    <sheet name="Portfolio" sheetId="5" r:id="rId3"/>
    <sheet name="Prices and retruns 08-15" sheetId="6" r:id="rId4"/>
    <sheet name="Covariance 08-15" sheetId="8" r:id="rId5"/>
    <sheet name="Portfolio 08-15" sheetId="9" r:id="rId6"/>
    <sheet name="Prices and returns 16" sheetId="10" r:id="rId7"/>
    <sheet name="Covariance 16" sheetId="15" r:id="rId8"/>
    <sheet name="Rebalance 16" sheetId="12" r:id="rId9"/>
    <sheet name="Prices and returns 17" sheetId="13" r:id="rId10"/>
    <sheet name="Covariance 17" sheetId="16" r:id="rId11"/>
    <sheet name="Rebalance 17" sheetId="18" r:id="rId12"/>
    <sheet name="Final portfolio" sheetId="19" r:id="rId13"/>
    <sheet name="Prices and returns" sheetId="1" r:id="rId14"/>
    <sheet name="Regression" sheetId="24" r:id="rId15"/>
    <sheet name="Performance" sheetId="22" r:id="rId16"/>
  </sheets>
  <definedNames>
    <definedName name="solver_adj" localSheetId="2" hidden="1">Portfolio!$A$7:$AD$7</definedName>
    <definedName name="solver_adj" localSheetId="5" hidden="1">'Portfolio 08-15'!$A$11:$AD$11</definedName>
    <definedName name="solver_adj" localSheetId="8" hidden="1">'Rebalance 16'!$A$11:$AD$11</definedName>
    <definedName name="solver_adj" localSheetId="11" hidden="1">'Rebalance 17'!$A$11:$AD$11</definedName>
    <definedName name="solver_cvg" localSheetId="2" hidden="1">0.0001</definedName>
    <definedName name="solver_cvg" localSheetId="5" hidden="1">0.0001</definedName>
    <definedName name="solver_cvg" localSheetId="8" hidden="1">0.0001</definedName>
    <definedName name="solver_cvg" localSheetId="11" hidden="1">0.0001</definedName>
    <definedName name="solver_drv" localSheetId="2" hidden="1">1</definedName>
    <definedName name="solver_drv" localSheetId="5" hidden="1">1</definedName>
    <definedName name="solver_drv" localSheetId="8" hidden="1">1</definedName>
    <definedName name="solver_drv" localSheetId="11" hidden="1">1</definedName>
    <definedName name="solver_eng" localSheetId="15" hidden="1">1</definedName>
    <definedName name="solver_eng" localSheetId="2" hidden="1">1</definedName>
    <definedName name="solver_eng" localSheetId="5" hidden="1">1</definedName>
    <definedName name="solver_eng" localSheetId="3" hidden="1">1</definedName>
    <definedName name="solver_eng" localSheetId="6" hidden="1">1</definedName>
    <definedName name="solver_eng" localSheetId="8" hidden="1">1</definedName>
    <definedName name="solver_eng" localSheetId="11" hidden="1">1</definedName>
    <definedName name="solver_est" localSheetId="2" hidden="1">1</definedName>
    <definedName name="solver_est" localSheetId="5" hidden="1">1</definedName>
    <definedName name="solver_est" localSheetId="8" hidden="1">1</definedName>
    <definedName name="solver_est" localSheetId="11" hidden="1">1</definedName>
    <definedName name="solver_itr" localSheetId="2" hidden="1">2147483647</definedName>
    <definedName name="solver_itr" localSheetId="5" hidden="1">2147483647</definedName>
    <definedName name="solver_itr" localSheetId="8" hidden="1">2147483647</definedName>
    <definedName name="solver_itr" localSheetId="11" hidden="1">2147483647</definedName>
    <definedName name="solver_lhs1" localSheetId="2" hidden="1">Portfolio!$AF$7</definedName>
    <definedName name="solver_lhs1" localSheetId="5" hidden="1">'Portfolio 08-15'!$AE$11</definedName>
    <definedName name="solver_lhs1" localSheetId="8" hidden="1">'Rebalance 16'!$AE$11</definedName>
    <definedName name="solver_lhs1" localSheetId="11" hidden="1">'Rebalance 17'!$AE$11</definedName>
    <definedName name="solver_lhs2" localSheetId="2" hidden="1">Portfolio!$D$45</definedName>
    <definedName name="solver_lhs2" localSheetId="5" hidden="1">'Portfolio 08-15'!$D$50</definedName>
    <definedName name="solver_lhs2" localSheetId="8" hidden="1">'Rebalance 16'!$D$50</definedName>
    <definedName name="solver_lhs2" localSheetId="11" hidden="1">'Rebalance 17'!$D$50</definedName>
    <definedName name="solver_mip" localSheetId="2" hidden="1">2147483647</definedName>
    <definedName name="solver_mip" localSheetId="5" hidden="1">2147483647</definedName>
    <definedName name="solver_mip" localSheetId="8" hidden="1">2147483647</definedName>
    <definedName name="solver_mip" localSheetId="11" hidden="1">2147483647</definedName>
    <definedName name="solver_mni" localSheetId="2" hidden="1">30</definedName>
    <definedName name="solver_mni" localSheetId="5" hidden="1">30</definedName>
    <definedName name="solver_mni" localSheetId="8" hidden="1">30</definedName>
    <definedName name="solver_mni" localSheetId="11" hidden="1">30</definedName>
    <definedName name="solver_mrt" localSheetId="2" hidden="1">0.075</definedName>
    <definedName name="solver_mrt" localSheetId="5" hidden="1">0.075</definedName>
    <definedName name="solver_mrt" localSheetId="8" hidden="1">0.075</definedName>
    <definedName name="solver_mrt" localSheetId="11" hidden="1">0.075</definedName>
    <definedName name="solver_msl" localSheetId="2" hidden="1">2</definedName>
    <definedName name="solver_msl" localSheetId="5" hidden="1">2</definedName>
    <definedName name="solver_msl" localSheetId="8" hidden="1">2</definedName>
    <definedName name="solver_msl" localSheetId="11" hidden="1">2</definedName>
    <definedName name="solver_neg" localSheetId="15" hidden="1">1</definedName>
    <definedName name="solver_neg" localSheetId="2" hidden="1">1</definedName>
    <definedName name="solver_neg" localSheetId="5" hidden="1">1</definedName>
    <definedName name="solver_neg" localSheetId="3" hidden="1">1</definedName>
    <definedName name="solver_neg" localSheetId="6" hidden="1">1</definedName>
    <definedName name="solver_neg" localSheetId="8" hidden="1">1</definedName>
    <definedName name="solver_neg" localSheetId="11" hidden="1">1</definedName>
    <definedName name="solver_nod" localSheetId="2" hidden="1">2147483647</definedName>
    <definedName name="solver_nod" localSheetId="5" hidden="1">2147483647</definedName>
    <definedName name="solver_nod" localSheetId="8" hidden="1">2147483647</definedName>
    <definedName name="solver_nod" localSheetId="11" hidden="1">2147483647</definedName>
    <definedName name="solver_num" localSheetId="15" hidden="1">0</definedName>
    <definedName name="solver_num" localSheetId="2" hidden="1">2</definedName>
    <definedName name="solver_num" localSheetId="5" hidden="1">2</definedName>
    <definedName name="solver_num" localSheetId="3" hidden="1">0</definedName>
    <definedName name="solver_num" localSheetId="6" hidden="1">0</definedName>
    <definedName name="solver_num" localSheetId="8" hidden="1">2</definedName>
    <definedName name="solver_num" localSheetId="11" hidden="1">2</definedName>
    <definedName name="solver_nwt" localSheetId="2" hidden="1">1</definedName>
    <definedName name="solver_nwt" localSheetId="5" hidden="1">1</definedName>
    <definedName name="solver_nwt" localSheetId="8" hidden="1">1</definedName>
    <definedName name="solver_nwt" localSheetId="11" hidden="1">1</definedName>
    <definedName name="solver_opt" localSheetId="15" hidden="1">Performance!$H$3</definedName>
    <definedName name="solver_opt" localSheetId="2" hidden="1">Portfolio!$D$45</definedName>
    <definedName name="solver_opt" localSheetId="5" hidden="1">'Portfolio 08-15'!$D$50</definedName>
    <definedName name="solver_opt" localSheetId="3" hidden="1">'Prices and retruns 08-15'!$AK$16</definedName>
    <definedName name="solver_opt" localSheetId="6" hidden="1">'Prices and returns 16'!$BK$153</definedName>
    <definedName name="solver_opt" localSheetId="8" hidden="1">'Rebalance 16'!$D$50</definedName>
    <definedName name="solver_opt" localSheetId="11" hidden="1">'Rebalance 17'!$D$50</definedName>
    <definedName name="solver_pre" localSheetId="2" hidden="1">0.000001</definedName>
    <definedName name="solver_pre" localSheetId="5" hidden="1">0.000001</definedName>
    <definedName name="solver_pre" localSheetId="8" hidden="1">0.000001</definedName>
    <definedName name="solver_pre" localSheetId="11" hidden="1">0.000001</definedName>
    <definedName name="solver_rbv" localSheetId="2" hidden="1">1</definedName>
    <definedName name="solver_rbv" localSheetId="5" hidden="1">1</definedName>
    <definedName name="solver_rbv" localSheetId="8" hidden="1">1</definedName>
    <definedName name="solver_rbv" localSheetId="11" hidden="1">1</definedName>
    <definedName name="solver_rel1" localSheetId="2" hidden="1">2</definedName>
    <definedName name="solver_rel1" localSheetId="5" hidden="1">2</definedName>
    <definedName name="solver_rel1" localSheetId="8" hidden="1">2</definedName>
    <definedName name="solver_rel1" localSheetId="11" hidden="1">2</definedName>
    <definedName name="solver_rel2" localSheetId="2" hidden="1">3</definedName>
    <definedName name="solver_rel2" localSheetId="5" hidden="1">3</definedName>
    <definedName name="solver_rel2" localSheetId="8" hidden="1">3</definedName>
    <definedName name="solver_rel2" localSheetId="11" hidden="1">3</definedName>
    <definedName name="solver_rhs1" localSheetId="2" hidden="1">1</definedName>
    <definedName name="solver_rhs1" localSheetId="5" hidden="1">1</definedName>
    <definedName name="solver_rhs1" localSheetId="8" hidden="1">1</definedName>
    <definedName name="solver_rhs1" localSheetId="11" hidden="1">1</definedName>
    <definedName name="solver_rhs2" localSheetId="2" hidden="1">Portfolio!$H$45</definedName>
    <definedName name="solver_rhs2" localSheetId="5" hidden="1">'Portfolio 08-15'!$H$50</definedName>
    <definedName name="solver_rhs2" localSheetId="8" hidden="1">'Rebalance 16'!$H$50</definedName>
    <definedName name="solver_rhs2" localSheetId="11" hidden="1">'Rebalance 17'!$H$50</definedName>
    <definedName name="solver_rlx" localSheetId="2" hidden="1">2</definedName>
    <definedName name="solver_rlx" localSheetId="5" hidden="1">2</definedName>
    <definedName name="solver_rlx" localSheetId="8" hidden="1">2</definedName>
    <definedName name="solver_rlx" localSheetId="11" hidden="1">2</definedName>
    <definedName name="solver_rsd" localSheetId="2" hidden="1">0</definedName>
    <definedName name="solver_rsd" localSheetId="5" hidden="1">0</definedName>
    <definedName name="solver_rsd" localSheetId="8" hidden="1">0</definedName>
    <definedName name="solver_rsd" localSheetId="11" hidden="1">0</definedName>
    <definedName name="solver_scl" localSheetId="2" hidden="1">1</definedName>
    <definedName name="solver_scl" localSheetId="5" hidden="1">1</definedName>
    <definedName name="solver_scl" localSheetId="8" hidden="1">1</definedName>
    <definedName name="solver_scl" localSheetId="11" hidden="1">1</definedName>
    <definedName name="solver_sho" localSheetId="2" hidden="1">2</definedName>
    <definedName name="solver_sho" localSheetId="5" hidden="1">2</definedName>
    <definedName name="solver_sho" localSheetId="8" hidden="1">2</definedName>
    <definedName name="solver_sho" localSheetId="11" hidden="1">2</definedName>
    <definedName name="solver_ssz" localSheetId="2" hidden="1">100</definedName>
    <definedName name="solver_ssz" localSheetId="5" hidden="1">100</definedName>
    <definedName name="solver_ssz" localSheetId="8" hidden="1">100</definedName>
    <definedName name="solver_ssz" localSheetId="11" hidden="1">100</definedName>
    <definedName name="solver_tim" localSheetId="2" hidden="1">2147483647</definedName>
    <definedName name="solver_tim" localSheetId="5" hidden="1">2147483647</definedName>
    <definedName name="solver_tim" localSheetId="8" hidden="1">2147483647</definedName>
    <definedName name="solver_tim" localSheetId="11" hidden="1">2147483647</definedName>
    <definedName name="solver_tol" localSheetId="2" hidden="1">0.01</definedName>
    <definedName name="solver_tol" localSheetId="5" hidden="1">0.01</definedName>
    <definedName name="solver_tol" localSheetId="8" hidden="1">0.01</definedName>
    <definedName name="solver_tol" localSheetId="11" hidden="1">0.01</definedName>
    <definedName name="solver_typ" localSheetId="15" hidden="1">1</definedName>
    <definedName name="solver_typ" localSheetId="2" hidden="1">2</definedName>
    <definedName name="solver_typ" localSheetId="5" hidden="1">2</definedName>
    <definedName name="solver_typ" localSheetId="3" hidden="1">1</definedName>
    <definedName name="solver_typ" localSheetId="6" hidden="1">1</definedName>
    <definedName name="solver_typ" localSheetId="8" hidden="1">2</definedName>
    <definedName name="solver_typ" localSheetId="11" hidden="1">2</definedName>
    <definedName name="solver_val" localSheetId="15" hidden="1">0</definedName>
    <definedName name="solver_val" localSheetId="2" hidden="1">0</definedName>
    <definedName name="solver_val" localSheetId="5" hidden="1">0</definedName>
    <definedName name="solver_val" localSheetId="3" hidden="1">0</definedName>
    <definedName name="solver_val" localSheetId="6" hidden="1">0</definedName>
    <definedName name="solver_val" localSheetId="8" hidden="1">0</definedName>
    <definedName name="solver_val" localSheetId="11" hidden="1">0</definedName>
    <definedName name="solver_ver" localSheetId="15" hidden="1">3</definedName>
    <definedName name="solver_ver" localSheetId="2" hidden="1">3</definedName>
    <definedName name="solver_ver" localSheetId="5" hidden="1">3</definedName>
    <definedName name="solver_ver" localSheetId="3" hidden="1">3</definedName>
    <definedName name="solver_ver" localSheetId="6" hidden="1">3</definedName>
    <definedName name="solver_ver" localSheetId="8" hidden="1">3</definedName>
    <definedName name="solver_ver" localSheetId="11" hidden="1">3</definedName>
  </definedNames>
  <calcPr calcId="191029" iterateDelta="9.999999999999445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I4" i="1" l="1"/>
  <c r="AH3" i="6"/>
  <c r="AI3" i="6"/>
  <c r="J6" i="22" l="1"/>
  <c r="B525" i="22"/>
  <c r="N6" i="22" s="1"/>
  <c r="J5" i="22" s="1"/>
  <c r="C548" i="24"/>
  <c r="N7" i="22" s="1"/>
  <c r="J7" i="22" s="1"/>
  <c r="J1" i="22"/>
  <c r="C524" i="22"/>
  <c r="B524" i="22"/>
  <c r="N3" i="22" s="1"/>
  <c r="D3" i="22"/>
  <c r="D4" i="22"/>
  <c r="F4" i="22" s="1"/>
  <c r="D5" i="22"/>
  <c r="D6" i="22"/>
  <c r="D7" i="22"/>
  <c r="D8" i="22"/>
  <c r="F8" i="22" s="1"/>
  <c r="D9" i="22"/>
  <c r="D10" i="22"/>
  <c r="D11" i="22"/>
  <c r="D12" i="22"/>
  <c r="F12" i="22" s="1"/>
  <c r="D13" i="22"/>
  <c r="D14" i="22"/>
  <c r="D15" i="22"/>
  <c r="E15" i="22" s="1"/>
  <c r="D16" i="22"/>
  <c r="F16" i="22" s="1"/>
  <c r="D17" i="22"/>
  <c r="D18" i="22"/>
  <c r="D19" i="22"/>
  <c r="D20" i="22"/>
  <c r="F20" i="22" s="1"/>
  <c r="D21" i="22"/>
  <c r="D22" i="22"/>
  <c r="D23" i="22"/>
  <c r="D24" i="22"/>
  <c r="F24" i="22" s="1"/>
  <c r="D25" i="22"/>
  <c r="D26" i="22"/>
  <c r="D27" i="22"/>
  <c r="D28" i="22"/>
  <c r="F28" i="22" s="1"/>
  <c r="D29" i="22"/>
  <c r="D30" i="22"/>
  <c r="D31" i="22"/>
  <c r="D32" i="22"/>
  <c r="F32" i="22" s="1"/>
  <c r="D33" i="22"/>
  <c r="D34" i="22"/>
  <c r="D35" i="22"/>
  <c r="D36" i="22"/>
  <c r="F36" i="22" s="1"/>
  <c r="D37" i="22"/>
  <c r="D38" i="22"/>
  <c r="D39" i="22"/>
  <c r="D40" i="22"/>
  <c r="F40" i="22" s="1"/>
  <c r="D41" i="22"/>
  <c r="D42" i="22"/>
  <c r="D43" i="22"/>
  <c r="D44" i="22"/>
  <c r="F44" i="22" s="1"/>
  <c r="D45" i="22"/>
  <c r="D46" i="22"/>
  <c r="D47" i="22"/>
  <c r="E47" i="22" s="1"/>
  <c r="D48" i="22"/>
  <c r="F48" i="22" s="1"/>
  <c r="D49" i="22"/>
  <c r="D50" i="22"/>
  <c r="D51" i="22"/>
  <c r="D52" i="22"/>
  <c r="F52" i="22" s="1"/>
  <c r="D53" i="22"/>
  <c r="D54" i="22"/>
  <c r="D55" i="22"/>
  <c r="D56" i="22"/>
  <c r="F56" i="22" s="1"/>
  <c r="D57" i="22"/>
  <c r="D58" i="22"/>
  <c r="D59" i="22"/>
  <c r="D60" i="22"/>
  <c r="F60" i="22" s="1"/>
  <c r="D61" i="22"/>
  <c r="D62" i="22"/>
  <c r="D63" i="22"/>
  <c r="D64" i="22"/>
  <c r="F64" i="22" s="1"/>
  <c r="D65" i="22"/>
  <c r="D66" i="22"/>
  <c r="D67" i="22"/>
  <c r="D68" i="22"/>
  <c r="F68" i="22" s="1"/>
  <c r="D69" i="22"/>
  <c r="D70" i="22"/>
  <c r="D71" i="22"/>
  <c r="D72" i="22"/>
  <c r="F72" i="22" s="1"/>
  <c r="D73" i="22"/>
  <c r="D74" i="22"/>
  <c r="D75" i="22"/>
  <c r="D76" i="22"/>
  <c r="F76" i="22" s="1"/>
  <c r="D77" i="22"/>
  <c r="D78" i="22"/>
  <c r="D79" i="22"/>
  <c r="E79" i="22" s="1"/>
  <c r="D80" i="22"/>
  <c r="F80" i="22" s="1"/>
  <c r="D81" i="22"/>
  <c r="D82" i="22"/>
  <c r="D83" i="22"/>
  <c r="D84" i="22"/>
  <c r="F84" i="22" s="1"/>
  <c r="D85" i="22"/>
  <c r="D86" i="22"/>
  <c r="D87" i="22"/>
  <c r="D88" i="22"/>
  <c r="F88" i="22" s="1"/>
  <c r="D89" i="22"/>
  <c r="D90" i="22"/>
  <c r="D91" i="22"/>
  <c r="D92" i="22"/>
  <c r="F92" i="22" s="1"/>
  <c r="D93" i="22"/>
  <c r="D94" i="22"/>
  <c r="D95" i="22"/>
  <c r="D96" i="22"/>
  <c r="F96" i="22" s="1"/>
  <c r="D97" i="22"/>
  <c r="D98" i="22"/>
  <c r="D99" i="22"/>
  <c r="D100" i="22"/>
  <c r="F100" i="22" s="1"/>
  <c r="D101" i="22"/>
  <c r="D102" i="22"/>
  <c r="D103" i="22"/>
  <c r="D104" i="22"/>
  <c r="F104" i="22" s="1"/>
  <c r="D105" i="22"/>
  <c r="D106" i="22"/>
  <c r="D107" i="22"/>
  <c r="D108" i="22"/>
  <c r="F108" i="22" s="1"/>
  <c r="D109" i="22"/>
  <c r="D110" i="22"/>
  <c r="D111" i="22"/>
  <c r="E111" i="22" s="1"/>
  <c r="D112" i="22"/>
  <c r="F112" i="22" s="1"/>
  <c r="D113" i="22"/>
  <c r="D114" i="22"/>
  <c r="D115" i="22"/>
  <c r="D116" i="22"/>
  <c r="F116" i="22" s="1"/>
  <c r="D117" i="22"/>
  <c r="D118" i="22"/>
  <c r="D119" i="22"/>
  <c r="D120" i="22"/>
  <c r="F120" i="22" s="1"/>
  <c r="D121" i="22"/>
  <c r="D122" i="22"/>
  <c r="D123" i="22"/>
  <c r="D124" i="22"/>
  <c r="F124" i="22" s="1"/>
  <c r="D125" i="22"/>
  <c r="D126" i="22"/>
  <c r="D127" i="22"/>
  <c r="D128" i="22"/>
  <c r="F128" i="22" s="1"/>
  <c r="D129" i="22"/>
  <c r="D130" i="22"/>
  <c r="D131" i="22"/>
  <c r="D132" i="22"/>
  <c r="F132" i="22" s="1"/>
  <c r="D133" i="22"/>
  <c r="D134" i="22"/>
  <c r="D135" i="22"/>
  <c r="D136" i="22"/>
  <c r="F136" i="22" s="1"/>
  <c r="D137" i="22"/>
  <c r="D138" i="22"/>
  <c r="D139" i="22"/>
  <c r="D140" i="22"/>
  <c r="F140" i="22" s="1"/>
  <c r="D141" i="22"/>
  <c r="D142" i="22"/>
  <c r="D143" i="22"/>
  <c r="E143" i="22" s="1"/>
  <c r="D144" i="22"/>
  <c r="F144" i="22" s="1"/>
  <c r="D145" i="22"/>
  <c r="D146" i="22"/>
  <c r="D147" i="22"/>
  <c r="D148" i="22"/>
  <c r="F148" i="22" s="1"/>
  <c r="D149" i="22"/>
  <c r="D150" i="22"/>
  <c r="D151" i="22"/>
  <c r="D152" i="22"/>
  <c r="F152" i="22" s="1"/>
  <c r="D153" i="22"/>
  <c r="D154" i="22"/>
  <c r="D155" i="22"/>
  <c r="D156" i="22"/>
  <c r="F156" i="22" s="1"/>
  <c r="D157" i="22"/>
  <c r="D158" i="22"/>
  <c r="D159" i="22"/>
  <c r="D160" i="22"/>
  <c r="F160" i="22" s="1"/>
  <c r="D161" i="22"/>
  <c r="F161" i="22" s="1"/>
  <c r="D162" i="22"/>
  <c r="D163" i="22"/>
  <c r="D164" i="22"/>
  <c r="F164" i="22" s="1"/>
  <c r="D165" i="22"/>
  <c r="F165" i="22" s="1"/>
  <c r="D166" i="22"/>
  <c r="D167" i="22"/>
  <c r="D168" i="22"/>
  <c r="F168" i="22" s="1"/>
  <c r="D169" i="22"/>
  <c r="F169" i="22" s="1"/>
  <c r="D170" i="22"/>
  <c r="D171" i="22"/>
  <c r="D172" i="22"/>
  <c r="F172" i="22" s="1"/>
  <c r="D173" i="22"/>
  <c r="F173" i="22" s="1"/>
  <c r="D174" i="22"/>
  <c r="D175" i="22"/>
  <c r="E175" i="22" s="1"/>
  <c r="D176" i="22"/>
  <c r="F176" i="22" s="1"/>
  <c r="D177" i="22"/>
  <c r="F177" i="22" s="1"/>
  <c r="D178" i="22"/>
  <c r="D179" i="22"/>
  <c r="D180" i="22"/>
  <c r="F180" i="22" s="1"/>
  <c r="D181" i="22"/>
  <c r="F181" i="22" s="1"/>
  <c r="D182" i="22"/>
  <c r="D183" i="22"/>
  <c r="D184" i="22"/>
  <c r="F184" i="22" s="1"/>
  <c r="D185" i="22"/>
  <c r="F185" i="22" s="1"/>
  <c r="D186" i="22"/>
  <c r="D187" i="22"/>
  <c r="D188" i="22"/>
  <c r="F188" i="22" s="1"/>
  <c r="D189" i="22"/>
  <c r="F189" i="22" s="1"/>
  <c r="D190" i="22"/>
  <c r="D191" i="22"/>
  <c r="D192" i="22"/>
  <c r="F192" i="22" s="1"/>
  <c r="D193" i="22"/>
  <c r="F193" i="22" s="1"/>
  <c r="D194" i="22"/>
  <c r="D195" i="22"/>
  <c r="D196" i="22"/>
  <c r="F196" i="22" s="1"/>
  <c r="D197" i="22"/>
  <c r="F197" i="22" s="1"/>
  <c r="D198" i="22"/>
  <c r="D199" i="22"/>
  <c r="E199" i="22" s="1"/>
  <c r="D200" i="22"/>
  <c r="F200" i="22" s="1"/>
  <c r="D201" i="22"/>
  <c r="F201" i="22" s="1"/>
  <c r="D202" i="22"/>
  <c r="F202" i="22" s="1"/>
  <c r="D203" i="22"/>
  <c r="F203" i="22" s="1"/>
  <c r="D204" i="22"/>
  <c r="F204" i="22" s="1"/>
  <c r="D205" i="22"/>
  <c r="F205" i="22" s="1"/>
  <c r="D206" i="22"/>
  <c r="F206" i="22" s="1"/>
  <c r="D207" i="22"/>
  <c r="F207" i="22" s="1"/>
  <c r="D208" i="22"/>
  <c r="F208" i="22" s="1"/>
  <c r="D209" i="22"/>
  <c r="F209" i="22" s="1"/>
  <c r="D210" i="22"/>
  <c r="F210" i="22" s="1"/>
  <c r="D211" i="22"/>
  <c r="F211" i="22" s="1"/>
  <c r="D212" i="22"/>
  <c r="F212" i="22" s="1"/>
  <c r="D213" i="22"/>
  <c r="F213" i="22" s="1"/>
  <c r="D214" i="22"/>
  <c r="F214" i="22" s="1"/>
  <c r="D215" i="22"/>
  <c r="F215" i="22" s="1"/>
  <c r="D216" i="22"/>
  <c r="F216" i="22" s="1"/>
  <c r="D217" i="22"/>
  <c r="F217" i="22" s="1"/>
  <c r="D218" i="22"/>
  <c r="F218" i="22" s="1"/>
  <c r="D219" i="22"/>
  <c r="F219" i="22" s="1"/>
  <c r="D220" i="22"/>
  <c r="E220" i="22" s="1"/>
  <c r="D221" i="22"/>
  <c r="F221" i="22" s="1"/>
  <c r="D222" i="22"/>
  <c r="F222" i="22" s="1"/>
  <c r="D223" i="22"/>
  <c r="F223" i="22" s="1"/>
  <c r="D224" i="22"/>
  <c r="F224" i="22" s="1"/>
  <c r="D225" i="22"/>
  <c r="F225" i="22" s="1"/>
  <c r="D226" i="22"/>
  <c r="F226" i="22" s="1"/>
  <c r="D227" i="22"/>
  <c r="F227" i="22" s="1"/>
  <c r="D228" i="22"/>
  <c r="F228" i="22" s="1"/>
  <c r="D229" i="22"/>
  <c r="F229" i="22" s="1"/>
  <c r="D230" i="22"/>
  <c r="F230" i="22" s="1"/>
  <c r="D231" i="22"/>
  <c r="F231" i="22" s="1"/>
  <c r="D232" i="22"/>
  <c r="F232" i="22" s="1"/>
  <c r="D233" i="22"/>
  <c r="F233" i="22" s="1"/>
  <c r="D234" i="22"/>
  <c r="F234" i="22" s="1"/>
  <c r="D235" i="22"/>
  <c r="F235" i="22" s="1"/>
  <c r="D236" i="22"/>
  <c r="F236" i="22" s="1"/>
  <c r="D237" i="22"/>
  <c r="F237" i="22" s="1"/>
  <c r="D238" i="22"/>
  <c r="F238" i="22" s="1"/>
  <c r="D239" i="22"/>
  <c r="F239" i="22" s="1"/>
  <c r="D240" i="22"/>
  <c r="F240" i="22" s="1"/>
  <c r="D241" i="22"/>
  <c r="E241" i="22" s="1"/>
  <c r="D242" i="22"/>
  <c r="F242" i="22" s="1"/>
  <c r="D243" i="22"/>
  <c r="F243" i="22" s="1"/>
  <c r="D244" i="22"/>
  <c r="F244" i="22" s="1"/>
  <c r="D245" i="22"/>
  <c r="F245" i="22" s="1"/>
  <c r="D246" i="22"/>
  <c r="F246" i="22" s="1"/>
  <c r="D247" i="22"/>
  <c r="F247" i="22" s="1"/>
  <c r="D248" i="22"/>
  <c r="F248" i="22" s="1"/>
  <c r="D249" i="22"/>
  <c r="F249" i="22" s="1"/>
  <c r="D250" i="22"/>
  <c r="F250" i="22" s="1"/>
  <c r="D251" i="22"/>
  <c r="F251" i="22" s="1"/>
  <c r="D252" i="22"/>
  <c r="F252" i="22" s="1"/>
  <c r="D253" i="22"/>
  <c r="F253" i="22" s="1"/>
  <c r="D254" i="22"/>
  <c r="F254" i="22" s="1"/>
  <c r="D255" i="22"/>
  <c r="F255" i="22" s="1"/>
  <c r="D256" i="22"/>
  <c r="F256" i="22" s="1"/>
  <c r="D257" i="22"/>
  <c r="F257" i="22" s="1"/>
  <c r="D258" i="22"/>
  <c r="F258" i="22" s="1"/>
  <c r="D259" i="22"/>
  <c r="F259" i="22" s="1"/>
  <c r="D260" i="22"/>
  <c r="F260" i="22" s="1"/>
  <c r="D261" i="22"/>
  <c r="F261" i="22" s="1"/>
  <c r="D262" i="22"/>
  <c r="F262" i="22" s="1"/>
  <c r="D263" i="22"/>
  <c r="E263" i="22" s="1"/>
  <c r="D264" i="22"/>
  <c r="F264" i="22" s="1"/>
  <c r="D265" i="22"/>
  <c r="F265" i="22" s="1"/>
  <c r="D266" i="22"/>
  <c r="F266" i="22" s="1"/>
  <c r="D267" i="22"/>
  <c r="F267" i="22" s="1"/>
  <c r="D268" i="22"/>
  <c r="F268" i="22" s="1"/>
  <c r="D269" i="22"/>
  <c r="F269" i="22" s="1"/>
  <c r="D270" i="22"/>
  <c r="F270" i="22" s="1"/>
  <c r="D271" i="22"/>
  <c r="F271" i="22" s="1"/>
  <c r="D272" i="22"/>
  <c r="F272" i="22" s="1"/>
  <c r="D273" i="22"/>
  <c r="F273" i="22" s="1"/>
  <c r="D274" i="22"/>
  <c r="F274" i="22" s="1"/>
  <c r="D275" i="22"/>
  <c r="F275" i="22" s="1"/>
  <c r="D276" i="22"/>
  <c r="F276" i="22" s="1"/>
  <c r="D277" i="22"/>
  <c r="F277" i="22" s="1"/>
  <c r="D278" i="22"/>
  <c r="F278" i="22" s="1"/>
  <c r="D279" i="22"/>
  <c r="F279" i="22" s="1"/>
  <c r="D280" i="22"/>
  <c r="F280" i="22" s="1"/>
  <c r="D281" i="22"/>
  <c r="F281" i="22" s="1"/>
  <c r="D282" i="22"/>
  <c r="F282" i="22" s="1"/>
  <c r="D283" i="22"/>
  <c r="F283" i="22" s="1"/>
  <c r="D284" i="22"/>
  <c r="F284" i="22" s="1"/>
  <c r="D285" i="22"/>
  <c r="F285" i="22" s="1"/>
  <c r="D286" i="22"/>
  <c r="F286" i="22" s="1"/>
  <c r="D287" i="22"/>
  <c r="F287" i="22" s="1"/>
  <c r="D288" i="22"/>
  <c r="F288" i="22" s="1"/>
  <c r="D289" i="22"/>
  <c r="F289" i="22" s="1"/>
  <c r="D290" i="22"/>
  <c r="F290" i="22" s="1"/>
  <c r="D291" i="22"/>
  <c r="F291" i="22" s="1"/>
  <c r="D292" i="22"/>
  <c r="F292" i="22" s="1"/>
  <c r="D293" i="22"/>
  <c r="F293" i="22" s="1"/>
  <c r="D294" i="22"/>
  <c r="F294" i="22" s="1"/>
  <c r="D295" i="22"/>
  <c r="F295" i="22" s="1"/>
  <c r="D296" i="22"/>
  <c r="F296" i="22" s="1"/>
  <c r="D297" i="22"/>
  <c r="F297" i="22" s="1"/>
  <c r="D298" i="22"/>
  <c r="F298" i="22" s="1"/>
  <c r="D299" i="22"/>
  <c r="F299" i="22" s="1"/>
  <c r="D300" i="22"/>
  <c r="F300" i="22" s="1"/>
  <c r="D301" i="22"/>
  <c r="F301" i="22" s="1"/>
  <c r="D302" i="22"/>
  <c r="F302" i="22" s="1"/>
  <c r="D303" i="22"/>
  <c r="F303" i="22" s="1"/>
  <c r="D304" i="22"/>
  <c r="F304" i="22" s="1"/>
  <c r="D305" i="22"/>
  <c r="F305" i="22" s="1"/>
  <c r="D306" i="22"/>
  <c r="F306" i="22" s="1"/>
  <c r="D307" i="22"/>
  <c r="F307" i="22" s="1"/>
  <c r="D308" i="22"/>
  <c r="F308" i="22" s="1"/>
  <c r="D309" i="22"/>
  <c r="F309" i="22" s="1"/>
  <c r="D310" i="22"/>
  <c r="F310" i="22" s="1"/>
  <c r="D311" i="22"/>
  <c r="F311" i="22" s="1"/>
  <c r="D312" i="22"/>
  <c r="F312" i="22" s="1"/>
  <c r="D313" i="22"/>
  <c r="F313" i="22" s="1"/>
  <c r="D314" i="22"/>
  <c r="F314" i="22" s="1"/>
  <c r="D315" i="22"/>
  <c r="F315" i="22" s="1"/>
  <c r="D316" i="22"/>
  <c r="F316" i="22" s="1"/>
  <c r="D317" i="22"/>
  <c r="F317" i="22" s="1"/>
  <c r="D318" i="22"/>
  <c r="F318" i="22" s="1"/>
  <c r="D319" i="22"/>
  <c r="F319" i="22" s="1"/>
  <c r="D320" i="22"/>
  <c r="F320" i="22" s="1"/>
  <c r="D321" i="22"/>
  <c r="F321" i="22" s="1"/>
  <c r="D322" i="22"/>
  <c r="F322" i="22" s="1"/>
  <c r="D323" i="22"/>
  <c r="F323" i="22" s="1"/>
  <c r="D324" i="22"/>
  <c r="F324" i="22" s="1"/>
  <c r="D325" i="22"/>
  <c r="F325" i="22" s="1"/>
  <c r="D326" i="22"/>
  <c r="F326" i="22" s="1"/>
  <c r="D327" i="22"/>
  <c r="F327" i="22" s="1"/>
  <c r="D328" i="22"/>
  <c r="F328" i="22" s="1"/>
  <c r="D329" i="22"/>
  <c r="F329" i="22" s="1"/>
  <c r="D330" i="22"/>
  <c r="F330" i="22" s="1"/>
  <c r="D331" i="22"/>
  <c r="F331" i="22" s="1"/>
  <c r="D332" i="22"/>
  <c r="F332" i="22" s="1"/>
  <c r="D333" i="22"/>
  <c r="F333" i="22" s="1"/>
  <c r="D334" i="22"/>
  <c r="F334" i="22" s="1"/>
  <c r="D335" i="22"/>
  <c r="F335" i="22" s="1"/>
  <c r="D336" i="22"/>
  <c r="F336" i="22" s="1"/>
  <c r="D337" i="22"/>
  <c r="F337" i="22" s="1"/>
  <c r="D338" i="22"/>
  <c r="F338" i="22" s="1"/>
  <c r="D339" i="22"/>
  <c r="F339" i="22" s="1"/>
  <c r="D340" i="22"/>
  <c r="F340" i="22" s="1"/>
  <c r="D341" i="22"/>
  <c r="F341" i="22" s="1"/>
  <c r="D342" i="22"/>
  <c r="F342" i="22" s="1"/>
  <c r="D343" i="22"/>
  <c r="F343" i="22" s="1"/>
  <c r="D344" i="22"/>
  <c r="F344" i="22" s="1"/>
  <c r="D345" i="22"/>
  <c r="E345" i="22" s="1"/>
  <c r="D346" i="22"/>
  <c r="F346" i="22" s="1"/>
  <c r="D347" i="22"/>
  <c r="F347" i="22" s="1"/>
  <c r="D348" i="22"/>
  <c r="F348" i="22" s="1"/>
  <c r="D349" i="22"/>
  <c r="F349" i="22" s="1"/>
  <c r="D350" i="22"/>
  <c r="F350" i="22" s="1"/>
  <c r="D351" i="22"/>
  <c r="F351" i="22" s="1"/>
  <c r="D352" i="22"/>
  <c r="F352" i="22" s="1"/>
  <c r="D353" i="22"/>
  <c r="F353" i="22" s="1"/>
  <c r="D354" i="22"/>
  <c r="F354" i="22" s="1"/>
  <c r="D355" i="22"/>
  <c r="F355" i="22" s="1"/>
  <c r="D356" i="22"/>
  <c r="F356" i="22" s="1"/>
  <c r="D357" i="22"/>
  <c r="F357" i="22" s="1"/>
  <c r="D358" i="22"/>
  <c r="F358" i="22" s="1"/>
  <c r="D359" i="22"/>
  <c r="F359" i="22" s="1"/>
  <c r="D360" i="22"/>
  <c r="F360" i="22" s="1"/>
  <c r="D361" i="22"/>
  <c r="F361" i="22" s="1"/>
  <c r="D362" i="22"/>
  <c r="F362" i="22" s="1"/>
  <c r="D363" i="22"/>
  <c r="F363" i="22" s="1"/>
  <c r="D364" i="22"/>
  <c r="F364" i="22" s="1"/>
  <c r="D365" i="22"/>
  <c r="F365" i="22" s="1"/>
  <c r="D366" i="22"/>
  <c r="F366" i="22" s="1"/>
  <c r="D367" i="22"/>
  <c r="F367" i="22" s="1"/>
  <c r="D368" i="22"/>
  <c r="F368" i="22" s="1"/>
  <c r="D369" i="22"/>
  <c r="F369" i="22" s="1"/>
  <c r="D370" i="22"/>
  <c r="F370" i="22" s="1"/>
  <c r="D371" i="22"/>
  <c r="F371" i="22" s="1"/>
  <c r="D372" i="22"/>
  <c r="F372" i="22" s="1"/>
  <c r="D373" i="22"/>
  <c r="F373" i="22" s="1"/>
  <c r="D374" i="22"/>
  <c r="F374" i="22" s="1"/>
  <c r="D375" i="22"/>
  <c r="F375" i="22" s="1"/>
  <c r="D376" i="22"/>
  <c r="F376" i="22" s="1"/>
  <c r="D377" i="22"/>
  <c r="F377" i="22" s="1"/>
  <c r="D378" i="22"/>
  <c r="F378" i="22" s="1"/>
  <c r="D379" i="22"/>
  <c r="F379" i="22" s="1"/>
  <c r="D380" i="22"/>
  <c r="F380" i="22" s="1"/>
  <c r="D381" i="22"/>
  <c r="F381" i="22" s="1"/>
  <c r="D382" i="22"/>
  <c r="F382" i="22" s="1"/>
  <c r="D383" i="22"/>
  <c r="F383" i="22" s="1"/>
  <c r="D384" i="22"/>
  <c r="F384" i="22" s="1"/>
  <c r="D385" i="22"/>
  <c r="F385" i="22" s="1"/>
  <c r="D386" i="22"/>
  <c r="F386" i="22" s="1"/>
  <c r="D387" i="22"/>
  <c r="F387" i="22" s="1"/>
  <c r="D388" i="22"/>
  <c r="F388" i="22" s="1"/>
  <c r="D389" i="22"/>
  <c r="F389" i="22" s="1"/>
  <c r="D390" i="22"/>
  <c r="F390" i="22" s="1"/>
  <c r="D391" i="22"/>
  <c r="F391" i="22" s="1"/>
  <c r="D392" i="22"/>
  <c r="F392" i="22" s="1"/>
  <c r="D393" i="22"/>
  <c r="E393" i="22" s="1"/>
  <c r="D394" i="22"/>
  <c r="F394" i="22" s="1"/>
  <c r="D395" i="22"/>
  <c r="F395" i="22" s="1"/>
  <c r="D396" i="22"/>
  <c r="F396" i="22" s="1"/>
  <c r="D397" i="22"/>
  <c r="F397" i="22" s="1"/>
  <c r="D398" i="22"/>
  <c r="F398" i="22" s="1"/>
  <c r="D399" i="22"/>
  <c r="F399" i="22" s="1"/>
  <c r="D400" i="22"/>
  <c r="F400" i="22" s="1"/>
  <c r="D401" i="22"/>
  <c r="F401" i="22" s="1"/>
  <c r="D402" i="22"/>
  <c r="F402" i="22" s="1"/>
  <c r="D403" i="22"/>
  <c r="F403" i="22" s="1"/>
  <c r="D404" i="22"/>
  <c r="F404" i="22" s="1"/>
  <c r="D405" i="22"/>
  <c r="F405" i="22" s="1"/>
  <c r="D406" i="22"/>
  <c r="F406" i="22" s="1"/>
  <c r="D407" i="22"/>
  <c r="F407" i="22" s="1"/>
  <c r="D408" i="22"/>
  <c r="F408" i="22" s="1"/>
  <c r="D409" i="22"/>
  <c r="F409" i="22" s="1"/>
  <c r="D410" i="22"/>
  <c r="F410" i="22" s="1"/>
  <c r="D411" i="22"/>
  <c r="F411" i="22" s="1"/>
  <c r="D412" i="22"/>
  <c r="F412" i="22" s="1"/>
  <c r="D413" i="22"/>
  <c r="F413" i="22" s="1"/>
  <c r="D414" i="22"/>
  <c r="F414" i="22" s="1"/>
  <c r="D415" i="22"/>
  <c r="F415" i="22" s="1"/>
  <c r="D416" i="22"/>
  <c r="F416" i="22" s="1"/>
  <c r="D417" i="22"/>
  <c r="F417" i="22" s="1"/>
  <c r="D418" i="22"/>
  <c r="F418" i="22" s="1"/>
  <c r="D419" i="22"/>
  <c r="F419" i="22" s="1"/>
  <c r="D420" i="22"/>
  <c r="F420" i="22" s="1"/>
  <c r="D421" i="22"/>
  <c r="F421" i="22" s="1"/>
  <c r="D422" i="22"/>
  <c r="F422" i="22" s="1"/>
  <c r="D423" i="22"/>
  <c r="F423" i="22" s="1"/>
  <c r="D424" i="22"/>
  <c r="F424" i="22" s="1"/>
  <c r="D425" i="22"/>
  <c r="F425" i="22" s="1"/>
  <c r="D426" i="22"/>
  <c r="F426" i="22" s="1"/>
  <c r="D427" i="22"/>
  <c r="F427" i="22" s="1"/>
  <c r="D428" i="22"/>
  <c r="F428" i="22" s="1"/>
  <c r="D429" i="22"/>
  <c r="F429" i="22" s="1"/>
  <c r="D430" i="22"/>
  <c r="F430" i="22" s="1"/>
  <c r="D431" i="22"/>
  <c r="F431" i="22" s="1"/>
  <c r="D432" i="22"/>
  <c r="F432" i="22" s="1"/>
  <c r="D433" i="22"/>
  <c r="F433" i="22" s="1"/>
  <c r="D434" i="22"/>
  <c r="F434" i="22" s="1"/>
  <c r="D435" i="22"/>
  <c r="F435" i="22" s="1"/>
  <c r="D436" i="22"/>
  <c r="F436" i="22" s="1"/>
  <c r="D437" i="22"/>
  <c r="F437" i="22" s="1"/>
  <c r="D438" i="22"/>
  <c r="F438" i="22" s="1"/>
  <c r="D439" i="22"/>
  <c r="F439" i="22" s="1"/>
  <c r="D440" i="22"/>
  <c r="F440" i="22" s="1"/>
  <c r="D441" i="22"/>
  <c r="F441" i="22" s="1"/>
  <c r="D442" i="22"/>
  <c r="F442" i="22" s="1"/>
  <c r="D443" i="22"/>
  <c r="F443" i="22" s="1"/>
  <c r="D444" i="22"/>
  <c r="F444" i="22" s="1"/>
  <c r="D445" i="22"/>
  <c r="F445" i="22" s="1"/>
  <c r="D446" i="22"/>
  <c r="F446" i="22" s="1"/>
  <c r="D447" i="22"/>
  <c r="F447" i="22" s="1"/>
  <c r="D448" i="22"/>
  <c r="F448" i="22" s="1"/>
  <c r="D449" i="22"/>
  <c r="F449" i="22" s="1"/>
  <c r="D450" i="22"/>
  <c r="F450" i="22" s="1"/>
  <c r="D451" i="22"/>
  <c r="F451" i="22" s="1"/>
  <c r="D452" i="22"/>
  <c r="F452" i="22" s="1"/>
  <c r="D453" i="22"/>
  <c r="F453" i="22" s="1"/>
  <c r="D454" i="22"/>
  <c r="F454" i="22" s="1"/>
  <c r="D455" i="22"/>
  <c r="F455" i="22" s="1"/>
  <c r="D456" i="22"/>
  <c r="F456" i="22" s="1"/>
  <c r="D457" i="22"/>
  <c r="E457" i="22" s="1"/>
  <c r="D458" i="22"/>
  <c r="F458" i="22" s="1"/>
  <c r="D459" i="22"/>
  <c r="F459" i="22" s="1"/>
  <c r="D460" i="22"/>
  <c r="F460" i="22" s="1"/>
  <c r="D461" i="22"/>
  <c r="F461" i="22" s="1"/>
  <c r="D462" i="22"/>
  <c r="F462" i="22" s="1"/>
  <c r="D463" i="22"/>
  <c r="F463" i="22" s="1"/>
  <c r="D464" i="22"/>
  <c r="F464" i="22" s="1"/>
  <c r="D465" i="22"/>
  <c r="F465" i="22" s="1"/>
  <c r="D466" i="22"/>
  <c r="F466" i="22" s="1"/>
  <c r="D467" i="22"/>
  <c r="F467" i="22" s="1"/>
  <c r="D468" i="22"/>
  <c r="F468" i="22" s="1"/>
  <c r="D469" i="22"/>
  <c r="E469" i="22" s="1"/>
  <c r="D470" i="22"/>
  <c r="F470" i="22" s="1"/>
  <c r="D471" i="22"/>
  <c r="F471" i="22" s="1"/>
  <c r="D472" i="22"/>
  <c r="F472" i="22" s="1"/>
  <c r="D473" i="22"/>
  <c r="F473" i="22" s="1"/>
  <c r="D474" i="22"/>
  <c r="F474" i="22" s="1"/>
  <c r="D475" i="22"/>
  <c r="F475" i="22" s="1"/>
  <c r="D476" i="22"/>
  <c r="F476" i="22" s="1"/>
  <c r="D477" i="22"/>
  <c r="F477" i="22" s="1"/>
  <c r="D478" i="22"/>
  <c r="F478" i="22" s="1"/>
  <c r="D479" i="22"/>
  <c r="F479" i="22" s="1"/>
  <c r="D480" i="22"/>
  <c r="F480" i="22" s="1"/>
  <c r="D481" i="22"/>
  <c r="F481" i="22" s="1"/>
  <c r="D482" i="22"/>
  <c r="F482" i="22" s="1"/>
  <c r="D483" i="22"/>
  <c r="F483" i="22" s="1"/>
  <c r="D484" i="22"/>
  <c r="F484" i="22" s="1"/>
  <c r="D485" i="22"/>
  <c r="F485" i="22" s="1"/>
  <c r="D486" i="22"/>
  <c r="E486" i="22" s="1"/>
  <c r="D487" i="22"/>
  <c r="F487" i="22" s="1"/>
  <c r="D488" i="22"/>
  <c r="F488" i="22" s="1"/>
  <c r="D489" i="22"/>
  <c r="F489" i="22" s="1"/>
  <c r="D490" i="22"/>
  <c r="F490" i="22" s="1"/>
  <c r="D491" i="22"/>
  <c r="F491" i="22" s="1"/>
  <c r="D492" i="22"/>
  <c r="F492" i="22" s="1"/>
  <c r="D493" i="22"/>
  <c r="F493" i="22" s="1"/>
  <c r="D494" i="22"/>
  <c r="F494" i="22" s="1"/>
  <c r="D495" i="22"/>
  <c r="F495" i="22" s="1"/>
  <c r="D496" i="22"/>
  <c r="F496" i="22" s="1"/>
  <c r="D497" i="22"/>
  <c r="F497" i="22" s="1"/>
  <c r="D498" i="22"/>
  <c r="F498" i="22" s="1"/>
  <c r="D499" i="22"/>
  <c r="F499" i="22" s="1"/>
  <c r="D500" i="22"/>
  <c r="F500" i="22" s="1"/>
  <c r="D501" i="22"/>
  <c r="F501" i="22" s="1"/>
  <c r="D502" i="22"/>
  <c r="E502" i="22" s="1"/>
  <c r="D503" i="22"/>
  <c r="F503" i="22" s="1"/>
  <c r="D504" i="22"/>
  <c r="F504" i="22" s="1"/>
  <c r="D505" i="22"/>
  <c r="F505" i="22" s="1"/>
  <c r="D506" i="22"/>
  <c r="F506" i="22" s="1"/>
  <c r="D507" i="22"/>
  <c r="F507" i="22" s="1"/>
  <c r="D508" i="22"/>
  <c r="F508" i="22" s="1"/>
  <c r="D509" i="22"/>
  <c r="F509" i="22" s="1"/>
  <c r="D510" i="22"/>
  <c r="F510" i="22" s="1"/>
  <c r="D511" i="22"/>
  <c r="F511" i="22" s="1"/>
  <c r="D512" i="22"/>
  <c r="F512" i="22" s="1"/>
  <c r="D513" i="22"/>
  <c r="F513" i="22" s="1"/>
  <c r="D514" i="22"/>
  <c r="F514" i="22" s="1"/>
  <c r="D515" i="22"/>
  <c r="F515" i="22" s="1"/>
  <c r="D516" i="22"/>
  <c r="F516" i="22" s="1"/>
  <c r="D517" i="22"/>
  <c r="F517" i="22" s="1"/>
  <c r="D518" i="22"/>
  <c r="E518" i="22" s="1"/>
  <c r="D519" i="22"/>
  <c r="F519" i="22" s="1"/>
  <c r="D520" i="22"/>
  <c r="F520" i="22" s="1"/>
  <c r="D521" i="22"/>
  <c r="F521" i="22" s="1"/>
  <c r="D522" i="22"/>
  <c r="F522" i="22" s="1"/>
  <c r="D523" i="22"/>
  <c r="F523" i="22" s="1"/>
  <c r="D2" i="22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D8" i="19"/>
  <c r="C8" i="19"/>
  <c r="E70" i="9"/>
  <c r="B19" i="19"/>
  <c r="C19" i="19"/>
  <c r="D19" i="19"/>
  <c r="E19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AF19" i="19"/>
  <c r="AG19" i="19"/>
  <c r="B20" i="19"/>
  <c r="E20" i="19"/>
  <c r="I20" i="19"/>
  <c r="Q20" i="19"/>
  <c r="U20" i="19"/>
  <c r="Y20" i="19"/>
  <c r="AG20" i="19"/>
  <c r="B21" i="19"/>
  <c r="AG21" i="19"/>
  <c r="B22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AB22" i="19"/>
  <c r="AC22" i="19"/>
  <c r="AD22" i="19"/>
  <c r="AE22" i="19"/>
  <c r="AF22" i="19"/>
  <c r="AG22" i="19"/>
  <c r="B23" i="19"/>
  <c r="AG23" i="19"/>
  <c r="B24" i="19"/>
  <c r="AG24" i="19"/>
  <c r="B25" i="19"/>
  <c r="E60" i="18"/>
  <c r="F60" i="18"/>
  <c r="F20" i="19" s="1"/>
  <c r="G60" i="18"/>
  <c r="G20" i="19" s="1"/>
  <c r="I60" i="18"/>
  <c r="J60" i="18"/>
  <c r="J20" i="19" s="1"/>
  <c r="K60" i="18"/>
  <c r="K20" i="19" s="1"/>
  <c r="M60" i="18"/>
  <c r="M20" i="19" s="1"/>
  <c r="N60" i="18"/>
  <c r="N20" i="19" s="1"/>
  <c r="O60" i="18"/>
  <c r="O20" i="19" s="1"/>
  <c r="Q60" i="18"/>
  <c r="R60" i="18"/>
  <c r="R20" i="19" s="1"/>
  <c r="S60" i="18"/>
  <c r="S20" i="19" s="1"/>
  <c r="U60" i="18"/>
  <c r="V60" i="18"/>
  <c r="V20" i="19" s="1"/>
  <c r="W60" i="18"/>
  <c r="W20" i="19" s="1"/>
  <c r="Y60" i="18"/>
  <c r="Z60" i="18"/>
  <c r="Z20" i="19" s="1"/>
  <c r="AA60" i="18"/>
  <c r="AA20" i="19" s="1"/>
  <c r="AC60" i="18"/>
  <c r="AC20" i="19" s="1"/>
  <c r="AD60" i="18"/>
  <c r="AD20" i="19" s="1"/>
  <c r="AE60" i="18"/>
  <c r="AE20" i="19" s="1"/>
  <c r="C60" i="18"/>
  <c r="C20" i="19" s="1"/>
  <c r="D60" i="18"/>
  <c r="D20" i="19" s="1"/>
  <c r="H60" i="18"/>
  <c r="H20" i="19" s="1"/>
  <c r="L60" i="18"/>
  <c r="L20" i="19" s="1"/>
  <c r="P60" i="18"/>
  <c r="P20" i="19" s="1"/>
  <c r="T60" i="18"/>
  <c r="T20" i="19" s="1"/>
  <c r="X60" i="18"/>
  <c r="X20" i="19" s="1"/>
  <c r="AB60" i="18"/>
  <c r="AB20" i="19" s="1"/>
  <c r="AF60" i="18"/>
  <c r="AF20" i="19" s="1"/>
  <c r="BL54" i="13"/>
  <c r="C2" i="18" s="1"/>
  <c r="BL53" i="10"/>
  <c r="BL52" i="10"/>
  <c r="BL51" i="10"/>
  <c r="BL50" i="10"/>
  <c r="BL49" i="10"/>
  <c r="BL48" i="10"/>
  <c r="BL47" i="10"/>
  <c r="BL46" i="10"/>
  <c r="BL45" i="10"/>
  <c r="BL44" i="10"/>
  <c r="BL43" i="10"/>
  <c r="BL42" i="10"/>
  <c r="BL41" i="10"/>
  <c r="BL40" i="10"/>
  <c r="BL39" i="10"/>
  <c r="BL38" i="10"/>
  <c r="BL37" i="10"/>
  <c r="BL36" i="10"/>
  <c r="BL35" i="10"/>
  <c r="BL34" i="10"/>
  <c r="BL33" i="10"/>
  <c r="BL32" i="10"/>
  <c r="BL31" i="10"/>
  <c r="BL30" i="10"/>
  <c r="BL29" i="10"/>
  <c r="BL28" i="10"/>
  <c r="BL27" i="10"/>
  <c r="BL26" i="10"/>
  <c r="BL25" i="10"/>
  <c r="BL24" i="10"/>
  <c r="BL23" i="10"/>
  <c r="BL22" i="10"/>
  <c r="BL21" i="10"/>
  <c r="BL20" i="10"/>
  <c r="BL19" i="10"/>
  <c r="BL18" i="10"/>
  <c r="BL17" i="10"/>
  <c r="BL16" i="10"/>
  <c r="BL15" i="10"/>
  <c r="BL14" i="10"/>
  <c r="BL13" i="10"/>
  <c r="BL12" i="10"/>
  <c r="BL11" i="10"/>
  <c r="BL10" i="10"/>
  <c r="BL9" i="10"/>
  <c r="BL8" i="10"/>
  <c r="BL7" i="10"/>
  <c r="BL6" i="10"/>
  <c r="BL54" i="10" s="1"/>
  <c r="C2" i="12" s="1"/>
  <c r="BL5" i="10"/>
  <c r="BL4" i="10"/>
  <c r="BL3" i="10"/>
  <c r="I1" i="22" l="1"/>
  <c r="E403" i="22"/>
  <c r="E211" i="22"/>
  <c r="E515" i="22"/>
  <c r="E451" i="22"/>
  <c r="E387" i="22"/>
  <c r="E323" i="22"/>
  <c r="E259" i="22"/>
  <c r="F263" i="22"/>
  <c r="E467" i="22"/>
  <c r="E339" i="22"/>
  <c r="E275" i="22"/>
  <c r="E499" i="22"/>
  <c r="E435" i="22"/>
  <c r="E371" i="22"/>
  <c r="E307" i="22"/>
  <c r="E243" i="22"/>
  <c r="E483" i="22"/>
  <c r="E419" i="22"/>
  <c r="E355" i="22"/>
  <c r="E291" i="22"/>
  <c r="E227" i="22"/>
  <c r="E511" i="22"/>
  <c r="E495" i="22"/>
  <c r="E479" i="22"/>
  <c r="E463" i="22"/>
  <c r="E447" i="22"/>
  <c r="E431" i="22"/>
  <c r="E415" i="22"/>
  <c r="E399" i="22"/>
  <c r="E383" i="22"/>
  <c r="E367" i="22"/>
  <c r="E351" i="22"/>
  <c r="E335" i="22"/>
  <c r="E319" i="22"/>
  <c r="E303" i="22"/>
  <c r="E287" i="22"/>
  <c r="E271" i="22"/>
  <c r="E255" i="22"/>
  <c r="E239" i="22"/>
  <c r="E223" i="22"/>
  <c r="E207" i="22"/>
  <c r="E124" i="22"/>
  <c r="E60" i="22"/>
  <c r="F518" i="22"/>
  <c r="F175" i="22"/>
  <c r="E12" i="22"/>
  <c r="E523" i="22"/>
  <c r="E507" i="22"/>
  <c r="E491" i="22"/>
  <c r="E475" i="22"/>
  <c r="E459" i="22"/>
  <c r="E443" i="22"/>
  <c r="E427" i="22"/>
  <c r="E411" i="22"/>
  <c r="E395" i="22"/>
  <c r="E379" i="22"/>
  <c r="E363" i="22"/>
  <c r="E347" i="22"/>
  <c r="E331" i="22"/>
  <c r="E315" i="22"/>
  <c r="E299" i="22"/>
  <c r="E283" i="22"/>
  <c r="E267" i="22"/>
  <c r="E251" i="22"/>
  <c r="E235" i="22"/>
  <c r="E219" i="22"/>
  <c r="E203" i="22"/>
  <c r="E108" i="22"/>
  <c r="E44" i="22"/>
  <c r="F502" i="22"/>
  <c r="F47" i="22"/>
  <c r="E140" i="22"/>
  <c r="E76" i="22"/>
  <c r="E519" i="22"/>
  <c r="E503" i="22"/>
  <c r="E487" i="22"/>
  <c r="E471" i="22"/>
  <c r="E455" i="22"/>
  <c r="E439" i="22"/>
  <c r="E423" i="22"/>
  <c r="E407" i="22"/>
  <c r="E391" i="22"/>
  <c r="E375" i="22"/>
  <c r="E359" i="22"/>
  <c r="E343" i="22"/>
  <c r="E327" i="22"/>
  <c r="E311" i="22"/>
  <c r="E295" i="22"/>
  <c r="E279" i="22"/>
  <c r="E247" i="22"/>
  <c r="E231" i="22"/>
  <c r="E215" i="22"/>
  <c r="E156" i="22"/>
  <c r="E92" i="22"/>
  <c r="E28" i="22"/>
  <c r="F486" i="22"/>
  <c r="F157" i="22"/>
  <c r="E157" i="22"/>
  <c r="F149" i="22"/>
  <c r="E149" i="22"/>
  <c r="F141" i="22"/>
  <c r="E141" i="22"/>
  <c r="F133" i="22"/>
  <c r="E133" i="22"/>
  <c r="F125" i="22"/>
  <c r="E125" i="22"/>
  <c r="F117" i="22"/>
  <c r="E117" i="22"/>
  <c r="F109" i="22"/>
  <c r="E109" i="22"/>
  <c r="F97" i="22"/>
  <c r="E97" i="22"/>
  <c r="F89" i="22"/>
  <c r="E89" i="22"/>
  <c r="F81" i="22"/>
  <c r="E81" i="22"/>
  <c r="F73" i="22"/>
  <c r="E73" i="22"/>
  <c r="F65" i="22"/>
  <c r="E65" i="22"/>
  <c r="F57" i="22"/>
  <c r="E57" i="22"/>
  <c r="F49" i="22"/>
  <c r="E49" i="22"/>
  <c r="F37" i="22"/>
  <c r="E37" i="22"/>
  <c r="F29" i="22"/>
  <c r="E29" i="22"/>
  <c r="F21" i="22"/>
  <c r="E21" i="22"/>
  <c r="F17" i="22"/>
  <c r="E17" i="22"/>
  <c r="F9" i="22"/>
  <c r="E9" i="22"/>
  <c r="F5" i="22"/>
  <c r="E5" i="22"/>
  <c r="E181" i="22"/>
  <c r="D524" i="22"/>
  <c r="F2" i="22"/>
  <c r="E522" i="22"/>
  <c r="E514" i="22"/>
  <c r="E510" i="22"/>
  <c r="E506" i="22"/>
  <c r="E498" i="22"/>
  <c r="E494" i="22"/>
  <c r="E490" i="22"/>
  <c r="E482" i="22"/>
  <c r="E478" i="22"/>
  <c r="E474" i="22"/>
  <c r="E470" i="22"/>
  <c r="E466" i="22"/>
  <c r="E462" i="22"/>
  <c r="E458" i="22"/>
  <c r="E454" i="22"/>
  <c r="E450" i="22"/>
  <c r="E446" i="22"/>
  <c r="E442" i="22"/>
  <c r="E438" i="22"/>
  <c r="E434" i="22"/>
  <c r="E430" i="22"/>
  <c r="E426" i="22"/>
  <c r="E422" i="22"/>
  <c r="E418" i="22"/>
  <c r="E414" i="22"/>
  <c r="E410" i="22"/>
  <c r="E406" i="22"/>
  <c r="E402" i="22"/>
  <c r="E398" i="22"/>
  <c r="E394" i="22"/>
  <c r="E390" i="22"/>
  <c r="E386" i="22"/>
  <c r="E382" i="22"/>
  <c r="E378" i="22"/>
  <c r="E374" i="22"/>
  <c r="E370" i="22"/>
  <c r="E366" i="22"/>
  <c r="E362" i="22"/>
  <c r="E358" i="22"/>
  <c r="E354" i="22"/>
  <c r="E350" i="22"/>
  <c r="E346" i="22"/>
  <c r="E342" i="22"/>
  <c r="E338" i="22"/>
  <c r="E334" i="22"/>
  <c r="E330" i="22"/>
  <c r="E326" i="22"/>
  <c r="E322" i="22"/>
  <c r="E318" i="22"/>
  <c r="E314" i="22"/>
  <c r="E310" i="22"/>
  <c r="E306" i="22"/>
  <c r="E302" i="22"/>
  <c r="E298" i="22"/>
  <c r="E294" i="22"/>
  <c r="E290" i="22"/>
  <c r="E286" i="22"/>
  <c r="E282" i="22"/>
  <c r="E278" i="22"/>
  <c r="E274" i="22"/>
  <c r="E270" i="22"/>
  <c r="E266" i="22"/>
  <c r="E262" i="22"/>
  <c r="E258" i="22"/>
  <c r="E254" i="22"/>
  <c r="E250" i="22"/>
  <c r="E246" i="22"/>
  <c r="E242" i="22"/>
  <c r="E238" i="22"/>
  <c r="E234" i="22"/>
  <c r="E230" i="22"/>
  <c r="E226" i="22"/>
  <c r="E222" i="22"/>
  <c r="E218" i="22"/>
  <c r="E214" i="22"/>
  <c r="E210" i="22"/>
  <c r="E206" i="22"/>
  <c r="E202" i="22"/>
  <c r="E196" i="22"/>
  <c r="E188" i="22"/>
  <c r="E180" i="22"/>
  <c r="E172" i="22"/>
  <c r="E164" i="22"/>
  <c r="E152" i="22"/>
  <c r="E136" i="22"/>
  <c r="E120" i="22"/>
  <c r="E104" i="22"/>
  <c r="E88" i="22"/>
  <c r="E72" i="22"/>
  <c r="E56" i="22"/>
  <c r="E40" i="22"/>
  <c r="E24" i="22"/>
  <c r="E8" i="22"/>
  <c r="F457" i="22"/>
  <c r="F393" i="22"/>
  <c r="F241" i="22"/>
  <c r="F143" i="22"/>
  <c r="F15" i="22"/>
  <c r="F153" i="22"/>
  <c r="E153" i="22"/>
  <c r="F145" i="22"/>
  <c r="E145" i="22"/>
  <c r="F137" i="22"/>
  <c r="E137" i="22"/>
  <c r="F129" i="22"/>
  <c r="E129" i="22"/>
  <c r="F121" i="22"/>
  <c r="E121" i="22"/>
  <c r="F113" i="22"/>
  <c r="E113" i="22"/>
  <c r="F105" i="22"/>
  <c r="E105" i="22"/>
  <c r="F101" i="22"/>
  <c r="E101" i="22"/>
  <c r="F93" i="22"/>
  <c r="E93" i="22"/>
  <c r="F85" i="22"/>
  <c r="E85" i="22"/>
  <c r="F77" i="22"/>
  <c r="E77" i="22"/>
  <c r="F69" i="22"/>
  <c r="E69" i="22"/>
  <c r="F61" i="22"/>
  <c r="E61" i="22"/>
  <c r="F53" i="22"/>
  <c r="E53" i="22"/>
  <c r="F45" i="22"/>
  <c r="E45" i="22"/>
  <c r="F41" i="22"/>
  <c r="E41" i="22"/>
  <c r="F33" i="22"/>
  <c r="E33" i="22"/>
  <c r="F25" i="22"/>
  <c r="E25" i="22"/>
  <c r="F13" i="22"/>
  <c r="E13" i="22"/>
  <c r="E197" i="22"/>
  <c r="E189" i="22"/>
  <c r="E173" i="22"/>
  <c r="E165" i="22"/>
  <c r="F469" i="22"/>
  <c r="F345" i="22"/>
  <c r="F195" i="22"/>
  <c r="E195" i="22"/>
  <c r="F191" i="22"/>
  <c r="E191" i="22"/>
  <c r="F187" i="22"/>
  <c r="E187" i="22"/>
  <c r="F183" i="22"/>
  <c r="E183" i="22"/>
  <c r="F179" i="22"/>
  <c r="E179" i="22"/>
  <c r="F171" i="22"/>
  <c r="E171" i="22"/>
  <c r="F167" i="22"/>
  <c r="E167" i="22"/>
  <c r="F163" i="22"/>
  <c r="E163" i="22"/>
  <c r="F159" i="22"/>
  <c r="E159" i="22"/>
  <c r="F155" i="22"/>
  <c r="E155" i="22"/>
  <c r="F151" i="22"/>
  <c r="E151" i="22"/>
  <c r="F147" i="22"/>
  <c r="E147" i="22"/>
  <c r="F139" i="22"/>
  <c r="E139" i="22"/>
  <c r="F135" i="22"/>
  <c r="E135" i="22"/>
  <c r="F131" i="22"/>
  <c r="E131" i="22"/>
  <c r="F127" i="22"/>
  <c r="E127" i="22"/>
  <c r="F123" i="22"/>
  <c r="E123" i="22"/>
  <c r="F119" i="22"/>
  <c r="E119" i="22"/>
  <c r="F115" i="22"/>
  <c r="E115" i="22"/>
  <c r="F107" i="22"/>
  <c r="E107" i="22"/>
  <c r="F103" i="22"/>
  <c r="E103" i="22"/>
  <c r="F99" i="22"/>
  <c r="E99" i="22"/>
  <c r="F95" i="22"/>
  <c r="E95" i="22"/>
  <c r="F91" i="22"/>
  <c r="E91" i="22"/>
  <c r="F87" i="22"/>
  <c r="E87" i="22"/>
  <c r="F83" i="22"/>
  <c r="E83" i="22"/>
  <c r="F75" i="22"/>
  <c r="E75" i="22"/>
  <c r="F71" i="22"/>
  <c r="E71" i="22"/>
  <c r="F67" i="22"/>
  <c r="E67" i="22"/>
  <c r="F63" i="22"/>
  <c r="E63" i="22"/>
  <c r="F59" i="22"/>
  <c r="E59" i="22"/>
  <c r="F55" i="22"/>
  <c r="E55" i="22"/>
  <c r="F51" i="22"/>
  <c r="E51" i="22"/>
  <c r="F43" i="22"/>
  <c r="E43" i="22"/>
  <c r="F39" i="22"/>
  <c r="E39" i="22"/>
  <c r="F35" i="22"/>
  <c r="E35" i="22"/>
  <c r="F31" i="22"/>
  <c r="E31" i="22"/>
  <c r="F27" i="22"/>
  <c r="E27" i="22"/>
  <c r="F23" i="22"/>
  <c r="E23" i="22"/>
  <c r="F19" i="22"/>
  <c r="E19" i="22"/>
  <c r="F11" i="22"/>
  <c r="E11" i="22"/>
  <c r="F7" i="22"/>
  <c r="E7" i="22"/>
  <c r="F3" i="22"/>
  <c r="E3" i="22"/>
  <c r="E521" i="22"/>
  <c r="E517" i="22"/>
  <c r="E513" i="22"/>
  <c r="E509" i="22"/>
  <c r="E505" i="22"/>
  <c r="E501" i="22"/>
  <c r="E497" i="22"/>
  <c r="E493" i="22"/>
  <c r="E489" i="22"/>
  <c r="E485" i="22"/>
  <c r="E481" i="22"/>
  <c r="E477" i="22"/>
  <c r="E473" i="22"/>
  <c r="E465" i="22"/>
  <c r="E461" i="22"/>
  <c r="E453" i="22"/>
  <c r="E449" i="22"/>
  <c r="E445" i="22"/>
  <c r="E441" i="22"/>
  <c r="E437" i="22"/>
  <c r="E433" i="22"/>
  <c r="E429" i="22"/>
  <c r="E425" i="22"/>
  <c r="E421" i="22"/>
  <c r="E417" i="22"/>
  <c r="E413" i="22"/>
  <c r="E409" i="22"/>
  <c r="E405" i="22"/>
  <c r="E401" i="22"/>
  <c r="E397" i="22"/>
  <c r="E389" i="22"/>
  <c r="E385" i="22"/>
  <c r="E381" i="22"/>
  <c r="E377" i="22"/>
  <c r="E373" i="22"/>
  <c r="E369" i="22"/>
  <c r="E365" i="22"/>
  <c r="E361" i="22"/>
  <c r="E357" i="22"/>
  <c r="E353" i="22"/>
  <c r="E349" i="22"/>
  <c r="E341" i="22"/>
  <c r="E337" i="22"/>
  <c r="E333" i="22"/>
  <c r="E329" i="22"/>
  <c r="E325" i="22"/>
  <c r="E321" i="22"/>
  <c r="E317" i="22"/>
  <c r="E313" i="22"/>
  <c r="E309" i="22"/>
  <c r="E305" i="22"/>
  <c r="E301" i="22"/>
  <c r="E297" i="22"/>
  <c r="E293" i="22"/>
  <c r="E289" i="22"/>
  <c r="E285" i="22"/>
  <c r="E281" i="22"/>
  <c r="E277" i="22"/>
  <c r="E273" i="22"/>
  <c r="E269" i="22"/>
  <c r="E265" i="22"/>
  <c r="E261" i="22"/>
  <c r="E257" i="22"/>
  <c r="E253" i="22"/>
  <c r="E249" i="22"/>
  <c r="E245" i="22"/>
  <c r="E237" i="22"/>
  <c r="E233" i="22"/>
  <c r="E229" i="22"/>
  <c r="E225" i="22"/>
  <c r="E221" i="22"/>
  <c r="E217" i="22"/>
  <c r="E213" i="22"/>
  <c r="E209" i="22"/>
  <c r="E205" i="22"/>
  <c r="E201" i="22"/>
  <c r="E193" i="22"/>
  <c r="E185" i="22"/>
  <c r="E177" i="22"/>
  <c r="E169" i="22"/>
  <c r="E161" i="22"/>
  <c r="E148" i="22"/>
  <c r="E132" i="22"/>
  <c r="E116" i="22"/>
  <c r="E100" i="22"/>
  <c r="E84" i="22"/>
  <c r="E68" i="22"/>
  <c r="E52" i="22"/>
  <c r="E36" i="22"/>
  <c r="E20" i="22"/>
  <c r="E4" i="22"/>
  <c r="F220" i="22"/>
  <c r="F111" i="22"/>
  <c r="F198" i="22"/>
  <c r="E198" i="22"/>
  <c r="F194" i="22"/>
  <c r="E194" i="22"/>
  <c r="F190" i="22"/>
  <c r="E190" i="22"/>
  <c r="F186" i="22"/>
  <c r="E186" i="22"/>
  <c r="F182" i="22"/>
  <c r="E182" i="22"/>
  <c r="F178" i="22"/>
  <c r="E178" i="22"/>
  <c r="F174" i="22"/>
  <c r="E174" i="22"/>
  <c r="F170" i="22"/>
  <c r="E170" i="22"/>
  <c r="F166" i="22"/>
  <c r="E166" i="22"/>
  <c r="F162" i="22"/>
  <c r="E162" i="22"/>
  <c r="F158" i="22"/>
  <c r="E158" i="22"/>
  <c r="F154" i="22"/>
  <c r="E154" i="22"/>
  <c r="F150" i="22"/>
  <c r="E150" i="22"/>
  <c r="F146" i="22"/>
  <c r="E146" i="22"/>
  <c r="F142" i="22"/>
  <c r="E142" i="22"/>
  <c r="F138" i="22"/>
  <c r="E138" i="22"/>
  <c r="F134" i="22"/>
  <c r="E134" i="22"/>
  <c r="F130" i="22"/>
  <c r="E130" i="22"/>
  <c r="F126" i="22"/>
  <c r="E126" i="22"/>
  <c r="F122" i="22"/>
  <c r="E122" i="22"/>
  <c r="F118" i="22"/>
  <c r="E118" i="22"/>
  <c r="F114" i="22"/>
  <c r="E114" i="22"/>
  <c r="F110" i="22"/>
  <c r="E110" i="22"/>
  <c r="F106" i="22"/>
  <c r="E106" i="22"/>
  <c r="F102" i="22"/>
  <c r="E102" i="22"/>
  <c r="F98" i="22"/>
  <c r="E98" i="22"/>
  <c r="F94" i="22"/>
  <c r="E94" i="22"/>
  <c r="F90" i="22"/>
  <c r="E90" i="22"/>
  <c r="F86" i="22"/>
  <c r="E86" i="22"/>
  <c r="F82" i="22"/>
  <c r="E82" i="22"/>
  <c r="F78" i="22"/>
  <c r="E78" i="22"/>
  <c r="F74" i="22"/>
  <c r="E74" i="22"/>
  <c r="F70" i="22"/>
  <c r="E70" i="22"/>
  <c r="F66" i="22"/>
  <c r="E66" i="22"/>
  <c r="F62" i="22"/>
  <c r="E62" i="22"/>
  <c r="F58" i="22"/>
  <c r="E58" i="22"/>
  <c r="F54" i="22"/>
  <c r="E54" i="22"/>
  <c r="F50" i="22"/>
  <c r="E50" i="22"/>
  <c r="F46" i="22"/>
  <c r="E46" i="22"/>
  <c r="F42" i="22"/>
  <c r="E42" i="22"/>
  <c r="F38" i="22"/>
  <c r="E38" i="22"/>
  <c r="F34" i="22"/>
  <c r="E34" i="22"/>
  <c r="F30" i="22"/>
  <c r="E30" i="22"/>
  <c r="F26" i="22"/>
  <c r="E26" i="22"/>
  <c r="F22" i="22"/>
  <c r="E22" i="22"/>
  <c r="F18" i="22"/>
  <c r="E18" i="22"/>
  <c r="F14" i="22"/>
  <c r="E14" i="22"/>
  <c r="F10" i="22"/>
  <c r="E10" i="22"/>
  <c r="F6" i="22"/>
  <c r="E6" i="22"/>
  <c r="E2" i="22"/>
  <c r="E520" i="22"/>
  <c r="E516" i="22"/>
  <c r="E512" i="22"/>
  <c r="E508" i="22"/>
  <c r="E504" i="22"/>
  <c r="E500" i="22"/>
  <c r="E496" i="22"/>
  <c r="E492" i="22"/>
  <c r="E488" i="22"/>
  <c r="E484" i="22"/>
  <c r="E480" i="22"/>
  <c r="E476" i="22"/>
  <c r="E472" i="22"/>
  <c r="E468" i="22"/>
  <c r="E464" i="22"/>
  <c r="E460" i="22"/>
  <c r="E456" i="22"/>
  <c r="E452" i="22"/>
  <c r="E448" i="22"/>
  <c r="E444" i="22"/>
  <c r="E440" i="22"/>
  <c r="E436" i="22"/>
  <c r="E432" i="22"/>
  <c r="E428" i="22"/>
  <c r="E424" i="22"/>
  <c r="E420" i="22"/>
  <c r="E416" i="22"/>
  <c r="E412" i="22"/>
  <c r="E408" i="22"/>
  <c r="E404" i="22"/>
  <c r="E400" i="22"/>
  <c r="E396" i="22"/>
  <c r="E392" i="22"/>
  <c r="E388" i="22"/>
  <c r="E384" i="22"/>
  <c r="E380" i="22"/>
  <c r="E376" i="22"/>
  <c r="E372" i="22"/>
  <c r="E368" i="22"/>
  <c r="E364" i="22"/>
  <c r="E360" i="22"/>
  <c r="E356" i="22"/>
  <c r="E352" i="22"/>
  <c r="E348" i="22"/>
  <c r="E344" i="22"/>
  <c r="E340" i="22"/>
  <c r="E336" i="22"/>
  <c r="E332" i="22"/>
  <c r="E328" i="22"/>
  <c r="E324" i="22"/>
  <c r="E320" i="22"/>
  <c r="E316" i="22"/>
  <c r="E312" i="22"/>
  <c r="E308" i="22"/>
  <c r="E304" i="22"/>
  <c r="E300" i="22"/>
  <c r="E296" i="22"/>
  <c r="E292" i="22"/>
  <c r="E288" i="22"/>
  <c r="E284" i="22"/>
  <c r="E280" i="22"/>
  <c r="E276" i="22"/>
  <c r="E272" i="22"/>
  <c r="E268" i="22"/>
  <c r="E264" i="22"/>
  <c r="E260" i="22"/>
  <c r="E256" i="22"/>
  <c r="E252" i="22"/>
  <c r="E248" i="22"/>
  <c r="E244" i="22"/>
  <c r="E240" i="22"/>
  <c r="E236" i="22"/>
  <c r="E232" i="22"/>
  <c r="E228" i="22"/>
  <c r="E224" i="22"/>
  <c r="E216" i="22"/>
  <c r="E212" i="22"/>
  <c r="E208" i="22"/>
  <c r="E204" i="22"/>
  <c r="E200" i="22"/>
  <c r="E192" i="22"/>
  <c r="E184" i="22"/>
  <c r="E176" i="22"/>
  <c r="E168" i="22"/>
  <c r="E160" i="22"/>
  <c r="E144" i="22"/>
  <c r="E128" i="22"/>
  <c r="E112" i="22"/>
  <c r="E96" i="22"/>
  <c r="E80" i="22"/>
  <c r="E64" i="22"/>
  <c r="E48" i="22"/>
  <c r="E32" i="22"/>
  <c r="E16" i="22"/>
  <c r="F199" i="22"/>
  <c r="F79" i="22"/>
  <c r="N4" i="22" l="1"/>
  <c r="K1" i="22"/>
  <c r="E524" i="22"/>
  <c r="L1" i="22" s="1"/>
  <c r="F524" i="22"/>
  <c r="M1" i="22" s="1"/>
  <c r="D9" i="19" l="1"/>
  <c r="E9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D9" i="19"/>
  <c r="AE9" i="19"/>
  <c r="AF9" i="19"/>
  <c r="C9" i="19"/>
  <c r="D50" i="18" a="1"/>
  <c r="D50" i="18" s="1"/>
  <c r="AE45" i="18"/>
  <c r="AD44" i="18"/>
  <c r="AC43" i="18"/>
  <c r="AB42" i="18"/>
  <c r="AA41" i="18"/>
  <c r="Z40" i="18"/>
  <c r="Y39" i="18"/>
  <c r="X38" i="18"/>
  <c r="W37" i="18"/>
  <c r="V36" i="18"/>
  <c r="U35" i="18"/>
  <c r="T34" i="18"/>
  <c r="S33" i="18"/>
  <c r="R32" i="18"/>
  <c r="Q31" i="18"/>
  <c r="P30" i="18"/>
  <c r="O29" i="18"/>
  <c r="N28" i="18"/>
  <c r="M27" i="18"/>
  <c r="L26" i="18"/>
  <c r="K25" i="18"/>
  <c r="J24" i="18"/>
  <c r="I23" i="18"/>
  <c r="H22" i="18"/>
  <c r="G21" i="18"/>
  <c r="F20" i="18"/>
  <c r="E19" i="18"/>
  <c r="D18" i="18"/>
  <c r="C17" i="18"/>
  <c r="B16" i="18"/>
  <c r="C57" i="18"/>
  <c r="T20" i="16"/>
  <c r="AE31" i="16"/>
  <c r="AD30" i="16"/>
  <c r="AC29" i="16"/>
  <c r="AB28" i="16"/>
  <c r="AA27" i="16"/>
  <c r="Z26" i="16"/>
  <c r="Y25" i="16"/>
  <c r="X24" i="16"/>
  <c r="W23" i="16"/>
  <c r="V22" i="16"/>
  <c r="U21" i="16"/>
  <c r="S19" i="16"/>
  <c r="R18" i="16"/>
  <c r="Q17" i="16"/>
  <c r="P16" i="16"/>
  <c r="O15" i="16"/>
  <c r="N14" i="16"/>
  <c r="M13" i="16"/>
  <c r="L12" i="16"/>
  <c r="K11" i="16"/>
  <c r="J10" i="16"/>
  <c r="I9" i="16"/>
  <c r="H8" i="16"/>
  <c r="G7" i="16"/>
  <c r="F6" i="16"/>
  <c r="E5" i="16"/>
  <c r="D4" i="16"/>
  <c r="C3" i="16"/>
  <c r="B2" i="16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AY54" i="13"/>
  <c r="AZ54" i="13"/>
  <c r="BA54" i="13"/>
  <c r="BB54" i="13"/>
  <c r="BC54" i="13"/>
  <c r="BD54" i="13"/>
  <c r="BE54" i="13"/>
  <c r="BF54" i="13"/>
  <c r="BG54" i="13"/>
  <c r="BH54" i="13"/>
  <c r="BI54" i="13"/>
  <c r="BJ54" i="13"/>
  <c r="BK54" i="13"/>
  <c r="AH54" i="13"/>
  <c r="E7" i="12"/>
  <c r="I7" i="12"/>
  <c r="M7" i="12"/>
  <c r="Q7" i="12"/>
  <c r="U7" i="12"/>
  <c r="Y7" i="12"/>
  <c r="AC7" i="12"/>
  <c r="AI54" i="10"/>
  <c r="B7" i="12" s="1"/>
  <c r="AJ54" i="10"/>
  <c r="C7" i="12" s="1"/>
  <c r="AK54" i="10"/>
  <c r="D7" i="12" s="1"/>
  <c r="AL54" i="10"/>
  <c r="AM54" i="10"/>
  <c r="F7" i="12" s="1"/>
  <c r="AN54" i="10"/>
  <c r="G7" i="12" s="1"/>
  <c r="AO54" i="10"/>
  <c r="H7" i="12" s="1"/>
  <c r="AP54" i="10"/>
  <c r="AQ54" i="10"/>
  <c r="J7" i="12" s="1"/>
  <c r="AR54" i="10"/>
  <c r="K7" i="12" s="1"/>
  <c r="AS54" i="10"/>
  <c r="L7" i="12" s="1"/>
  <c r="AT54" i="10"/>
  <c r="AU54" i="10"/>
  <c r="N7" i="12" s="1"/>
  <c r="AV54" i="10"/>
  <c r="O7" i="12" s="1"/>
  <c r="AW54" i="10"/>
  <c r="P7" i="12" s="1"/>
  <c r="AX54" i="10"/>
  <c r="AY54" i="10"/>
  <c r="R7" i="12" s="1"/>
  <c r="AZ54" i="10"/>
  <c r="S7" i="12" s="1"/>
  <c r="BA54" i="10"/>
  <c r="T7" i="12" s="1"/>
  <c r="BB54" i="10"/>
  <c r="BC54" i="10"/>
  <c r="V7" i="12" s="1"/>
  <c r="BD54" i="10"/>
  <c r="W7" i="12" s="1"/>
  <c r="BE54" i="10"/>
  <c r="X7" i="12" s="1"/>
  <c r="BF54" i="10"/>
  <c r="BG54" i="10"/>
  <c r="Z7" i="12" s="1"/>
  <c r="BH54" i="10"/>
  <c r="AA7" i="12" s="1"/>
  <c r="BI54" i="10"/>
  <c r="AB7" i="12" s="1"/>
  <c r="BJ54" i="10"/>
  <c r="BK54" i="10"/>
  <c r="AD7" i="12" s="1"/>
  <c r="AH54" i="10"/>
  <c r="A7" i="12" s="1"/>
  <c r="AE45" i="12"/>
  <c r="AD44" i="12"/>
  <c r="AC43" i="12"/>
  <c r="AB42" i="12"/>
  <c r="AA41" i="12"/>
  <c r="Z40" i="12"/>
  <c r="Y39" i="12"/>
  <c r="X38" i="12"/>
  <c r="W37" i="12"/>
  <c r="V36" i="12"/>
  <c r="U35" i="12"/>
  <c r="T34" i="12"/>
  <c r="S33" i="12"/>
  <c r="R32" i="12"/>
  <c r="Q31" i="12"/>
  <c r="P30" i="12"/>
  <c r="O29" i="12"/>
  <c r="N28" i="12"/>
  <c r="M27" i="12"/>
  <c r="L26" i="12"/>
  <c r="K25" i="12"/>
  <c r="J24" i="12"/>
  <c r="I23" i="12"/>
  <c r="H22" i="12"/>
  <c r="G21" i="12"/>
  <c r="F20" i="12"/>
  <c r="E19" i="12"/>
  <c r="D18" i="12"/>
  <c r="C17" i="12"/>
  <c r="B16" i="12"/>
  <c r="U21" i="15"/>
  <c r="AE31" i="15"/>
  <c r="AD30" i="15"/>
  <c r="AC29" i="15"/>
  <c r="AB28" i="15"/>
  <c r="AA27" i="15"/>
  <c r="Z26" i="15"/>
  <c r="Y25" i="15"/>
  <c r="X24" i="15"/>
  <c r="W23" i="15"/>
  <c r="V22" i="15"/>
  <c r="T20" i="15"/>
  <c r="S19" i="15"/>
  <c r="R18" i="15"/>
  <c r="Q17" i="15"/>
  <c r="P16" i="15"/>
  <c r="O15" i="15"/>
  <c r="N14" i="15"/>
  <c r="M13" i="15"/>
  <c r="L12" i="15"/>
  <c r="K11" i="15"/>
  <c r="J10" i="15"/>
  <c r="I9" i="15"/>
  <c r="H8" i="15"/>
  <c r="G7" i="15"/>
  <c r="F6" i="15"/>
  <c r="E5" i="15"/>
  <c r="D4" i="15"/>
  <c r="C3" i="15"/>
  <c r="B2" i="15"/>
  <c r="C60" i="12"/>
  <c r="D60" i="12"/>
  <c r="E60" i="12"/>
  <c r="F60" i="12"/>
  <c r="G60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AF60" i="12"/>
  <c r="AE11" i="12"/>
  <c r="C57" i="12"/>
  <c r="G65" i="9"/>
  <c r="O65" i="9"/>
  <c r="W65" i="9"/>
  <c r="AE65" i="9"/>
  <c r="I64" i="9"/>
  <c r="I65" i="9" s="1"/>
  <c r="Q64" i="9"/>
  <c r="Q65" i="9" s="1"/>
  <c r="Y64" i="9"/>
  <c r="Y65" i="9" s="1"/>
  <c r="C64" i="9"/>
  <c r="D63" i="9"/>
  <c r="D64" i="9" s="1"/>
  <c r="D65" i="9" s="1"/>
  <c r="G63" i="9"/>
  <c r="G64" i="9" s="1"/>
  <c r="H63" i="9"/>
  <c r="H64" i="9" s="1"/>
  <c r="H65" i="9" s="1"/>
  <c r="K63" i="9"/>
  <c r="K64" i="9" s="1"/>
  <c r="K65" i="9" s="1"/>
  <c r="L63" i="9"/>
  <c r="L64" i="9" s="1"/>
  <c r="L65" i="9" s="1"/>
  <c r="O63" i="9"/>
  <c r="O64" i="9" s="1"/>
  <c r="P63" i="9"/>
  <c r="P64" i="9" s="1"/>
  <c r="P65" i="9" s="1"/>
  <c r="S63" i="9"/>
  <c r="S64" i="9" s="1"/>
  <c r="S65" i="9" s="1"/>
  <c r="T63" i="9"/>
  <c r="T64" i="9" s="1"/>
  <c r="T65" i="9" s="1"/>
  <c r="W63" i="9"/>
  <c r="W64" i="9" s="1"/>
  <c r="X63" i="9"/>
  <c r="X64" i="9" s="1"/>
  <c r="X65" i="9" s="1"/>
  <c r="AA63" i="9"/>
  <c r="AA64" i="9" s="1"/>
  <c r="AA65" i="9" s="1"/>
  <c r="AB63" i="9"/>
  <c r="AB64" i="9" s="1"/>
  <c r="AB65" i="9" s="1"/>
  <c r="AE63" i="9"/>
  <c r="AE64" i="9" s="1"/>
  <c r="AF63" i="9"/>
  <c r="AF64" i="9" s="1"/>
  <c r="AF65" i="9" s="1"/>
  <c r="D61" i="9"/>
  <c r="E61" i="9"/>
  <c r="E63" i="9" s="1"/>
  <c r="E64" i="9" s="1"/>
  <c r="E65" i="9" s="1"/>
  <c r="F61" i="9"/>
  <c r="F63" i="9" s="1"/>
  <c r="F64" i="9" s="1"/>
  <c r="F65" i="9" s="1"/>
  <c r="G61" i="9"/>
  <c r="H61" i="9"/>
  <c r="I61" i="9"/>
  <c r="I63" i="9" s="1"/>
  <c r="J61" i="9"/>
  <c r="J63" i="9" s="1"/>
  <c r="J64" i="9" s="1"/>
  <c r="J65" i="9" s="1"/>
  <c r="K61" i="9"/>
  <c r="L61" i="9"/>
  <c r="M61" i="9"/>
  <c r="M63" i="9" s="1"/>
  <c r="M64" i="9" s="1"/>
  <c r="M65" i="9" s="1"/>
  <c r="N61" i="9"/>
  <c r="N63" i="9" s="1"/>
  <c r="N64" i="9" s="1"/>
  <c r="N65" i="9" s="1"/>
  <c r="O61" i="9"/>
  <c r="P61" i="9"/>
  <c r="Q61" i="9"/>
  <c r="Q63" i="9" s="1"/>
  <c r="R61" i="9"/>
  <c r="R63" i="9" s="1"/>
  <c r="R64" i="9" s="1"/>
  <c r="R65" i="9" s="1"/>
  <c r="S61" i="9"/>
  <c r="T61" i="9"/>
  <c r="U61" i="9"/>
  <c r="U63" i="9" s="1"/>
  <c r="U64" i="9" s="1"/>
  <c r="U65" i="9" s="1"/>
  <c r="V61" i="9"/>
  <c r="V63" i="9" s="1"/>
  <c r="V64" i="9" s="1"/>
  <c r="V65" i="9" s="1"/>
  <c r="W61" i="9"/>
  <c r="X61" i="9"/>
  <c r="Y61" i="9"/>
  <c r="Y63" i="9" s="1"/>
  <c r="Z61" i="9"/>
  <c r="Z63" i="9" s="1"/>
  <c r="Z64" i="9" s="1"/>
  <c r="Z65" i="9" s="1"/>
  <c r="AA61" i="9"/>
  <c r="AB61" i="9"/>
  <c r="AC61" i="9"/>
  <c r="AC63" i="9" s="1"/>
  <c r="AC64" i="9" s="1"/>
  <c r="AC65" i="9" s="1"/>
  <c r="AD61" i="9"/>
  <c r="AD63" i="9" s="1"/>
  <c r="AD64" i="9" s="1"/>
  <c r="AD65" i="9" s="1"/>
  <c r="AE61" i="9"/>
  <c r="AF61" i="9"/>
  <c r="C61" i="9"/>
  <c r="C63" i="9" s="1"/>
  <c r="C57" i="9"/>
  <c r="D50" i="9" a="1"/>
  <c r="D50" i="9" s="1"/>
  <c r="AE11" i="9"/>
  <c r="C52" i="5"/>
  <c r="G2" i="12" l="1" a="1"/>
  <c r="G2" i="12" s="1"/>
  <c r="J2" i="12" s="1"/>
  <c r="C65" i="9"/>
  <c r="AG65" i="9" s="1"/>
  <c r="AG9" i="19"/>
  <c r="G2" i="19"/>
  <c r="C12" i="19"/>
  <c r="AE11" i="18"/>
  <c r="D51" i="18" a="1"/>
  <c r="D51" i="18" s="1"/>
  <c r="D52" i="18" s="1"/>
  <c r="D53" i="18" s="1"/>
  <c r="X61" i="12"/>
  <c r="X63" i="12" s="1"/>
  <c r="X64" i="12" s="1"/>
  <c r="X65" i="12" s="1"/>
  <c r="P61" i="12"/>
  <c r="P63" i="12" s="1"/>
  <c r="P64" i="12" s="1"/>
  <c r="P65" i="12" s="1"/>
  <c r="AA61" i="12"/>
  <c r="AA63" i="12" s="1"/>
  <c r="AA64" i="12" s="1"/>
  <c r="AA65" i="12" s="1"/>
  <c r="G61" i="12"/>
  <c r="G63" i="12" s="1"/>
  <c r="G64" i="12" s="1"/>
  <c r="G65" i="12" s="1"/>
  <c r="O61" i="12"/>
  <c r="O63" i="12" s="1"/>
  <c r="O64" i="12" s="1"/>
  <c r="O65" i="12" s="1"/>
  <c r="AD61" i="12"/>
  <c r="AD63" i="12" s="1"/>
  <c r="AD64" i="12" s="1"/>
  <c r="AD65" i="12" s="1"/>
  <c r="V61" i="12"/>
  <c r="V63" i="12" s="1"/>
  <c r="V64" i="12" s="1"/>
  <c r="V65" i="12" s="1"/>
  <c r="AC61" i="12"/>
  <c r="AC63" i="12" s="1"/>
  <c r="AC64" i="12" s="1"/>
  <c r="AC65" i="12" s="1"/>
  <c r="Y61" i="12"/>
  <c r="Y63" i="12" s="1"/>
  <c r="Y64" i="12" s="1"/>
  <c r="Y65" i="12" s="1"/>
  <c r="M61" i="12"/>
  <c r="M63" i="12" s="1"/>
  <c r="M64" i="12" s="1"/>
  <c r="M65" i="12" s="1"/>
  <c r="I61" i="12"/>
  <c r="I63" i="12" s="1"/>
  <c r="I64" i="12" s="1"/>
  <c r="I65" i="12" s="1"/>
  <c r="Z61" i="12"/>
  <c r="Z63" i="12" s="1"/>
  <c r="Z64" i="12" s="1"/>
  <c r="Z65" i="12" s="1"/>
  <c r="R61" i="12"/>
  <c r="R63" i="12" s="1"/>
  <c r="R64" i="12" s="1"/>
  <c r="R65" i="12" s="1"/>
  <c r="AB61" i="12"/>
  <c r="AB63" i="12" s="1"/>
  <c r="AB64" i="12" s="1"/>
  <c r="AB65" i="12" s="1"/>
  <c r="T61" i="12"/>
  <c r="T63" i="12" s="1"/>
  <c r="T64" i="12" s="1"/>
  <c r="T65" i="12" s="1"/>
  <c r="D50" i="12" a="1"/>
  <c r="D50" i="12" s="1"/>
  <c r="D45" i="5" a="1"/>
  <c r="D45" i="5" s="1"/>
  <c r="AF7" i="5"/>
  <c r="AF61" i="12" l="1"/>
  <c r="AF63" i="12" s="1"/>
  <c r="AF64" i="12" s="1"/>
  <c r="AF65" i="12" s="1"/>
  <c r="S61" i="12"/>
  <c r="S63" i="12" s="1"/>
  <c r="S64" i="12" s="1"/>
  <c r="S65" i="12" s="1"/>
  <c r="Q61" i="12"/>
  <c r="Q63" i="12" s="1"/>
  <c r="Q64" i="12" s="1"/>
  <c r="Q65" i="12" s="1"/>
  <c r="J61" i="12"/>
  <c r="J63" i="12" s="1"/>
  <c r="J64" i="12" s="1"/>
  <c r="J65" i="12" s="1"/>
  <c r="AE61" i="12"/>
  <c r="AE63" i="12" s="1"/>
  <c r="AE64" i="12" s="1"/>
  <c r="AE65" i="12" s="1"/>
  <c r="H61" i="12"/>
  <c r="H63" i="12" s="1"/>
  <c r="H64" i="12" s="1"/>
  <c r="H65" i="12" s="1"/>
  <c r="C61" i="12"/>
  <c r="C63" i="12" s="1"/>
  <c r="C64" i="12" s="1"/>
  <c r="L61" i="12"/>
  <c r="L63" i="12" s="1"/>
  <c r="L64" i="12" s="1"/>
  <c r="L65" i="12" s="1"/>
  <c r="F61" i="12"/>
  <c r="F63" i="12" s="1"/>
  <c r="F64" i="12" s="1"/>
  <c r="F65" i="12" s="1"/>
  <c r="E61" i="12"/>
  <c r="E63" i="12" s="1"/>
  <c r="E64" i="12" s="1"/>
  <c r="E65" i="12" s="1"/>
  <c r="U61" i="12"/>
  <c r="U63" i="12" s="1"/>
  <c r="U64" i="12" s="1"/>
  <c r="U65" i="12" s="1"/>
  <c r="N61" i="12"/>
  <c r="N63" i="12" s="1"/>
  <c r="N64" i="12" s="1"/>
  <c r="N65" i="12" s="1"/>
  <c r="D61" i="12"/>
  <c r="D63" i="12" s="1"/>
  <c r="D64" i="12" s="1"/>
  <c r="D65" i="12" s="1"/>
  <c r="W61" i="12"/>
  <c r="W63" i="12" s="1"/>
  <c r="W64" i="12" s="1"/>
  <c r="W65" i="12" s="1"/>
  <c r="K61" i="12"/>
  <c r="K63" i="12" s="1"/>
  <c r="K64" i="12" s="1"/>
  <c r="K65" i="12" s="1"/>
  <c r="D51" i="12" a="1"/>
  <c r="D51" i="12" s="1"/>
  <c r="D52" i="12" s="1"/>
  <c r="D53" i="12" s="1"/>
  <c r="C65" i="12" l="1"/>
  <c r="AG65" i="12" s="1"/>
  <c r="G2" i="18" a="1"/>
  <c r="G2" i="18" s="1"/>
  <c r="Z61" i="18" l="1"/>
  <c r="M61" i="18"/>
  <c r="N61" i="18"/>
  <c r="C61" i="18"/>
  <c r="S61" i="18"/>
  <c r="AB61" i="18"/>
  <c r="AF61" i="18"/>
  <c r="E61" i="18"/>
  <c r="F61" i="18"/>
  <c r="R61" i="18"/>
  <c r="Y61" i="18"/>
  <c r="G61" i="18"/>
  <c r="W61" i="18"/>
  <c r="X61" i="18"/>
  <c r="T61" i="18"/>
  <c r="AE61" i="18"/>
  <c r="J61" i="18"/>
  <c r="Q61" i="18"/>
  <c r="AC61" i="18"/>
  <c r="AD61" i="18"/>
  <c r="K61" i="18"/>
  <c r="AA61" i="18"/>
  <c r="P61" i="18"/>
  <c r="L61" i="18"/>
  <c r="O61" i="18"/>
  <c r="H61" i="18"/>
  <c r="D61" i="18"/>
  <c r="U61" i="18"/>
  <c r="V61" i="18"/>
  <c r="I61" i="18"/>
  <c r="J2" i="19"/>
  <c r="AY134" i="1"/>
  <c r="AX133" i="6" s="1"/>
  <c r="BM12" i="1"/>
  <c r="BL11" i="6" s="1"/>
  <c r="BM4" i="1"/>
  <c r="BL3" i="6" s="1"/>
  <c r="BI4" i="1"/>
  <c r="BJ4" i="1"/>
  <c r="BK4" i="1"/>
  <c r="BL4" i="1"/>
  <c r="BI5" i="1"/>
  <c r="BH4" i="6" s="1"/>
  <c r="BJ5" i="1"/>
  <c r="BI4" i="6" s="1"/>
  <c r="BK5" i="1"/>
  <c r="BJ4" i="6" s="1"/>
  <c r="BL5" i="1"/>
  <c r="BK4" i="6" s="1"/>
  <c r="BM5" i="1"/>
  <c r="BI6" i="1"/>
  <c r="BH5" i="6" s="1"/>
  <c r="BJ6" i="1"/>
  <c r="BI5" i="6" s="1"/>
  <c r="BK6" i="1"/>
  <c r="BJ5" i="6" s="1"/>
  <c r="BL6" i="1"/>
  <c r="BK5" i="6" s="1"/>
  <c r="BM6" i="1"/>
  <c r="BL5" i="6" s="1"/>
  <c r="BI7" i="1"/>
  <c r="BH6" i="6" s="1"/>
  <c r="BJ7" i="1"/>
  <c r="BI6" i="6" s="1"/>
  <c r="BK7" i="1"/>
  <c r="BJ6" i="6" s="1"/>
  <c r="BL7" i="1"/>
  <c r="BK6" i="6" s="1"/>
  <c r="BM7" i="1"/>
  <c r="BL6" i="6" s="1"/>
  <c r="BI8" i="1"/>
  <c r="BH7" i="6" s="1"/>
  <c r="BJ8" i="1"/>
  <c r="BI7" i="6" s="1"/>
  <c r="BK8" i="1"/>
  <c r="BJ7" i="6" s="1"/>
  <c r="BL8" i="1"/>
  <c r="BK7" i="6" s="1"/>
  <c r="BM8" i="1"/>
  <c r="BL7" i="6" s="1"/>
  <c r="BI9" i="1"/>
  <c r="BH8" i="6" s="1"/>
  <c r="BJ9" i="1"/>
  <c r="BI8" i="6" s="1"/>
  <c r="BK9" i="1"/>
  <c r="BJ8" i="6" s="1"/>
  <c r="BL9" i="1"/>
  <c r="BK8" i="6" s="1"/>
  <c r="BM9" i="1"/>
  <c r="BL8" i="6" s="1"/>
  <c r="BI10" i="1"/>
  <c r="BH9" i="6" s="1"/>
  <c r="BJ10" i="1"/>
  <c r="BI9" i="6" s="1"/>
  <c r="BK10" i="1"/>
  <c r="BJ9" i="6" s="1"/>
  <c r="BL10" i="1"/>
  <c r="BK9" i="6" s="1"/>
  <c r="BM10" i="1"/>
  <c r="BL9" i="6" s="1"/>
  <c r="BI11" i="1"/>
  <c r="BH10" i="6" s="1"/>
  <c r="BJ11" i="1"/>
  <c r="BI10" i="6" s="1"/>
  <c r="BK11" i="1"/>
  <c r="BJ10" i="6" s="1"/>
  <c r="BL11" i="1"/>
  <c r="BK10" i="6" s="1"/>
  <c r="BM11" i="1"/>
  <c r="BL10" i="6" s="1"/>
  <c r="BI12" i="1"/>
  <c r="BH11" i="6" s="1"/>
  <c r="BJ12" i="1"/>
  <c r="BI11" i="6" s="1"/>
  <c r="BK12" i="1"/>
  <c r="BJ11" i="6" s="1"/>
  <c r="BL12" i="1"/>
  <c r="BK11" i="6" s="1"/>
  <c r="BI13" i="1"/>
  <c r="BH12" i="6" s="1"/>
  <c r="BJ13" i="1"/>
  <c r="BI12" i="6" s="1"/>
  <c r="BK13" i="1"/>
  <c r="BJ12" i="6" s="1"/>
  <c r="BL13" i="1"/>
  <c r="BK12" i="6" s="1"/>
  <c r="BM13" i="1"/>
  <c r="BL12" i="6" s="1"/>
  <c r="BI14" i="1"/>
  <c r="BH13" i="6" s="1"/>
  <c r="BJ14" i="1"/>
  <c r="BI13" i="6" s="1"/>
  <c r="BK14" i="1"/>
  <c r="BJ13" i="6" s="1"/>
  <c r="BL14" i="1"/>
  <c r="BK13" i="6" s="1"/>
  <c r="BM14" i="1"/>
  <c r="BL13" i="6" s="1"/>
  <c r="BI15" i="1"/>
  <c r="BH14" i="6" s="1"/>
  <c r="BJ15" i="1"/>
  <c r="BI14" i="6" s="1"/>
  <c r="BK15" i="1"/>
  <c r="BJ14" i="6" s="1"/>
  <c r="BL15" i="1"/>
  <c r="BK14" i="6" s="1"/>
  <c r="BM15" i="1"/>
  <c r="BL14" i="6" s="1"/>
  <c r="BI16" i="1"/>
  <c r="BH15" i="6" s="1"/>
  <c r="BJ16" i="1"/>
  <c r="BI15" i="6" s="1"/>
  <c r="BK16" i="1"/>
  <c r="BJ15" i="6" s="1"/>
  <c r="BL16" i="1"/>
  <c r="BK15" i="6" s="1"/>
  <c r="BM16" i="1"/>
  <c r="BL15" i="6" s="1"/>
  <c r="BI17" i="1"/>
  <c r="BH16" i="6" s="1"/>
  <c r="BJ17" i="1"/>
  <c r="BI16" i="6" s="1"/>
  <c r="BK17" i="1"/>
  <c r="BJ16" i="6" s="1"/>
  <c r="BL17" i="1"/>
  <c r="BK16" i="6" s="1"/>
  <c r="BM17" i="1"/>
  <c r="BL16" i="6" s="1"/>
  <c r="BI18" i="1"/>
  <c r="BH17" i="6" s="1"/>
  <c r="BJ18" i="1"/>
  <c r="BI17" i="6" s="1"/>
  <c r="BK18" i="1"/>
  <c r="BJ17" i="6" s="1"/>
  <c r="BL18" i="1"/>
  <c r="BK17" i="6" s="1"/>
  <c r="BM18" i="1"/>
  <c r="BL17" i="6" s="1"/>
  <c r="BI19" i="1"/>
  <c r="BH18" i="6" s="1"/>
  <c r="BJ19" i="1"/>
  <c r="BI18" i="6" s="1"/>
  <c r="BK19" i="1"/>
  <c r="BJ18" i="6" s="1"/>
  <c r="BL19" i="1"/>
  <c r="BK18" i="6" s="1"/>
  <c r="BM19" i="1"/>
  <c r="BL18" i="6" s="1"/>
  <c r="BI20" i="1"/>
  <c r="BH19" i="6" s="1"/>
  <c r="BJ20" i="1"/>
  <c r="BI19" i="6" s="1"/>
  <c r="BK20" i="1"/>
  <c r="BJ19" i="6" s="1"/>
  <c r="BL20" i="1"/>
  <c r="BK19" i="6" s="1"/>
  <c r="BM20" i="1"/>
  <c r="BL19" i="6" s="1"/>
  <c r="BI21" i="1"/>
  <c r="BH20" i="6" s="1"/>
  <c r="BJ21" i="1"/>
  <c r="BI20" i="6" s="1"/>
  <c r="BK21" i="1"/>
  <c r="BJ20" i="6" s="1"/>
  <c r="BL21" i="1"/>
  <c r="BK20" i="6" s="1"/>
  <c r="BM21" i="1"/>
  <c r="BL20" i="6" s="1"/>
  <c r="BI22" i="1"/>
  <c r="BH21" i="6" s="1"/>
  <c r="BJ22" i="1"/>
  <c r="BI21" i="6" s="1"/>
  <c r="BK22" i="1"/>
  <c r="BJ21" i="6" s="1"/>
  <c r="BL22" i="1"/>
  <c r="BK21" i="6" s="1"/>
  <c r="BM22" i="1"/>
  <c r="BL21" i="6" s="1"/>
  <c r="BI23" i="1"/>
  <c r="BH22" i="6" s="1"/>
  <c r="BJ23" i="1"/>
  <c r="BI22" i="6" s="1"/>
  <c r="BK23" i="1"/>
  <c r="BJ22" i="6" s="1"/>
  <c r="BL23" i="1"/>
  <c r="BK22" i="6" s="1"/>
  <c r="BM23" i="1"/>
  <c r="BL22" i="6" s="1"/>
  <c r="BI24" i="1"/>
  <c r="BH23" i="6" s="1"/>
  <c r="BJ24" i="1"/>
  <c r="BI23" i="6" s="1"/>
  <c r="BK24" i="1"/>
  <c r="BJ23" i="6" s="1"/>
  <c r="BL24" i="1"/>
  <c r="BK23" i="6" s="1"/>
  <c r="BM24" i="1"/>
  <c r="BL23" i="6" s="1"/>
  <c r="BI25" i="1"/>
  <c r="BH24" i="6" s="1"/>
  <c r="BJ25" i="1"/>
  <c r="BI24" i="6" s="1"/>
  <c r="BK25" i="1"/>
  <c r="BJ24" i="6" s="1"/>
  <c r="BL25" i="1"/>
  <c r="BK24" i="6" s="1"/>
  <c r="BM25" i="1"/>
  <c r="BL24" i="6" s="1"/>
  <c r="BI26" i="1"/>
  <c r="BH25" i="6" s="1"/>
  <c r="BJ26" i="1"/>
  <c r="BI25" i="6" s="1"/>
  <c r="BK26" i="1"/>
  <c r="BJ25" i="6" s="1"/>
  <c r="BL26" i="1"/>
  <c r="BK25" i="6" s="1"/>
  <c r="BM26" i="1"/>
  <c r="BL25" i="6" s="1"/>
  <c r="BI27" i="1"/>
  <c r="BH26" i="6" s="1"/>
  <c r="BJ27" i="1"/>
  <c r="BI26" i="6" s="1"/>
  <c r="BK27" i="1"/>
  <c r="BJ26" i="6" s="1"/>
  <c r="BL27" i="1"/>
  <c r="BK26" i="6" s="1"/>
  <c r="BM27" i="1"/>
  <c r="BL26" i="6" s="1"/>
  <c r="BI28" i="1"/>
  <c r="BH27" i="6" s="1"/>
  <c r="BJ28" i="1"/>
  <c r="BI27" i="6" s="1"/>
  <c r="BK28" i="1"/>
  <c r="BJ27" i="6" s="1"/>
  <c r="BL28" i="1"/>
  <c r="BK27" i="6" s="1"/>
  <c r="BM28" i="1"/>
  <c r="BL27" i="6" s="1"/>
  <c r="BI29" i="1"/>
  <c r="BH28" i="6" s="1"/>
  <c r="BJ29" i="1"/>
  <c r="BI28" i="6" s="1"/>
  <c r="BK29" i="1"/>
  <c r="BJ28" i="6" s="1"/>
  <c r="BL29" i="1"/>
  <c r="BK28" i="6" s="1"/>
  <c r="BM29" i="1"/>
  <c r="BL28" i="6" s="1"/>
  <c r="BI30" i="1"/>
  <c r="BH29" i="6" s="1"/>
  <c r="BJ30" i="1"/>
  <c r="BI29" i="6" s="1"/>
  <c r="BK30" i="1"/>
  <c r="BJ29" i="6" s="1"/>
  <c r="BL30" i="1"/>
  <c r="BK29" i="6" s="1"/>
  <c r="BM30" i="1"/>
  <c r="BL29" i="6" s="1"/>
  <c r="BI31" i="1"/>
  <c r="BH30" i="6" s="1"/>
  <c r="BJ31" i="1"/>
  <c r="BI30" i="6" s="1"/>
  <c r="BK31" i="1"/>
  <c r="BJ30" i="6" s="1"/>
  <c r="BL31" i="1"/>
  <c r="BK30" i="6" s="1"/>
  <c r="BM31" i="1"/>
  <c r="BL30" i="6" s="1"/>
  <c r="BI32" i="1"/>
  <c r="BH31" i="6" s="1"/>
  <c r="BJ32" i="1"/>
  <c r="BI31" i="6" s="1"/>
  <c r="BK32" i="1"/>
  <c r="BJ31" i="6" s="1"/>
  <c r="BL32" i="1"/>
  <c r="BK31" i="6" s="1"/>
  <c r="BM32" i="1"/>
  <c r="BL31" i="6" s="1"/>
  <c r="BI33" i="1"/>
  <c r="BH32" i="6" s="1"/>
  <c r="BJ33" i="1"/>
  <c r="BI32" i="6" s="1"/>
  <c r="BK33" i="1"/>
  <c r="BJ32" i="6" s="1"/>
  <c r="BL33" i="1"/>
  <c r="BK32" i="6" s="1"/>
  <c r="BM33" i="1"/>
  <c r="BL32" i="6" s="1"/>
  <c r="BI34" i="1"/>
  <c r="BH33" i="6" s="1"/>
  <c r="BJ34" i="1"/>
  <c r="BI33" i="6" s="1"/>
  <c r="BK34" i="1"/>
  <c r="BJ33" i="6" s="1"/>
  <c r="BL34" i="1"/>
  <c r="BK33" i="6" s="1"/>
  <c r="BM34" i="1"/>
  <c r="BL33" i="6" s="1"/>
  <c r="BI35" i="1"/>
  <c r="BH34" i="6" s="1"/>
  <c r="BJ35" i="1"/>
  <c r="BI34" i="6" s="1"/>
  <c r="BK35" i="1"/>
  <c r="BJ34" i="6" s="1"/>
  <c r="BL35" i="1"/>
  <c r="BK34" i="6" s="1"/>
  <c r="BM35" i="1"/>
  <c r="BL34" i="6" s="1"/>
  <c r="BI36" i="1"/>
  <c r="BH35" i="6" s="1"/>
  <c r="BJ36" i="1"/>
  <c r="BI35" i="6" s="1"/>
  <c r="BK36" i="1"/>
  <c r="BJ35" i="6" s="1"/>
  <c r="BL36" i="1"/>
  <c r="BK35" i="6" s="1"/>
  <c r="BM36" i="1"/>
  <c r="BL35" i="6" s="1"/>
  <c r="BI37" i="1"/>
  <c r="BH36" i="6" s="1"/>
  <c r="BJ37" i="1"/>
  <c r="BI36" i="6" s="1"/>
  <c r="BK37" i="1"/>
  <c r="BJ36" i="6" s="1"/>
  <c r="BL37" i="1"/>
  <c r="BK36" i="6" s="1"/>
  <c r="BM37" i="1"/>
  <c r="BL36" i="6" s="1"/>
  <c r="BI38" i="1"/>
  <c r="BH37" i="6" s="1"/>
  <c r="BJ38" i="1"/>
  <c r="BI37" i="6" s="1"/>
  <c r="BK38" i="1"/>
  <c r="BJ37" i="6" s="1"/>
  <c r="BL38" i="1"/>
  <c r="BK37" i="6" s="1"/>
  <c r="BM38" i="1"/>
  <c r="BL37" i="6" s="1"/>
  <c r="BI39" i="1"/>
  <c r="BH38" i="6" s="1"/>
  <c r="BJ39" i="1"/>
  <c r="BI38" i="6" s="1"/>
  <c r="BK39" i="1"/>
  <c r="BJ38" i="6" s="1"/>
  <c r="BL39" i="1"/>
  <c r="BK38" i="6" s="1"/>
  <c r="BM39" i="1"/>
  <c r="BL38" i="6" s="1"/>
  <c r="BI40" i="1"/>
  <c r="BH39" i="6" s="1"/>
  <c r="BJ40" i="1"/>
  <c r="BI39" i="6" s="1"/>
  <c r="BK40" i="1"/>
  <c r="BJ39" i="6" s="1"/>
  <c r="BL40" i="1"/>
  <c r="BK39" i="6" s="1"/>
  <c r="BM40" i="1"/>
  <c r="BL39" i="6" s="1"/>
  <c r="BI41" i="1"/>
  <c r="BH40" i="6" s="1"/>
  <c r="BJ41" i="1"/>
  <c r="BI40" i="6" s="1"/>
  <c r="BK41" i="1"/>
  <c r="BJ40" i="6" s="1"/>
  <c r="BL41" i="1"/>
  <c r="BK40" i="6" s="1"/>
  <c r="BM41" i="1"/>
  <c r="BL40" i="6" s="1"/>
  <c r="BI42" i="1"/>
  <c r="BH41" i="6" s="1"/>
  <c r="BJ42" i="1"/>
  <c r="BI41" i="6" s="1"/>
  <c r="BK42" i="1"/>
  <c r="BJ41" i="6" s="1"/>
  <c r="BL42" i="1"/>
  <c r="BK41" i="6" s="1"/>
  <c r="BM42" i="1"/>
  <c r="BL41" i="6" s="1"/>
  <c r="BI43" i="1"/>
  <c r="BH42" i="6" s="1"/>
  <c r="BJ43" i="1"/>
  <c r="BI42" i="6" s="1"/>
  <c r="BK43" i="1"/>
  <c r="BJ42" i="6" s="1"/>
  <c r="BL43" i="1"/>
  <c r="BK42" i="6" s="1"/>
  <c r="BM43" i="1"/>
  <c r="BL42" i="6" s="1"/>
  <c r="BI44" i="1"/>
  <c r="BH43" i="6" s="1"/>
  <c r="BJ44" i="1"/>
  <c r="BI43" i="6" s="1"/>
  <c r="BK44" i="1"/>
  <c r="BJ43" i="6" s="1"/>
  <c r="BL44" i="1"/>
  <c r="BK43" i="6" s="1"/>
  <c r="BM44" i="1"/>
  <c r="BL43" i="6" s="1"/>
  <c r="BI45" i="1"/>
  <c r="BH44" i="6" s="1"/>
  <c r="BJ45" i="1"/>
  <c r="BI44" i="6" s="1"/>
  <c r="BK45" i="1"/>
  <c r="BJ44" i="6" s="1"/>
  <c r="BL45" i="1"/>
  <c r="BK44" i="6" s="1"/>
  <c r="BM45" i="1"/>
  <c r="BL44" i="6" s="1"/>
  <c r="BI46" i="1"/>
  <c r="BH45" i="6" s="1"/>
  <c r="BJ46" i="1"/>
  <c r="BI45" i="6" s="1"/>
  <c r="BK46" i="1"/>
  <c r="BJ45" i="6" s="1"/>
  <c r="BL46" i="1"/>
  <c r="BK45" i="6" s="1"/>
  <c r="BM46" i="1"/>
  <c r="BL45" i="6" s="1"/>
  <c r="BI47" i="1"/>
  <c r="BH46" i="6" s="1"/>
  <c r="BJ47" i="1"/>
  <c r="BI46" i="6" s="1"/>
  <c r="BK47" i="1"/>
  <c r="BJ46" i="6" s="1"/>
  <c r="BL47" i="1"/>
  <c r="BK46" i="6" s="1"/>
  <c r="BM47" i="1"/>
  <c r="BL46" i="6" s="1"/>
  <c r="BI48" i="1"/>
  <c r="BH47" i="6" s="1"/>
  <c r="BJ48" i="1"/>
  <c r="BI47" i="6" s="1"/>
  <c r="BK48" i="1"/>
  <c r="BJ47" i="6" s="1"/>
  <c r="BL48" i="1"/>
  <c r="BK47" i="6" s="1"/>
  <c r="BM48" i="1"/>
  <c r="BL47" i="6" s="1"/>
  <c r="BI49" i="1"/>
  <c r="BH48" i="6" s="1"/>
  <c r="BJ49" i="1"/>
  <c r="BI48" i="6" s="1"/>
  <c r="BK49" i="1"/>
  <c r="BJ48" i="6" s="1"/>
  <c r="BL49" i="1"/>
  <c r="BK48" i="6" s="1"/>
  <c r="BM49" i="1"/>
  <c r="BL48" i="6" s="1"/>
  <c r="BI50" i="1"/>
  <c r="BH49" i="6" s="1"/>
  <c r="BJ50" i="1"/>
  <c r="BI49" i="6" s="1"/>
  <c r="BK50" i="1"/>
  <c r="BJ49" i="6" s="1"/>
  <c r="BL50" i="1"/>
  <c r="BK49" i="6" s="1"/>
  <c r="BM50" i="1"/>
  <c r="BL49" i="6" s="1"/>
  <c r="BI51" i="1"/>
  <c r="BH50" i="6" s="1"/>
  <c r="BJ51" i="1"/>
  <c r="BI50" i="6" s="1"/>
  <c r="BK51" i="1"/>
  <c r="BJ50" i="6" s="1"/>
  <c r="BL51" i="1"/>
  <c r="BK50" i="6" s="1"/>
  <c r="BM51" i="1"/>
  <c r="BL50" i="6" s="1"/>
  <c r="BI52" i="1"/>
  <c r="BH51" i="6" s="1"/>
  <c r="BJ52" i="1"/>
  <c r="BI51" i="6" s="1"/>
  <c r="BK52" i="1"/>
  <c r="BJ51" i="6" s="1"/>
  <c r="BL52" i="1"/>
  <c r="BK51" i="6" s="1"/>
  <c r="BM52" i="1"/>
  <c r="BL51" i="6" s="1"/>
  <c r="BI53" i="1"/>
  <c r="BH52" i="6" s="1"/>
  <c r="BJ53" i="1"/>
  <c r="BI52" i="6" s="1"/>
  <c r="BK53" i="1"/>
  <c r="BJ52" i="6" s="1"/>
  <c r="BL53" i="1"/>
  <c r="BK52" i="6" s="1"/>
  <c r="BM53" i="1"/>
  <c r="BL52" i="6" s="1"/>
  <c r="BI54" i="1"/>
  <c r="BH53" i="6" s="1"/>
  <c r="BJ54" i="1"/>
  <c r="BI53" i="6" s="1"/>
  <c r="BK54" i="1"/>
  <c r="BJ53" i="6" s="1"/>
  <c r="BL54" i="1"/>
  <c r="BK53" i="6" s="1"/>
  <c r="BM54" i="1"/>
  <c r="BL53" i="6" s="1"/>
  <c r="BI55" i="1"/>
  <c r="BH54" i="6" s="1"/>
  <c r="BJ55" i="1"/>
  <c r="BI54" i="6" s="1"/>
  <c r="BK55" i="1"/>
  <c r="BJ54" i="6" s="1"/>
  <c r="BL55" i="1"/>
  <c r="BK54" i="6" s="1"/>
  <c r="BM55" i="1"/>
  <c r="BL54" i="6" s="1"/>
  <c r="BI56" i="1"/>
  <c r="BH55" i="6" s="1"/>
  <c r="BJ56" i="1"/>
  <c r="BI55" i="6" s="1"/>
  <c r="BK56" i="1"/>
  <c r="BJ55" i="6" s="1"/>
  <c r="BL56" i="1"/>
  <c r="BK55" i="6" s="1"/>
  <c r="BM56" i="1"/>
  <c r="BL55" i="6" s="1"/>
  <c r="BI57" i="1"/>
  <c r="BH56" i="6" s="1"/>
  <c r="BJ57" i="1"/>
  <c r="BI56" i="6" s="1"/>
  <c r="BK57" i="1"/>
  <c r="BJ56" i="6" s="1"/>
  <c r="BL57" i="1"/>
  <c r="BK56" i="6" s="1"/>
  <c r="BM57" i="1"/>
  <c r="BL56" i="6" s="1"/>
  <c r="BI58" i="1"/>
  <c r="BH57" i="6" s="1"/>
  <c r="BJ58" i="1"/>
  <c r="BI57" i="6" s="1"/>
  <c r="BK58" i="1"/>
  <c r="BJ57" i="6" s="1"/>
  <c r="BL58" i="1"/>
  <c r="BK57" i="6" s="1"/>
  <c r="BM58" i="1"/>
  <c r="BL57" i="6" s="1"/>
  <c r="BI59" i="1"/>
  <c r="BH58" i="6" s="1"/>
  <c r="BJ59" i="1"/>
  <c r="BI58" i="6" s="1"/>
  <c r="BK59" i="1"/>
  <c r="BJ58" i="6" s="1"/>
  <c r="BL59" i="1"/>
  <c r="BK58" i="6" s="1"/>
  <c r="BM59" i="1"/>
  <c r="BL58" i="6" s="1"/>
  <c r="BI60" i="1"/>
  <c r="BH59" i="6" s="1"/>
  <c r="BJ60" i="1"/>
  <c r="BI59" i="6" s="1"/>
  <c r="BK60" i="1"/>
  <c r="BJ59" i="6" s="1"/>
  <c r="BL60" i="1"/>
  <c r="BK59" i="6" s="1"/>
  <c r="BM60" i="1"/>
  <c r="BL59" i="6" s="1"/>
  <c r="BI61" i="1"/>
  <c r="BH60" i="6" s="1"/>
  <c r="BJ61" i="1"/>
  <c r="BI60" i="6" s="1"/>
  <c r="BK61" i="1"/>
  <c r="BJ60" i="6" s="1"/>
  <c r="BL61" i="1"/>
  <c r="BK60" i="6" s="1"/>
  <c r="BM61" i="1"/>
  <c r="BL60" i="6" s="1"/>
  <c r="BI62" i="1"/>
  <c r="BH61" i="6" s="1"/>
  <c r="BJ62" i="1"/>
  <c r="BI61" i="6" s="1"/>
  <c r="BK62" i="1"/>
  <c r="BJ61" i="6" s="1"/>
  <c r="BL62" i="1"/>
  <c r="BK61" i="6" s="1"/>
  <c r="BM62" i="1"/>
  <c r="BL61" i="6" s="1"/>
  <c r="BI63" i="1"/>
  <c r="BH62" i="6" s="1"/>
  <c r="BJ63" i="1"/>
  <c r="BI62" i="6" s="1"/>
  <c r="BK63" i="1"/>
  <c r="BJ62" i="6" s="1"/>
  <c r="BL63" i="1"/>
  <c r="BK62" i="6" s="1"/>
  <c r="BM63" i="1"/>
  <c r="BL62" i="6" s="1"/>
  <c r="BI64" i="1"/>
  <c r="BH63" i="6" s="1"/>
  <c r="BJ64" i="1"/>
  <c r="BI63" i="6" s="1"/>
  <c r="BK64" i="1"/>
  <c r="BJ63" i="6" s="1"/>
  <c r="BL64" i="1"/>
  <c r="BK63" i="6" s="1"/>
  <c r="BM64" i="1"/>
  <c r="BL63" i="6" s="1"/>
  <c r="BI65" i="1"/>
  <c r="BH64" i="6" s="1"/>
  <c r="BJ65" i="1"/>
  <c r="BI64" i="6" s="1"/>
  <c r="BK65" i="1"/>
  <c r="BJ64" i="6" s="1"/>
  <c r="BL65" i="1"/>
  <c r="BK64" i="6" s="1"/>
  <c r="BM65" i="1"/>
  <c r="BL64" i="6" s="1"/>
  <c r="BI66" i="1"/>
  <c r="BH65" i="6" s="1"/>
  <c r="BJ66" i="1"/>
  <c r="BI65" i="6" s="1"/>
  <c r="BK66" i="1"/>
  <c r="BJ65" i="6" s="1"/>
  <c r="BL66" i="1"/>
  <c r="BK65" i="6" s="1"/>
  <c r="BM66" i="1"/>
  <c r="BL65" i="6" s="1"/>
  <c r="BI67" i="1"/>
  <c r="BH66" i="6" s="1"/>
  <c r="BJ67" i="1"/>
  <c r="BI66" i="6" s="1"/>
  <c r="BK67" i="1"/>
  <c r="BJ66" i="6" s="1"/>
  <c r="BL67" i="1"/>
  <c r="BK66" i="6" s="1"/>
  <c r="BM67" i="1"/>
  <c r="BL66" i="6" s="1"/>
  <c r="BI68" i="1"/>
  <c r="BH67" i="6" s="1"/>
  <c r="BJ68" i="1"/>
  <c r="BI67" i="6" s="1"/>
  <c r="BK68" i="1"/>
  <c r="BJ67" i="6" s="1"/>
  <c r="BL68" i="1"/>
  <c r="BK67" i="6" s="1"/>
  <c r="BM68" i="1"/>
  <c r="BL67" i="6" s="1"/>
  <c r="BI69" i="1"/>
  <c r="BH68" i="6" s="1"/>
  <c r="BJ69" i="1"/>
  <c r="BI68" i="6" s="1"/>
  <c r="BK69" i="1"/>
  <c r="BJ68" i="6" s="1"/>
  <c r="BL69" i="1"/>
  <c r="BK68" i="6" s="1"/>
  <c r="BM69" i="1"/>
  <c r="BL68" i="6" s="1"/>
  <c r="BI70" i="1"/>
  <c r="BH69" i="6" s="1"/>
  <c r="BJ70" i="1"/>
  <c r="BI69" i="6" s="1"/>
  <c r="BK70" i="1"/>
  <c r="BJ69" i="6" s="1"/>
  <c r="BL70" i="1"/>
  <c r="BK69" i="6" s="1"/>
  <c r="BM70" i="1"/>
  <c r="BL69" i="6" s="1"/>
  <c r="BI71" i="1"/>
  <c r="BH70" i="6" s="1"/>
  <c r="BJ71" i="1"/>
  <c r="BI70" i="6" s="1"/>
  <c r="BK71" i="1"/>
  <c r="BJ70" i="6" s="1"/>
  <c r="BL71" i="1"/>
  <c r="BK70" i="6" s="1"/>
  <c r="BM71" i="1"/>
  <c r="BL70" i="6" s="1"/>
  <c r="BI72" i="1"/>
  <c r="BH71" i="6" s="1"/>
  <c r="BJ72" i="1"/>
  <c r="BI71" i="6" s="1"/>
  <c r="BK72" i="1"/>
  <c r="BJ71" i="6" s="1"/>
  <c r="BL72" i="1"/>
  <c r="BK71" i="6" s="1"/>
  <c r="BM72" i="1"/>
  <c r="BL71" i="6" s="1"/>
  <c r="BI73" i="1"/>
  <c r="BH72" i="6" s="1"/>
  <c r="BJ73" i="1"/>
  <c r="BI72" i="6" s="1"/>
  <c r="BK73" i="1"/>
  <c r="BJ72" i="6" s="1"/>
  <c r="BL73" i="1"/>
  <c r="BK72" i="6" s="1"/>
  <c r="BM73" i="1"/>
  <c r="BL72" i="6" s="1"/>
  <c r="BI74" i="1"/>
  <c r="BH73" i="6" s="1"/>
  <c r="BJ74" i="1"/>
  <c r="BI73" i="6" s="1"/>
  <c r="BK74" i="1"/>
  <c r="BJ73" i="6" s="1"/>
  <c r="BL74" i="1"/>
  <c r="BK73" i="6" s="1"/>
  <c r="BM74" i="1"/>
  <c r="BL73" i="6" s="1"/>
  <c r="BI75" i="1"/>
  <c r="BH74" i="6" s="1"/>
  <c r="BJ75" i="1"/>
  <c r="BI74" i="6" s="1"/>
  <c r="BK75" i="1"/>
  <c r="BJ74" i="6" s="1"/>
  <c r="BL75" i="1"/>
  <c r="BK74" i="6" s="1"/>
  <c r="BM75" i="1"/>
  <c r="BL74" i="6" s="1"/>
  <c r="BI76" i="1"/>
  <c r="BH75" i="6" s="1"/>
  <c r="BJ76" i="1"/>
  <c r="BI75" i="6" s="1"/>
  <c r="BK76" i="1"/>
  <c r="BJ75" i="6" s="1"/>
  <c r="BL76" i="1"/>
  <c r="BK75" i="6" s="1"/>
  <c r="BM76" i="1"/>
  <c r="BL75" i="6" s="1"/>
  <c r="BI77" i="1"/>
  <c r="BH76" i="6" s="1"/>
  <c r="BJ77" i="1"/>
  <c r="BI76" i="6" s="1"/>
  <c r="BK77" i="1"/>
  <c r="BJ76" i="6" s="1"/>
  <c r="BL77" i="1"/>
  <c r="BK76" i="6" s="1"/>
  <c r="BM77" i="1"/>
  <c r="BL76" i="6" s="1"/>
  <c r="BI78" i="1"/>
  <c r="BH77" i="6" s="1"/>
  <c r="BJ78" i="1"/>
  <c r="BI77" i="6" s="1"/>
  <c r="BK78" i="1"/>
  <c r="BJ77" i="6" s="1"/>
  <c r="BL78" i="1"/>
  <c r="BK77" i="6" s="1"/>
  <c r="BM78" i="1"/>
  <c r="BL77" i="6" s="1"/>
  <c r="BI79" i="1"/>
  <c r="BH78" i="6" s="1"/>
  <c r="BJ79" i="1"/>
  <c r="BI78" i="6" s="1"/>
  <c r="BK79" i="1"/>
  <c r="BJ78" i="6" s="1"/>
  <c r="BL79" i="1"/>
  <c r="BK78" i="6" s="1"/>
  <c r="BM79" i="1"/>
  <c r="BL78" i="6" s="1"/>
  <c r="BI80" i="1"/>
  <c r="BH79" i="6" s="1"/>
  <c r="BJ80" i="1"/>
  <c r="BI79" i="6" s="1"/>
  <c r="BK80" i="1"/>
  <c r="BJ79" i="6" s="1"/>
  <c r="BL80" i="1"/>
  <c r="BK79" i="6" s="1"/>
  <c r="BM80" i="1"/>
  <c r="BL79" i="6" s="1"/>
  <c r="BI81" i="1"/>
  <c r="BH80" i="6" s="1"/>
  <c r="BJ81" i="1"/>
  <c r="BI80" i="6" s="1"/>
  <c r="BK81" i="1"/>
  <c r="BJ80" i="6" s="1"/>
  <c r="BL81" i="1"/>
  <c r="BK80" i="6" s="1"/>
  <c r="BM81" i="1"/>
  <c r="BL80" i="6" s="1"/>
  <c r="BI82" i="1"/>
  <c r="BH81" i="6" s="1"/>
  <c r="BJ82" i="1"/>
  <c r="BI81" i="6" s="1"/>
  <c r="BK82" i="1"/>
  <c r="BJ81" i="6" s="1"/>
  <c r="BL82" i="1"/>
  <c r="BK81" i="6" s="1"/>
  <c r="BM82" i="1"/>
  <c r="BL81" i="6" s="1"/>
  <c r="BI83" i="1"/>
  <c r="BH82" i="6" s="1"/>
  <c r="BJ83" i="1"/>
  <c r="BI82" i="6" s="1"/>
  <c r="BK83" i="1"/>
  <c r="BJ82" i="6" s="1"/>
  <c r="BL83" i="1"/>
  <c r="BK82" i="6" s="1"/>
  <c r="BM83" i="1"/>
  <c r="BL82" i="6" s="1"/>
  <c r="BI84" i="1"/>
  <c r="BH83" i="6" s="1"/>
  <c r="BJ84" i="1"/>
  <c r="BI83" i="6" s="1"/>
  <c r="BK84" i="1"/>
  <c r="BJ83" i="6" s="1"/>
  <c r="BL84" i="1"/>
  <c r="BK83" i="6" s="1"/>
  <c r="BM84" i="1"/>
  <c r="BL83" i="6" s="1"/>
  <c r="BI85" i="1"/>
  <c r="BH84" i="6" s="1"/>
  <c r="BJ85" i="1"/>
  <c r="BI84" i="6" s="1"/>
  <c r="BK85" i="1"/>
  <c r="BJ84" i="6" s="1"/>
  <c r="BL85" i="1"/>
  <c r="BK84" i="6" s="1"/>
  <c r="BM85" i="1"/>
  <c r="BL84" i="6" s="1"/>
  <c r="BI86" i="1"/>
  <c r="BH85" i="6" s="1"/>
  <c r="BJ86" i="1"/>
  <c r="BI85" i="6" s="1"/>
  <c r="BK86" i="1"/>
  <c r="BJ85" i="6" s="1"/>
  <c r="BL86" i="1"/>
  <c r="BK85" i="6" s="1"/>
  <c r="BM86" i="1"/>
  <c r="BL85" i="6" s="1"/>
  <c r="BI87" i="1"/>
  <c r="BH86" i="6" s="1"/>
  <c r="BJ87" i="1"/>
  <c r="BI86" i="6" s="1"/>
  <c r="BK87" i="1"/>
  <c r="BJ86" i="6" s="1"/>
  <c r="BL87" i="1"/>
  <c r="BK86" i="6" s="1"/>
  <c r="BM87" i="1"/>
  <c r="BL86" i="6" s="1"/>
  <c r="BI88" i="1"/>
  <c r="BH87" i="6" s="1"/>
  <c r="BJ88" i="1"/>
  <c r="BI87" i="6" s="1"/>
  <c r="BK88" i="1"/>
  <c r="BJ87" i="6" s="1"/>
  <c r="BL88" i="1"/>
  <c r="BK87" i="6" s="1"/>
  <c r="BM88" i="1"/>
  <c r="BL87" i="6" s="1"/>
  <c r="BI89" i="1"/>
  <c r="BH88" i="6" s="1"/>
  <c r="BJ89" i="1"/>
  <c r="BI88" i="6" s="1"/>
  <c r="BK89" i="1"/>
  <c r="BJ88" i="6" s="1"/>
  <c r="BL89" i="1"/>
  <c r="BK88" i="6" s="1"/>
  <c r="BM89" i="1"/>
  <c r="BL88" i="6" s="1"/>
  <c r="BI90" i="1"/>
  <c r="BH89" i="6" s="1"/>
  <c r="BJ90" i="1"/>
  <c r="BI89" i="6" s="1"/>
  <c r="BK90" i="1"/>
  <c r="BJ89" i="6" s="1"/>
  <c r="BL90" i="1"/>
  <c r="BK89" i="6" s="1"/>
  <c r="BM90" i="1"/>
  <c r="BL89" i="6" s="1"/>
  <c r="BI91" i="1"/>
  <c r="BH90" i="6" s="1"/>
  <c r="BJ91" i="1"/>
  <c r="BI90" i="6" s="1"/>
  <c r="BK91" i="1"/>
  <c r="BJ90" i="6" s="1"/>
  <c r="BL91" i="1"/>
  <c r="BK90" i="6" s="1"/>
  <c r="BM91" i="1"/>
  <c r="BL90" i="6" s="1"/>
  <c r="BI92" i="1"/>
  <c r="BH91" i="6" s="1"/>
  <c r="BJ92" i="1"/>
  <c r="BI91" i="6" s="1"/>
  <c r="BK92" i="1"/>
  <c r="BJ91" i="6" s="1"/>
  <c r="BL92" i="1"/>
  <c r="BK91" i="6" s="1"/>
  <c r="BM92" i="1"/>
  <c r="BL91" i="6" s="1"/>
  <c r="BI93" i="1"/>
  <c r="BH92" i="6" s="1"/>
  <c r="BJ93" i="1"/>
  <c r="BI92" i="6" s="1"/>
  <c r="BK93" i="1"/>
  <c r="BJ92" i="6" s="1"/>
  <c r="BL93" i="1"/>
  <c r="BK92" i="6" s="1"/>
  <c r="BM93" i="1"/>
  <c r="BL92" i="6" s="1"/>
  <c r="BI94" i="1"/>
  <c r="BH93" i="6" s="1"/>
  <c r="BJ94" i="1"/>
  <c r="BI93" i="6" s="1"/>
  <c r="BK94" i="1"/>
  <c r="BJ93" i="6" s="1"/>
  <c r="BL94" i="1"/>
  <c r="BK93" i="6" s="1"/>
  <c r="BM94" i="1"/>
  <c r="BL93" i="6" s="1"/>
  <c r="BI95" i="1"/>
  <c r="BH94" i="6" s="1"/>
  <c r="BJ95" i="1"/>
  <c r="BI94" i="6" s="1"/>
  <c r="BK95" i="1"/>
  <c r="BJ94" i="6" s="1"/>
  <c r="BL95" i="1"/>
  <c r="BK94" i="6" s="1"/>
  <c r="BM95" i="1"/>
  <c r="BL94" i="6" s="1"/>
  <c r="BI96" i="1"/>
  <c r="BH95" i="6" s="1"/>
  <c r="BJ96" i="1"/>
  <c r="BI95" i="6" s="1"/>
  <c r="BK96" i="1"/>
  <c r="BJ95" i="6" s="1"/>
  <c r="BL96" i="1"/>
  <c r="BK95" i="6" s="1"/>
  <c r="BM96" i="1"/>
  <c r="BL95" i="6" s="1"/>
  <c r="BI97" i="1"/>
  <c r="BH96" i="6" s="1"/>
  <c r="BJ97" i="1"/>
  <c r="BI96" i="6" s="1"/>
  <c r="BK97" i="1"/>
  <c r="BJ96" i="6" s="1"/>
  <c r="BL97" i="1"/>
  <c r="BK96" i="6" s="1"/>
  <c r="BM97" i="1"/>
  <c r="BL96" i="6" s="1"/>
  <c r="BI98" i="1"/>
  <c r="BH97" i="6" s="1"/>
  <c r="BJ98" i="1"/>
  <c r="BI97" i="6" s="1"/>
  <c r="BK98" i="1"/>
  <c r="BJ97" i="6" s="1"/>
  <c r="BL98" i="1"/>
  <c r="BK97" i="6" s="1"/>
  <c r="BM98" i="1"/>
  <c r="BL97" i="6" s="1"/>
  <c r="BI99" i="1"/>
  <c r="BH98" i="6" s="1"/>
  <c r="BJ99" i="1"/>
  <c r="BI98" i="6" s="1"/>
  <c r="BK99" i="1"/>
  <c r="BJ98" i="6" s="1"/>
  <c r="BL99" i="1"/>
  <c r="BK98" i="6" s="1"/>
  <c r="BM99" i="1"/>
  <c r="BL98" i="6" s="1"/>
  <c r="BI100" i="1"/>
  <c r="BH99" i="6" s="1"/>
  <c r="BJ100" i="1"/>
  <c r="BI99" i="6" s="1"/>
  <c r="BK100" i="1"/>
  <c r="BJ99" i="6" s="1"/>
  <c r="BL100" i="1"/>
  <c r="BK99" i="6" s="1"/>
  <c r="BM100" i="1"/>
  <c r="BL99" i="6" s="1"/>
  <c r="BI101" i="1"/>
  <c r="BH100" i="6" s="1"/>
  <c r="BJ101" i="1"/>
  <c r="BI100" i="6" s="1"/>
  <c r="BK101" i="1"/>
  <c r="BJ100" i="6" s="1"/>
  <c r="BL101" i="1"/>
  <c r="BK100" i="6" s="1"/>
  <c r="BM101" i="1"/>
  <c r="BL100" i="6" s="1"/>
  <c r="BI102" i="1"/>
  <c r="BH101" i="6" s="1"/>
  <c r="BJ102" i="1"/>
  <c r="BI101" i="6" s="1"/>
  <c r="BK102" i="1"/>
  <c r="BJ101" i="6" s="1"/>
  <c r="BL102" i="1"/>
  <c r="BK101" i="6" s="1"/>
  <c r="BM102" i="1"/>
  <c r="BL101" i="6" s="1"/>
  <c r="BI103" i="1"/>
  <c r="BH102" i="6" s="1"/>
  <c r="BJ103" i="1"/>
  <c r="BI102" i="6" s="1"/>
  <c r="BK103" i="1"/>
  <c r="BJ102" i="6" s="1"/>
  <c r="BL103" i="1"/>
  <c r="BK102" i="6" s="1"/>
  <c r="BM103" i="1"/>
  <c r="BL102" i="6" s="1"/>
  <c r="BI104" i="1"/>
  <c r="BH103" i="6" s="1"/>
  <c r="BJ104" i="1"/>
  <c r="BI103" i="6" s="1"/>
  <c r="BK104" i="1"/>
  <c r="BJ103" i="6" s="1"/>
  <c r="BL104" i="1"/>
  <c r="BK103" i="6" s="1"/>
  <c r="BM104" i="1"/>
  <c r="BL103" i="6" s="1"/>
  <c r="BI105" i="1"/>
  <c r="BH104" i="6" s="1"/>
  <c r="BJ105" i="1"/>
  <c r="BI104" i="6" s="1"/>
  <c r="BK105" i="1"/>
  <c r="BJ104" i="6" s="1"/>
  <c r="BL105" i="1"/>
  <c r="BK104" i="6" s="1"/>
  <c r="BM105" i="1"/>
  <c r="BL104" i="6" s="1"/>
  <c r="BI106" i="1"/>
  <c r="BH105" i="6" s="1"/>
  <c r="BJ106" i="1"/>
  <c r="BI105" i="6" s="1"/>
  <c r="BK106" i="1"/>
  <c r="BJ105" i="6" s="1"/>
  <c r="BL106" i="1"/>
  <c r="BK105" i="6" s="1"/>
  <c r="BM106" i="1"/>
  <c r="BL105" i="6" s="1"/>
  <c r="BI107" i="1"/>
  <c r="BH106" i="6" s="1"/>
  <c r="BJ107" i="1"/>
  <c r="BI106" i="6" s="1"/>
  <c r="BK107" i="1"/>
  <c r="BJ106" i="6" s="1"/>
  <c r="BL107" i="1"/>
  <c r="BK106" i="6" s="1"/>
  <c r="BM107" i="1"/>
  <c r="BL106" i="6" s="1"/>
  <c r="BI108" i="1"/>
  <c r="BH107" i="6" s="1"/>
  <c r="BJ108" i="1"/>
  <c r="BI107" i="6" s="1"/>
  <c r="BK108" i="1"/>
  <c r="BJ107" i="6" s="1"/>
  <c r="BL108" i="1"/>
  <c r="BK107" i="6" s="1"/>
  <c r="BM108" i="1"/>
  <c r="BL107" i="6" s="1"/>
  <c r="BI109" i="1"/>
  <c r="BH108" i="6" s="1"/>
  <c r="BJ109" i="1"/>
  <c r="BI108" i="6" s="1"/>
  <c r="BK109" i="1"/>
  <c r="BJ108" i="6" s="1"/>
  <c r="BL109" i="1"/>
  <c r="BK108" i="6" s="1"/>
  <c r="BM109" i="1"/>
  <c r="BL108" i="6" s="1"/>
  <c r="BI110" i="1"/>
  <c r="BH109" i="6" s="1"/>
  <c r="BJ110" i="1"/>
  <c r="BI109" i="6" s="1"/>
  <c r="BK110" i="1"/>
  <c r="BJ109" i="6" s="1"/>
  <c r="BL110" i="1"/>
  <c r="BK109" i="6" s="1"/>
  <c r="BM110" i="1"/>
  <c r="BL109" i="6" s="1"/>
  <c r="BI111" i="1"/>
  <c r="BH110" i="6" s="1"/>
  <c r="BJ111" i="1"/>
  <c r="BI110" i="6" s="1"/>
  <c r="BK111" i="1"/>
  <c r="BJ110" i="6" s="1"/>
  <c r="BL111" i="1"/>
  <c r="BK110" i="6" s="1"/>
  <c r="BM111" i="1"/>
  <c r="BL110" i="6" s="1"/>
  <c r="BI112" i="1"/>
  <c r="BH111" i="6" s="1"/>
  <c r="BJ112" i="1"/>
  <c r="BI111" i="6" s="1"/>
  <c r="BK112" i="1"/>
  <c r="BJ111" i="6" s="1"/>
  <c r="BL112" i="1"/>
  <c r="BK111" i="6" s="1"/>
  <c r="BM112" i="1"/>
  <c r="BL111" i="6" s="1"/>
  <c r="BI113" i="1"/>
  <c r="BH112" i="6" s="1"/>
  <c r="BJ113" i="1"/>
  <c r="BI112" i="6" s="1"/>
  <c r="BK113" i="1"/>
  <c r="BJ112" i="6" s="1"/>
  <c r="BL113" i="1"/>
  <c r="BK112" i="6" s="1"/>
  <c r="BM113" i="1"/>
  <c r="BL112" i="6" s="1"/>
  <c r="BI114" i="1"/>
  <c r="BH113" i="6" s="1"/>
  <c r="BJ114" i="1"/>
  <c r="BI113" i="6" s="1"/>
  <c r="BK114" i="1"/>
  <c r="BJ113" i="6" s="1"/>
  <c r="BL114" i="1"/>
  <c r="BK113" i="6" s="1"/>
  <c r="BM114" i="1"/>
  <c r="BL113" i="6" s="1"/>
  <c r="BI115" i="1"/>
  <c r="BH114" i="6" s="1"/>
  <c r="BJ115" i="1"/>
  <c r="BI114" i="6" s="1"/>
  <c r="BK115" i="1"/>
  <c r="BJ114" i="6" s="1"/>
  <c r="BL115" i="1"/>
  <c r="BK114" i="6" s="1"/>
  <c r="BM115" i="1"/>
  <c r="BL114" i="6" s="1"/>
  <c r="BI116" i="1"/>
  <c r="BH115" i="6" s="1"/>
  <c r="BJ116" i="1"/>
  <c r="BI115" i="6" s="1"/>
  <c r="BK116" i="1"/>
  <c r="BJ115" i="6" s="1"/>
  <c r="BL116" i="1"/>
  <c r="BK115" i="6" s="1"/>
  <c r="BM116" i="1"/>
  <c r="BL115" i="6" s="1"/>
  <c r="BI117" i="1"/>
  <c r="BH116" i="6" s="1"/>
  <c r="BJ117" i="1"/>
  <c r="BI116" i="6" s="1"/>
  <c r="BK117" i="1"/>
  <c r="BJ116" i="6" s="1"/>
  <c r="BL117" i="1"/>
  <c r="BK116" i="6" s="1"/>
  <c r="BM117" i="1"/>
  <c r="BL116" i="6" s="1"/>
  <c r="BI118" i="1"/>
  <c r="BH117" i="6" s="1"/>
  <c r="BJ118" i="1"/>
  <c r="BI117" i="6" s="1"/>
  <c r="BK118" i="1"/>
  <c r="BJ117" i="6" s="1"/>
  <c r="BL118" i="1"/>
  <c r="BK117" i="6" s="1"/>
  <c r="BM118" i="1"/>
  <c r="BL117" i="6" s="1"/>
  <c r="BI119" i="1"/>
  <c r="BH118" i="6" s="1"/>
  <c r="BJ119" i="1"/>
  <c r="BI118" i="6" s="1"/>
  <c r="BK119" i="1"/>
  <c r="BJ118" i="6" s="1"/>
  <c r="BL119" i="1"/>
  <c r="BK118" i="6" s="1"/>
  <c r="BM119" i="1"/>
  <c r="BL118" i="6" s="1"/>
  <c r="BI120" i="1"/>
  <c r="BH119" i="6" s="1"/>
  <c r="BJ120" i="1"/>
  <c r="BI119" i="6" s="1"/>
  <c r="BK120" i="1"/>
  <c r="BJ119" i="6" s="1"/>
  <c r="BL120" i="1"/>
  <c r="BK119" i="6" s="1"/>
  <c r="BM120" i="1"/>
  <c r="BL119" i="6" s="1"/>
  <c r="BI121" i="1"/>
  <c r="BH120" i="6" s="1"/>
  <c r="BJ121" i="1"/>
  <c r="BI120" i="6" s="1"/>
  <c r="BK121" i="1"/>
  <c r="BJ120" i="6" s="1"/>
  <c r="BL121" i="1"/>
  <c r="BK120" i="6" s="1"/>
  <c r="BM121" i="1"/>
  <c r="BL120" i="6" s="1"/>
  <c r="BI122" i="1"/>
  <c r="BH121" i="6" s="1"/>
  <c r="BJ122" i="1"/>
  <c r="BI121" i="6" s="1"/>
  <c r="BK122" i="1"/>
  <c r="BJ121" i="6" s="1"/>
  <c r="BL122" i="1"/>
  <c r="BK121" i="6" s="1"/>
  <c r="BM122" i="1"/>
  <c r="BL121" i="6" s="1"/>
  <c r="BI123" i="1"/>
  <c r="BH122" i="6" s="1"/>
  <c r="BJ123" i="1"/>
  <c r="BI122" i="6" s="1"/>
  <c r="BK123" i="1"/>
  <c r="BJ122" i="6" s="1"/>
  <c r="BL123" i="1"/>
  <c r="BK122" i="6" s="1"/>
  <c r="BM123" i="1"/>
  <c r="BL122" i="6" s="1"/>
  <c r="BI124" i="1"/>
  <c r="BH123" i="6" s="1"/>
  <c r="BJ124" i="1"/>
  <c r="BI123" i="6" s="1"/>
  <c r="BK124" i="1"/>
  <c r="BJ123" i="6" s="1"/>
  <c r="BL124" i="1"/>
  <c r="BK123" i="6" s="1"/>
  <c r="BM124" i="1"/>
  <c r="BL123" i="6" s="1"/>
  <c r="BI125" i="1"/>
  <c r="BH124" i="6" s="1"/>
  <c r="BJ125" i="1"/>
  <c r="BI124" i="6" s="1"/>
  <c r="BK125" i="1"/>
  <c r="BJ124" i="6" s="1"/>
  <c r="BL125" i="1"/>
  <c r="BK124" i="6" s="1"/>
  <c r="BM125" i="1"/>
  <c r="BL124" i="6" s="1"/>
  <c r="BI126" i="1"/>
  <c r="BH125" i="6" s="1"/>
  <c r="BJ126" i="1"/>
  <c r="BI125" i="6" s="1"/>
  <c r="BK126" i="1"/>
  <c r="BJ125" i="6" s="1"/>
  <c r="BL126" i="1"/>
  <c r="BK125" i="6" s="1"/>
  <c r="BM126" i="1"/>
  <c r="BL125" i="6" s="1"/>
  <c r="BI127" i="1"/>
  <c r="BH126" i="6" s="1"/>
  <c r="BJ127" i="1"/>
  <c r="BI126" i="6" s="1"/>
  <c r="BK127" i="1"/>
  <c r="BJ126" i="6" s="1"/>
  <c r="BL127" i="1"/>
  <c r="BK126" i="6" s="1"/>
  <c r="BM127" i="1"/>
  <c r="BL126" i="6" s="1"/>
  <c r="BI128" i="1"/>
  <c r="BH127" i="6" s="1"/>
  <c r="BJ128" i="1"/>
  <c r="BI127" i="6" s="1"/>
  <c r="BK128" i="1"/>
  <c r="BJ127" i="6" s="1"/>
  <c r="BL128" i="1"/>
  <c r="BK127" i="6" s="1"/>
  <c r="BM128" i="1"/>
  <c r="BL127" i="6" s="1"/>
  <c r="BI129" i="1"/>
  <c r="BH128" i="6" s="1"/>
  <c r="BJ129" i="1"/>
  <c r="BI128" i="6" s="1"/>
  <c r="BK129" i="1"/>
  <c r="BJ128" i="6" s="1"/>
  <c r="BL129" i="1"/>
  <c r="BK128" i="6" s="1"/>
  <c r="BM129" i="1"/>
  <c r="BL128" i="6" s="1"/>
  <c r="BI130" i="1"/>
  <c r="BH129" i="6" s="1"/>
  <c r="BJ130" i="1"/>
  <c r="BI129" i="6" s="1"/>
  <c r="BK130" i="1"/>
  <c r="BJ129" i="6" s="1"/>
  <c r="BL130" i="1"/>
  <c r="BK129" i="6" s="1"/>
  <c r="BM130" i="1"/>
  <c r="BL129" i="6" s="1"/>
  <c r="BI131" i="1"/>
  <c r="BH130" i="6" s="1"/>
  <c r="BJ131" i="1"/>
  <c r="BI130" i="6" s="1"/>
  <c r="BK131" i="1"/>
  <c r="BJ130" i="6" s="1"/>
  <c r="BL131" i="1"/>
  <c r="BK130" i="6" s="1"/>
  <c r="BM131" i="1"/>
  <c r="BL130" i="6" s="1"/>
  <c r="BI132" i="1"/>
  <c r="BH131" i="6" s="1"/>
  <c r="BJ132" i="1"/>
  <c r="BI131" i="6" s="1"/>
  <c r="BK132" i="1"/>
  <c r="BJ131" i="6" s="1"/>
  <c r="BL132" i="1"/>
  <c r="BK131" i="6" s="1"/>
  <c r="BM132" i="1"/>
  <c r="BL131" i="6" s="1"/>
  <c r="BI133" i="1"/>
  <c r="BH132" i="6" s="1"/>
  <c r="BJ133" i="1"/>
  <c r="BI132" i="6" s="1"/>
  <c r="BK133" i="1"/>
  <c r="BJ132" i="6" s="1"/>
  <c r="BL133" i="1"/>
  <c r="BK132" i="6" s="1"/>
  <c r="BM133" i="1"/>
  <c r="BL132" i="6" s="1"/>
  <c r="BI134" i="1"/>
  <c r="BH133" i="6" s="1"/>
  <c r="BJ134" i="1"/>
  <c r="BI133" i="6" s="1"/>
  <c r="BK134" i="1"/>
  <c r="BJ133" i="6" s="1"/>
  <c r="BL134" i="1"/>
  <c r="BK133" i="6" s="1"/>
  <c r="BM134" i="1"/>
  <c r="BL133" i="6" s="1"/>
  <c r="BI135" i="1"/>
  <c r="BH134" i="6" s="1"/>
  <c r="BJ135" i="1"/>
  <c r="BI134" i="6" s="1"/>
  <c r="BK135" i="1"/>
  <c r="BJ134" i="6" s="1"/>
  <c r="BL135" i="1"/>
  <c r="BK134" i="6" s="1"/>
  <c r="BM135" i="1"/>
  <c r="BL134" i="6" s="1"/>
  <c r="BI136" i="1"/>
  <c r="BH135" i="6" s="1"/>
  <c r="BJ136" i="1"/>
  <c r="BI135" i="6" s="1"/>
  <c r="BK136" i="1"/>
  <c r="BJ135" i="6" s="1"/>
  <c r="BL136" i="1"/>
  <c r="BK135" i="6" s="1"/>
  <c r="BM136" i="1"/>
  <c r="BL135" i="6" s="1"/>
  <c r="BI137" i="1"/>
  <c r="BH136" i="6" s="1"/>
  <c r="BJ137" i="1"/>
  <c r="BI136" i="6" s="1"/>
  <c r="BK137" i="1"/>
  <c r="BJ136" i="6" s="1"/>
  <c r="BL137" i="1"/>
  <c r="BK136" i="6" s="1"/>
  <c r="BM137" i="1"/>
  <c r="BL136" i="6" s="1"/>
  <c r="BI138" i="1"/>
  <c r="BH137" i="6" s="1"/>
  <c r="BJ138" i="1"/>
  <c r="BI137" i="6" s="1"/>
  <c r="BK138" i="1"/>
  <c r="BJ137" i="6" s="1"/>
  <c r="BL138" i="1"/>
  <c r="BK137" i="6" s="1"/>
  <c r="BM138" i="1"/>
  <c r="BL137" i="6" s="1"/>
  <c r="BI139" i="1"/>
  <c r="BH138" i="6" s="1"/>
  <c r="BJ139" i="1"/>
  <c r="BI138" i="6" s="1"/>
  <c r="BK139" i="1"/>
  <c r="BJ138" i="6" s="1"/>
  <c r="BL139" i="1"/>
  <c r="BK138" i="6" s="1"/>
  <c r="BM139" i="1"/>
  <c r="BL138" i="6" s="1"/>
  <c r="BI140" i="1"/>
  <c r="BH139" i="6" s="1"/>
  <c r="BJ140" i="1"/>
  <c r="BI139" i="6" s="1"/>
  <c r="BK140" i="1"/>
  <c r="BJ139" i="6" s="1"/>
  <c r="BL140" i="1"/>
  <c r="BK139" i="6" s="1"/>
  <c r="BM140" i="1"/>
  <c r="BL139" i="6" s="1"/>
  <c r="BI141" i="1"/>
  <c r="BH140" i="6" s="1"/>
  <c r="BJ141" i="1"/>
  <c r="BI140" i="6" s="1"/>
  <c r="BK141" i="1"/>
  <c r="BJ140" i="6" s="1"/>
  <c r="BL141" i="1"/>
  <c r="BK140" i="6" s="1"/>
  <c r="BM141" i="1"/>
  <c r="BL140" i="6" s="1"/>
  <c r="BI142" i="1"/>
  <c r="BH141" i="6" s="1"/>
  <c r="BJ142" i="1"/>
  <c r="BI141" i="6" s="1"/>
  <c r="BK142" i="1"/>
  <c r="BJ141" i="6" s="1"/>
  <c r="BL142" i="1"/>
  <c r="BK141" i="6" s="1"/>
  <c r="BM142" i="1"/>
  <c r="BL141" i="6" s="1"/>
  <c r="BI143" i="1"/>
  <c r="BH142" i="6" s="1"/>
  <c r="BJ143" i="1"/>
  <c r="BI142" i="6" s="1"/>
  <c r="BK143" i="1"/>
  <c r="BJ142" i="6" s="1"/>
  <c r="BL143" i="1"/>
  <c r="BK142" i="6" s="1"/>
  <c r="BM143" i="1"/>
  <c r="BL142" i="6" s="1"/>
  <c r="BI144" i="1"/>
  <c r="BH143" i="6" s="1"/>
  <c r="BJ144" i="1"/>
  <c r="BI143" i="6" s="1"/>
  <c r="BK144" i="1"/>
  <c r="BJ143" i="6" s="1"/>
  <c r="BL144" i="1"/>
  <c r="BK143" i="6" s="1"/>
  <c r="BM144" i="1"/>
  <c r="BL143" i="6" s="1"/>
  <c r="BI145" i="1"/>
  <c r="BH144" i="6" s="1"/>
  <c r="BJ145" i="1"/>
  <c r="BI144" i="6" s="1"/>
  <c r="BK145" i="1"/>
  <c r="BJ144" i="6" s="1"/>
  <c r="BL145" i="1"/>
  <c r="BK144" i="6" s="1"/>
  <c r="BM145" i="1"/>
  <c r="BL144" i="6" s="1"/>
  <c r="BI146" i="1"/>
  <c r="BH145" i="6" s="1"/>
  <c r="BJ146" i="1"/>
  <c r="BI145" i="6" s="1"/>
  <c r="BK146" i="1"/>
  <c r="BJ145" i="6" s="1"/>
  <c r="BL146" i="1"/>
  <c r="BK145" i="6" s="1"/>
  <c r="BM146" i="1"/>
  <c r="BL145" i="6" s="1"/>
  <c r="BI147" i="1"/>
  <c r="BH146" i="6" s="1"/>
  <c r="BJ147" i="1"/>
  <c r="BI146" i="6" s="1"/>
  <c r="BK147" i="1"/>
  <c r="BJ146" i="6" s="1"/>
  <c r="BL147" i="1"/>
  <c r="BK146" i="6" s="1"/>
  <c r="BM147" i="1"/>
  <c r="BL146" i="6" s="1"/>
  <c r="BI148" i="1"/>
  <c r="BH147" i="6" s="1"/>
  <c r="BJ148" i="1"/>
  <c r="BI147" i="6" s="1"/>
  <c r="BK148" i="1"/>
  <c r="BJ147" i="6" s="1"/>
  <c r="BL148" i="1"/>
  <c r="BK147" i="6" s="1"/>
  <c r="BM148" i="1"/>
  <c r="BL147" i="6" s="1"/>
  <c r="BI149" i="1"/>
  <c r="BH148" i="6" s="1"/>
  <c r="BJ149" i="1"/>
  <c r="BI148" i="6" s="1"/>
  <c r="BK149" i="1"/>
  <c r="BJ148" i="6" s="1"/>
  <c r="BL149" i="1"/>
  <c r="BK148" i="6" s="1"/>
  <c r="BM149" i="1"/>
  <c r="BL148" i="6" s="1"/>
  <c r="BI150" i="1"/>
  <c r="BH149" i="6" s="1"/>
  <c r="BJ150" i="1"/>
  <c r="BI149" i="6" s="1"/>
  <c r="BK150" i="1"/>
  <c r="BJ149" i="6" s="1"/>
  <c r="BL150" i="1"/>
  <c r="BK149" i="6" s="1"/>
  <c r="BM150" i="1"/>
  <c r="BL149" i="6" s="1"/>
  <c r="BI151" i="1"/>
  <c r="BH150" i="6" s="1"/>
  <c r="BJ151" i="1"/>
  <c r="BI150" i="6" s="1"/>
  <c r="BK151" i="1"/>
  <c r="BJ150" i="6" s="1"/>
  <c r="BL151" i="1"/>
  <c r="BK150" i="6" s="1"/>
  <c r="BM151" i="1"/>
  <c r="BL150" i="6" s="1"/>
  <c r="BI152" i="1"/>
  <c r="BH151" i="6" s="1"/>
  <c r="BJ152" i="1"/>
  <c r="BI151" i="6" s="1"/>
  <c r="BK152" i="1"/>
  <c r="BJ151" i="6" s="1"/>
  <c r="BL152" i="1"/>
  <c r="BK151" i="6" s="1"/>
  <c r="BM152" i="1"/>
  <c r="BL151" i="6" s="1"/>
  <c r="BI153" i="1"/>
  <c r="BH152" i="6" s="1"/>
  <c r="BJ153" i="1"/>
  <c r="BI152" i="6" s="1"/>
  <c r="BK153" i="1"/>
  <c r="BJ152" i="6" s="1"/>
  <c r="BL153" i="1"/>
  <c r="BK152" i="6" s="1"/>
  <c r="BM153" i="1"/>
  <c r="BL152" i="6" s="1"/>
  <c r="BI154" i="1"/>
  <c r="BH153" i="6" s="1"/>
  <c r="BJ154" i="1"/>
  <c r="BI153" i="6" s="1"/>
  <c r="BK154" i="1"/>
  <c r="BJ153" i="6" s="1"/>
  <c r="BL154" i="1"/>
  <c r="BK153" i="6" s="1"/>
  <c r="BM154" i="1"/>
  <c r="BL153" i="6" s="1"/>
  <c r="BI155" i="1"/>
  <c r="BH154" i="6" s="1"/>
  <c r="BJ155" i="1"/>
  <c r="BI154" i="6" s="1"/>
  <c r="BK155" i="1"/>
  <c r="BJ154" i="6" s="1"/>
  <c r="BL155" i="1"/>
  <c r="BK154" i="6" s="1"/>
  <c r="BM155" i="1"/>
  <c r="BL154" i="6" s="1"/>
  <c r="BI156" i="1"/>
  <c r="BH155" i="6" s="1"/>
  <c r="BJ156" i="1"/>
  <c r="BI155" i="6" s="1"/>
  <c r="BK156" i="1"/>
  <c r="BJ155" i="6" s="1"/>
  <c r="BL156" i="1"/>
  <c r="BK155" i="6" s="1"/>
  <c r="BM156" i="1"/>
  <c r="BL155" i="6" s="1"/>
  <c r="BI157" i="1"/>
  <c r="BH156" i="6" s="1"/>
  <c r="BJ157" i="1"/>
  <c r="BI156" i="6" s="1"/>
  <c r="BK157" i="1"/>
  <c r="BJ156" i="6" s="1"/>
  <c r="BL157" i="1"/>
  <c r="BK156" i="6" s="1"/>
  <c r="BM157" i="1"/>
  <c r="BL156" i="6" s="1"/>
  <c r="BI158" i="1"/>
  <c r="BH157" i="6" s="1"/>
  <c r="BJ158" i="1"/>
  <c r="BI157" i="6" s="1"/>
  <c r="BK158" i="1"/>
  <c r="BJ157" i="6" s="1"/>
  <c r="BL158" i="1"/>
  <c r="BK157" i="6" s="1"/>
  <c r="BM158" i="1"/>
  <c r="BL157" i="6" s="1"/>
  <c r="BI159" i="1"/>
  <c r="BH158" i="6" s="1"/>
  <c r="BJ159" i="1"/>
  <c r="BI158" i="6" s="1"/>
  <c r="BK159" i="1"/>
  <c r="BJ158" i="6" s="1"/>
  <c r="BL159" i="1"/>
  <c r="BK158" i="6" s="1"/>
  <c r="BM159" i="1"/>
  <c r="BL158" i="6" s="1"/>
  <c r="BI160" i="1"/>
  <c r="BH159" i="6" s="1"/>
  <c r="BJ160" i="1"/>
  <c r="BI159" i="6" s="1"/>
  <c r="BK160" i="1"/>
  <c r="BJ159" i="6" s="1"/>
  <c r="BL160" i="1"/>
  <c r="BK159" i="6" s="1"/>
  <c r="BM160" i="1"/>
  <c r="BL159" i="6" s="1"/>
  <c r="BI161" i="1"/>
  <c r="BH160" i="6" s="1"/>
  <c r="BJ161" i="1"/>
  <c r="BI160" i="6" s="1"/>
  <c r="BK161" i="1"/>
  <c r="BJ160" i="6" s="1"/>
  <c r="BL161" i="1"/>
  <c r="BK160" i="6" s="1"/>
  <c r="BM161" i="1"/>
  <c r="BL160" i="6" s="1"/>
  <c r="BI162" i="1"/>
  <c r="BH161" i="6" s="1"/>
  <c r="BJ162" i="1"/>
  <c r="BI161" i="6" s="1"/>
  <c r="BK162" i="1"/>
  <c r="BJ161" i="6" s="1"/>
  <c r="BL162" i="1"/>
  <c r="BK161" i="6" s="1"/>
  <c r="BM162" i="1"/>
  <c r="BL161" i="6" s="1"/>
  <c r="BI163" i="1"/>
  <c r="BH162" i="6" s="1"/>
  <c r="BJ163" i="1"/>
  <c r="BI162" i="6" s="1"/>
  <c r="BK163" i="1"/>
  <c r="BJ162" i="6" s="1"/>
  <c r="BL163" i="1"/>
  <c r="BK162" i="6" s="1"/>
  <c r="BM163" i="1"/>
  <c r="BL162" i="6" s="1"/>
  <c r="BI164" i="1"/>
  <c r="BH163" i="6" s="1"/>
  <c r="BJ164" i="1"/>
  <c r="BI163" i="6" s="1"/>
  <c r="BK164" i="1"/>
  <c r="BJ163" i="6" s="1"/>
  <c r="BL164" i="1"/>
  <c r="BK163" i="6" s="1"/>
  <c r="BM164" i="1"/>
  <c r="BL163" i="6" s="1"/>
  <c r="BI165" i="1"/>
  <c r="BH164" i="6" s="1"/>
  <c r="BJ165" i="1"/>
  <c r="BI164" i="6" s="1"/>
  <c r="BK165" i="1"/>
  <c r="BJ164" i="6" s="1"/>
  <c r="BL165" i="1"/>
  <c r="BK164" i="6" s="1"/>
  <c r="BM165" i="1"/>
  <c r="BL164" i="6" s="1"/>
  <c r="BI166" i="1"/>
  <c r="BH165" i="6" s="1"/>
  <c r="BJ166" i="1"/>
  <c r="BI165" i="6" s="1"/>
  <c r="BK166" i="1"/>
  <c r="BJ165" i="6" s="1"/>
  <c r="BL166" i="1"/>
  <c r="BK165" i="6" s="1"/>
  <c r="BM166" i="1"/>
  <c r="BL165" i="6" s="1"/>
  <c r="BI167" i="1"/>
  <c r="BH166" i="6" s="1"/>
  <c r="BJ167" i="1"/>
  <c r="BI166" i="6" s="1"/>
  <c r="BK167" i="1"/>
  <c r="BJ166" i="6" s="1"/>
  <c r="BL167" i="1"/>
  <c r="BK166" i="6" s="1"/>
  <c r="BM167" i="1"/>
  <c r="BL166" i="6" s="1"/>
  <c r="BI168" i="1"/>
  <c r="BH167" i="6" s="1"/>
  <c r="BJ168" i="1"/>
  <c r="BI167" i="6" s="1"/>
  <c r="BK168" i="1"/>
  <c r="BJ167" i="6" s="1"/>
  <c r="BL168" i="1"/>
  <c r="BK167" i="6" s="1"/>
  <c r="BM168" i="1"/>
  <c r="BL167" i="6" s="1"/>
  <c r="BI169" i="1"/>
  <c r="BH168" i="6" s="1"/>
  <c r="BJ169" i="1"/>
  <c r="BI168" i="6" s="1"/>
  <c r="BK169" i="1"/>
  <c r="BJ168" i="6" s="1"/>
  <c r="BL169" i="1"/>
  <c r="BK168" i="6" s="1"/>
  <c r="BM169" i="1"/>
  <c r="BL168" i="6" s="1"/>
  <c r="BI170" i="1"/>
  <c r="BH169" i="6" s="1"/>
  <c r="BJ170" i="1"/>
  <c r="BI169" i="6" s="1"/>
  <c r="BK170" i="1"/>
  <c r="BJ169" i="6" s="1"/>
  <c r="BL170" i="1"/>
  <c r="BK169" i="6" s="1"/>
  <c r="BM170" i="1"/>
  <c r="BL169" i="6" s="1"/>
  <c r="BI171" i="1"/>
  <c r="BH170" i="6" s="1"/>
  <c r="BJ171" i="1"/>
  <c r="BI170" i="6" s="1"/>
  <c r="BK171" i="1"/>
  <c r="BJ170" i="6" s="1"/>
  <c r="BL171" i="1"/>
  <c r="BK170" i="6" s="1"/>
  <c r="BM171" i="1"/>
  <c r="BL170" i="6" s="1"/>
  <c r="BI172" i="1"/>
  <c r="BH171" i="6" s="1"/>
  <c r="BJ172" i="1"/>
  <c r="BI171" i="6" s="1"/>
  <c r="BK172" i="1"/>
  <c r="BJ171" i="6" s="1"/>
  <c r="BL172" i="1"/>
  <c r="BK171" i="6" s="1"/>
  <c r="BM172" i="1"/>
  <c r="BL171" i="6" s="1"/>
  <c r="BI173" i="1"/>
  <c r="BH172" i="6" s="1"/>
  <c r="BJ173" i="1"/>
  <c r="BI172" i="6" s="1"/>
  <c r="BK173" i="1"/>
  <c r="BJ172" i="6" s="1"/>
  <c r="BL173" i="1"/>
  <c r="BK172" i="6" s="1"/>
  <c r="BM173" i="1"/>
  <c r="BL172" i="6" s="1"/>
  <c r="BI174" i="1"/>
  <c r="BH173" i="6" s="1"/>
  <c r="BJ174" i="1"/>
  <c r="BI173" i="6" s="1"/>
  <c r="BK174" i="1"/>
  <c r="BJ173" i="6" s="1"/>
  <c r="BL174" i="1"/>
  <c r="BK173" i="6" s="1"/>
  <c r="BM174" i="1"/>
  <c r="BL173" i="6" s="1"/>
  <c r="BI175" i="1"/>
  <c r="BH174" i="6" s="1"/>
  <c r="BJ175" i="1"/>
  <c r="BI174" i="6" s="1"/>
  <c r="BK175" i="1"/>
  <c r="BJ174" i="6" s="1"/>
  <c r="BL175" i="1"/>
  <c r="BK174" i="6" s="1"/>
  <c r="BM175" i="1"/>
  <c r="BL174" i="6" s="1"/>
  <c r="BI176" i="1"/>
  <c r="BH175" i="6" s="1"/>
  <c r="BJ176" i="1"/>
  <c r="BI175" i="6" s="1"/>
  <c r="BK176" i="1"/>
  <c r="BJ175" i="6" s="1"/>
  <c r="BL176" i="1"/>
  <c r="BK175" i="6" s="1"/>
  <c r="BM176" i="1"/>
  <c r="BL175" i="6" s="1"/>
  <c r="BI177" i="1"/>
  <c r="BH176" i="6" s="1"/>
  <c r="BJ177" i="1"/>
  <c r="BI176" i="6" s="1"/>
  <c r="BK177" i="1"/>
  <c r="BJ176" i="6" s="1"/>
  <c r="BL177" i="1"/>
  <c r="BK176" i="6" s="1"/>
  <c r="BM177" i="1"/>
  <c r="BL176" i="6" s="1"/>
  <c r="BI178" i="1"/>
  <c r="BH177" i="6" s="1"/>
  <c r="BJ178" i="1"/>
  <c r="BI177" i="6" s="1"/>
  <c r="BK178" i="1"/>
  <c r="BJ177" i="6" s="1"/>
  <c r="BL178" i="1"/>
  <c r="BK177" i="6" s="1"/>
  <c r="BM178" i="1"/>
  <c r="BL177" i="6" s="1"/>
  <c r="BI179" i="1"/>
  <c r="BH178" i="6" s="1"/>
  <c r="BJ179" i="1"/>
  <c r="BI178" i="6" s="1"/>
  <c r="BK179" i="1"/>
  <c r="BJ178" i="6" s="1"/>
  <c r="BL179" i="1"/>
  <c r="BK178" i="6" s="1"/>
  <c r="BM179" i="1"/>
  <c r="BL178" i="6" s="1"/>
  <c r="BI180" i="1"/>
  <c r="BH179" i="6" s="1"/>
  <c r="BJ180" i="1"/>
  <c r="BI179" i="6" s="1"/>
  <c r="BK180" i="1"/>
  <c r="BJ179" i="6" s="1"/>
  <c r="BL180" i="1"/>
  <c r="BK179" i="6" s="1"/>
  <c r="BM180" i="1"/>
  <c r="BL179" i="6" s="1"/>
  <c r="BI181" i="1"/>
  <c r="BH180" i="6" s="1"/>
  <c r="BJ181" i="1"/>
  <c r="BI180" i="6" s="1"/>
  <c r="BK181" i="1"/>
  <c r="BJ180" i="6" s="1"/>
  <c r="BL181" i="1"/>
  <c r="BK180" i="6" s="1"/>
  <c r="BM181" i="1"/>
  <c r="BL180" i="6" s="1"/>
  <c r="BI182" i="1"/>
  <c r="BH181" i="6" s="1"/>
  <c r="BJ182" i="1"/>
  <c r="BI181" i="6" s="1"/>
  <c r="BK182" i="1"/>
  <c r="BJ181" i="6" s="1"/>
  <c r="BL182" i="1"/>
  <c r="BK181" i="6" s="1"/>
  <c r="BM182" i="1"/>
  <c r="BL181" i="6" s="1"/>
  <c r="BI183" i="1"/>
  <c r="BH182" i="6" s="1"/>
  <c r="BJ183" i="1"/>
  <c r="BI182" i="6" s="1"/>
  <c r="BK183" i="1"/>
  <c r="BJ182" i="6" s="1"/>
  <c r="BL183" i="1"/>
  <c r="BK182" i="6" s="1"/>
  <c r="BM183" i="1"/>
  <c r="BL182" i="6" s="1"/>
  <c r="BI184" i="1"/>
  <c r="BH183" i="6" s="1"/>
  <c r="BJ184" i="1"/>
  <c r="BI183" i="6" s="1"/>
  <c r="BK184" i="1"/>
  <c r="BJ183" i="6" s="1"/>
  <c r="BL184" i="1"/>
  <c r="BK183" i="6" s="1"/>
  <c r="BM184" i="1"/>
  <c r="BL183" i="6" s="1"/>
  <c r="BI185" i="1"/>
  <c r="BH184" i="6" s="1"/>
  <c r="BJ185" i="1"/>
  <c r="BI184" i="6" s="1"/>
  <c r="BK185" i="1"/>
  <c r="BJ184" i="6" s="1"/>
  <c r="BL185" i="1"/>
  <c r="BK184" i="6" s="1"/>
  <c r="BM185" i="1"/>
  <c r="BL184" i="6" s="1"/>
  <c r="BI186" i="1"/>
  <c r="BH185" i="6" s="1"/>
  <c r="BJ186" i="1"/>
  <c r="BI185" i="6" s="1"/>
  <c r="BK186" i="1"/>
  <c r="BJ185" i="6" s="1"/>
  <c r="BL186" i="1"/>
  <c r="BK185" i="6" s="1"/>
  <c r="BM186" i="1"/>
  <c r="BL185" i="6" s="1"/>
  <c r="BI187" i="1"/>
  <c r="BH186" i="6" s="1"/>
  <c r="BJ187" i="1"/>
  <c r="BI186" i="6" s="1"/>
  <c r="BK187" i="1"/>
  <c r="BJ186" i="6" s="1"/>
  <c r="BL187" i="1"/>
  <c r="BK186" i="6" s="1"/>
  <c r="BM187" i="1"/>
  <c r="BL186" i="6" s="1"/>
  <c r="BI188" i="1"/>
  <c r="BH187" i="6" s="1"/>
  <c r="BJ188" i="1"/>
  <c r="BI187" i="6" s="1"/>
  <c r="BK188" i="1"/>
  <c r="BJ187" i="6" s="1"/>
  <c r="BL188" i="1"/>
  <c r="BK187" i="6" s="1"/>
  <c r="BM188" i="1"/>
  <c r="BL187" i="6" s="1"/>
  <c r="BI189" i="1"/>
  <c r="BH188" i="6" s="1"/>
  <c r="BJ189" i="1"/>
  <c r="BI188" i="6" s="1"/>
  <c r="BK189" i="1"/>
  <c r="BJ188" i="6" s="1"/>
  <c r="BL189" i="1"/>
  <c r="BK188" i="6" s="1"/>
  <c r="BM189" i="1"/>
  <c r="BL188" i="6" s="1"/>
  <c r="BI190" i="1"/>
  <c r="BH189" i="6" s="1"/>
  <c r="BJ190" i="1"/>
  <c r="BI189" i="6" s="1"/>
  <c r="BK190" i="1"/>
  <c r="BJ189" i="6" s="1"/>
  <c r="BL190" i="1"/>
  <c r="BK189" i="6" s="1"/>
  <c r="BM190" i="1"/>
  <c r="BL189" i="6" s="1"/>
  <c r="BI191" i="1"/>
  <c r="BH190" i="6" s="1"/>
  <c r="BJ191" i="1"/>
  <c r="BI190" i="6" s="1"/>
  <c r="BK191" i="1"/>
  <c r="BJ190" i="6" s="1"/>
  <c r="BL191" i="1"/>
  <c r="BK190" i="6" s="1"/>
  <c r="BM191" i="1"/>
  <c r="BL190" i="6" s="1"/>
  <c r="BI192" i="1"/>
  <c r="BH191" i="6" s="1"/>
  <c r="BJ192" i="1"/>
  <c r="BI191" i="6" s="1"/>
  <c r="BK192" i="1"/>
  <c r="BJ191" i="6" s="1"/>
  <c r="BL192" i="1"/>
  <c r="BK191" i="6" s="1"/>
  <c r="BM192" i="1"/>
  <c r="BL191" i="6" s="1"/>
  <c r="BI193" i="1"/>
  <c r="BH192" i="6" s="1"/>
  <c r="BJ193" i="1"/>
  <c r="BI192" i="6" s="1"/>
  <c r="BK193" i="1"/>
  <c r="BJ192" i="6" s="1"/>
  <c r="BL193" i="1"/>
  <c r="BK192" i="6" s="1"/>
  <c r="BM193" i="1"/>
  <c r="BL192" i="6" s="1"/>
  <c r="BI194" i="1"/>
  <c r="BH193" i="6" s="1"/>
  <c r="BJ194" i="1"/>
  <c r="BI193" i="6" s="1"/>
  <c r="BK194" i="1"/>
  <c r="BJ193" i="6" s="1"/>
  <c r="BL194" i="1"/>
  <c r="BK193" i="6" s="1"/>
  <c r="BM194" i="1"/>
  <c r="BL193" i="6" s="1"/>
  <c r="BI195" i="1"/>
  <c r="BH194" i="6" s="1"/>
  <c r="BJ195" i="1"/>
  <c r="BI194" i="6" s="1"/>
  <c r="BK195" i="1"/>
  <c r="BJ194" i="6" s="1"/>
  <c r="BL195" i="1"/>
  <c r="BK194" i="6" s="1"/>
  <c r="BM195" i="1"/>
  <c r="BL194" i="6" s="1"/>
  <c r="BI196" i="1"/>
  <c r="BH195" i="6" s="1"/>
  <c r="BJ196" i="1"/>
  <c r="BI195" i="6" s="1"/>
  <c r="BK196" i="1"/>
  <c r="BJ195" i="6" s="1"/>
  <c r="BL196" i="1"/>
  <c r="BK195" i="6" s="1"/>
  <c r="BM196" i="1"/>
  <c r="BL195" i="6" s="1"/>
  <c r="BI197" i="1"/>
  <c r="BH196" i="6" s="1"/>
  <c r="BJ197" i="1"/>
  <c r="BI196" i="6" s="1"/>
  <c r="BK197" i="1"/>
  <c r="BJ196" i="6" s="1"/>
  <c r="BL197" i="1"/>
  <c r="BK196" i="6" s="1"/>
  <c r="BM197" i="1"/>
  <c r="BL196" i="6" s="1"/>
  <c r="BI198" i="1"/>
  <c r="BH197" i="6" s="1"/>
  <c r="BJ198" i="1"/>
  <c r="BI197" i="6" s="1"/>
  <c r="BK198" i="1"/>
  <c r="BJ197" i="6" s="1"/>
  <c r="BL198" i="1"/>
  <c r="BK197" i="6" s="1"/>
  <c r="BM198" i="1"/>
  <c r="BL197" i="6" s="1"/>
  <c r="BI199" i="1"/>
  <c r="BH198" i="6" s="1"/>
  <c r="BJ199" i="1"/>
  <c r="BI198" i="6" s="1"/>
  <c r="BK199" i="1"/>
  <c r="BJ198" i="6" s="1"/>
  <c r="BL199" i="1"/>
  <c r="BK198" i="6" s="1"/>
  <c r="BM199" i="1"/>
  <c r="BL198" i="6" s="1"/>
  <c r="BI200" i="1"/>
  <c r="BH199" i="6" s="1"/>
  <c r="BJ200" i="1"/>
  <c r="BI199" i="6" s="1"/>
  <c r="BK200" i="1"/>
  <c r="BJ199" i="6" s="1"/>
  <c r="BL200" i="1"/>
  <c r="BK199" i="6" s="1"/>
  <c r="BM200" i="1"/>
  <c r="BL199" i="6" s="1"/>
  <c r="BI201" i="1"/>
  <c r="BH200" i="6" s="1"/>
  <c r="BJ201" i="1"/>
  <c r="BI200" i="6" s="1"/>
  <c r="BK201" i="1"/>
  <c r="BJ200" i="6" s="1"/>
  <c r="BL201" i="1"/>
  <c r="BK200" i="6" s="1"/>
  <c r="BM201" i="1"/>
  <c r="BL200" i="6" s="1"/>
  <c r="BI202" i="1"/>
  <c r="BH201" i="6" s="1"/>
  <c r="BJ202" i="1"/>
  <c r="BI201" i="6" s="1"/>
  <c r="BK202" i="1"/>
  <c r="BJ201" i="6" s="1"/>
  <c r="BL202" i="1"/>
  <c r="BK201" i="6" s="1"/>
  <c r="BM202" i="1"/>
  <c r="BL201" i="6" s="1"/>
  <c r="BI203" i="1"/>
  <c r="BH202" i="6" s="1"/>
  <c r="BJ203" i="1"/>
  <c r="BI202" i="6" s="1"/>
  <c r="BK203" i="1"/>
  <c r="BJ202" i="6" s="1"/>
  <c r="BL203" i="1"/>
  <c r="BK202" i="6" s="1"/>
  <c r="BM203" i="1"/>
  <c r="BL202" i="6" s="1"/>
  <c r="BI204" i="1"/>
  <c r="BH203" i="6" s="1"/>
  <c r="BJ204" i="1"/>
  <c r="BI203" i="6" s="1"/>
  <c r="BK204" i="1"/>
  <c r="BJ203" i="6" s="1"/>
  <c r="BL204" i="1"/>
  <c r="BK203" i="6" s="1"/>
  <c r="BM204" i="1"/>
  <c r="BL203" i="6" s="1"/>
  <c r="BI205" i="1"/>
  <c r="BH204" i="6" s="1"/>
  <c r="BJ205" i="1"/>
  <c r="BI204" i="6" s="1"/>
  <c r="BK205" i="1"/>
  <c r="BJ204" i="6" s="1"/>
  <c r="BL205" i="1"/>
  <c r="BK204" i="6" s="1"/>
  <c r="BM205" i="1"/>
  <c r="BL204" i="6" s="1"/>
  <c r="BI206" i="1"/>
  <c r="BH205" i="6" s="1"/>
  <c r="BJ206" i="1"/>
  <c r="BI205" i="6" s="1"/>
  <c r="BK206" i="1"/>
  <c r="BJ205" i="6" s="1"/>
  <c r="BL206" i="1"/>
  <c r="BK205" i="6" s="1"/>
  <c r="BM206" i="1"/>
  <c r="BL205" i="6" s="1"/>
  <c r="BI207" i="1"/>
  <c r="BH206" i="6" s="1"/>
  <c r="BJ207" i="1"/>
  <c r="BI206" i="6" s="1"/>
  <c r="BK207" i="1"/>
  <c r="BJ206" i="6" s="1"/>
  <c r="BL207" i="1"/>
  <c r="BK206" i="6" s="1"/>
  <c r="BM207" i="1"/>
  <c r="BL206" i="6" s="1"/>
  <c r="BI208" i="1"/>
  <c r="BH207" i="6" s="1"/>
  <c r="BJ208" i="1"/>
  <c r="BI207" i="6" s="1"/>
  <c r="BK208" i="1"/>
  <c r="BJ207" i="6" s="1"/>
  <c r="BL208" i="1"/>
  <c r="BK207" i="6" s="1"/>
  <c r="BM208" i="1"/>
  <c r="BL207" i="6" s="1"/>
  <c r="BI209" i="1"/>
  <c r="BH208" i="6" s="1"/>
  <c r="BJ209" i="1"/>
  <c r="BI208" i="6" s="1"/>
  <c r="BK209" i="1"/>
  <c r="BJ208" i="6" s="1"/>
  <c r="BL209" i="1"/>
  <c r="BK208" i="6" s="1"/>
  <c r="BM209" i="1"/>
  <c r="BL208" i="6" s="1"/>
  <c r="BI210" i="1"/>
  <c r="BH209" i="6" s="1"/>
  <c r="BJ210" i="1"/>
  <c r="BI209" i="6" s="1"/>
  <c r="BK210" i="1"/>
  <c r="BJ209" i="6" s="1"/>
  <c r="BL210" i="1"/>
  <c r="BK209" i="6" s="1"/>
  <c r="BM210" i="1"/>
  <c r="BL209" i="6" s="1"/>
  <c r="BI211" i="1"/>
  <c r="BH210" i="6" s="1"/>
  <c r="BJ211" i="1"/>
  <c r="BI210" i="6" s="1"/>
  <c r="BK211" i="1"/>
  <c r="BJ210" i="6" s="1"/>
  <c r="BL211" i="1"/>
  <c r="BK210" i="6" s="1"/>
  <c r="BM211" i="1"/>
  <c r="BL210" i="6" s="1"/>
  <c r="BI212" i="1"/>
  <c r="BH211" i="6" s="1"/>
  <c r="BJ212" i="1"/>
  <c r="BI211" i="6" s="1"/>
  <c r="BK212" i="1"/>
  <c r="BJ211" i="6" s="1"/>
  <c r="BL212" i="1"/>
  <c r="BK211" i="6" s="1"/>
  <c r="BM212" i="1"/>
  <c r="BL211" i="6" s="1"/>
  <c r="BI213" i="1"/>
  <c r="BH212" i="6" s="1"/>
  <c r="BJ213" i="1"/>
  <c r="BI212" i="6" s="1"/>
  <c r="BK213" i="1"/>
  <c r="BJ212" i="6" s="1"/>
  <c r="BL213" i="1"/>
  <c r="BK212" i="6" s="1"/>
  <c r="BM213" i="1"/>
  <c r="BL212" i="6" s="1"/>
  <c r="BI214" i="1"/>
  <c r="BH213" i="6" s="1"/>
  <c r="BJ214" i="1"/>
  <c r="BI213" i="6" s="1"/>
  <c r="BK214" i="1"/>
  <c r="BJ213" i="6" s="1"/>
  <c r="BL214" i="1"/>
  <c r="BK213" i="6" s="1"/>
  <c r="BM214" i="1"/>
  <c r="BL213" i="6" s="1"/>
  <c r="BI215" i="1"/>
  <c r="BH214" i="6" s="1"/>
  <c r="BJ215" i="1"/>
  <c r="BI214" i="6" s="1"/>
  <c r="BK215" i="1"/>
  <c r="BJ214" i="6" s="1"/>
  <c r="BL215" i="1"/>
  <c r="BK214" i="6" s="1"/>
  <c r="BM215" i="1"/>
  <c r="BL214" i="6" s="1"/>
  <c r="BI216" i="1"/>
  <c r="BH215" i="6" s="1"/>
  <c r="BJ216" i="1"/>
  <c r="BI215" i="6" s="1"/>
  <c r="BK216" i="1"/>
  <c r="BJ215" i="6" s="1"/>
  <c r="BL216" i="1"/>
  <c r="BK215" i="6" s="1"/>
  <c r="BM216" i="1"/>
  <c r="BL215" i="6" s="1"/>
  <c r="BI217" i="1"/>
  <c r="BH216" i="6" s="1"/>
  <c r="BJ217" i="1"/>
  <c r="BI216" i="6" s="1"/>
  <c r="BK217" i="1"/>
  <c r="BJ216" i="6" s="1"/>
  <c r="BL217" i="1"/>
  <c r="BK216" i="6" s="1"/>
  <c r="BM217" i="1"/>
  <c r="BL216" i="6" s="1"/>
  <c r="BI218" i="1"/>
  <c r="BH217" i="6" s="1"/>
  <c r="BJ218" i="1"/>
  <c r="BI217" i="6" s="1"/>
  <c r="BK218" i="1"/>
  <c r="BJ217" i="6" s="1"/>
  <c r="BL218" i="1"/>
  <c r="BK217" i="6" s="1"/>
  <c r="BM218" i="1"/>
  <c r="BL217" i="6" s="1"/>
  <c r="BI219" i="1"/>
  <c r="BH218" i="6" s="1"/>
  <c r="BJ219" i="1"/>
  <c r="BI218" i="6" s="1"/>
  <c r="BK219" i="1"/>
  <c r="BJ218" i="6" s="1"/>
  <c r="BL219" i="1"/>
  <c r="BK218" i="6" s="1"/>
  <c r="BM219" i="1"/>
  <c r="BL218" i="6" s="1"/>
  <c r="BI220" i="1"/>
  <c r="BH219" i="6" s="1"/>
  <c r="BJ220" i="1"/>
  <c r="BI219" i="6" s="1"/>
  <c r="BK220" i="1"/>
  <c r="BJ219" i="6" s="1"/>
  <c r="BL220" i="1"/>
  <c r="BK219" i="6" s="1"/>
  <c r="BM220" i="1"/>
  <c r="BL219" i="6" s="1"/>
  <c r="BI221" i="1"/>
  <c r="BH220" i="6" s="1"/>
  <c r="BJ221" i="1"/>
  <c r="BI220" i="6" s="1"/>
  <c r="BK221" i="1"/>
  <c r="BJ220" i="6" s="1"/>
  <c r="BL221" i="1"/>
  <c r="BK220" i="6" s="1"/>
  <c r="BM221" i="1"/>
  <c r="BL220" i="6" s="1"/>
  <c r="BI222" i="1"/>
  <c r="BH221" i="6" s="1"/>
  <c r="BJ222" i="1"/>
  <c r="BI221" i="6" s="1"/>
  <c r="BK222" i="1"/>
  <c r="BJ221" i="6" s="1"/>
  <c r="BL222" i="1"/>
  <c r="BK221" i="6" s="1"/>
  <c r="BM222" i="1"/>
  <c r="BL221" i="6" s="1"/>
  <c r="BI223" i="1"/>
  <c r="BH222" i="6" s="1"/>
  <c r="BJ223" i="1"/>
  <c r="BI222" i="6" s="1"/>
  <c r="BK223" i="1"/>
  <c r="BJ222" i="6" s="1"/>
  <c r="BL223" i="1"/>
  <c r="BK222" i="6" s="1"/>
  <c r="BM223" i="1"/>
  <c r="BL222" i="6" s="1"/>
  <c r="BI224" i="1"/>
  <c r="BH223" i="6" s="1"/>
  <c r="BJ224" i="1"/>
  <c r="BI223" i="6" s="1"/>
  <c r="BK224" i="1"/>
  <c r="BJ223" i="6" s="1"/>
  <c r="BL224" i="1"/>
  <c r="BK223" i="6" s="1"/>
  <c r="BM224" i="1"/>
  <c r="BL223" i="6" s="1"/>
  <c r="BI225" i="1"/>
  <c r="BH224" i="6" s="1"/>
  <c r="BJ225" i="1"/>
  <c r="BI224" i="6" s="1"/>
  <c r="BK225" i="1"/>
  <c r="BJ224" i="6" s="1"/>
  <c r="BL225" i="1"/>
  <c r="BK224" i="6" s="1"/>
  <c r="BM225" i="1"/>
  <c r="BL224" i="6" s="1"/>
  <c r="BI226" i="1"/>
  <c r="BH225" i="6" s="1"/>
  <c r="BJ226" i="1"/>
  <c r="BI225" i="6" s="1"/>
  <c r="BK226" i="1"/>
  <c r="BJ225" i="6" s="1"/>
  <c r="BL226" i="1"/>
  <c r="BK225" i="6" s="1"/>
  <c r="BM226" i="1"/>
  <c r="BL225" i="6" s="1"/>
  <c r="BI227" i="1"/>
  <c r="BH226" i="6" s="1"/>
  <c r="BJ227" i="1"/>
  <c r="BI226" i="6" s="1"/>
  <c r="BK227" i="1"/>
  <c r="BJ226" i="6" s="1"/>
  <c r="BL227" i="1"/>
  <c r="BK226" i="6" s="1"/>
  <c r="BM227" i="1"/>
  <c r="BL226" i="6" s="1"/>
  <c r="BI228" i="1"/>
  <c r="BH227" i="6" s="1"/>
  <c r="BJ228" i="1"/>
  <c r="BI227" i="6" s="1"/>
  <c r="BK228" i="1"/>
  <c r="BJ227" i="6" s="1"/>
  <c r="BL228" i="1"/>
  <c r="BK227" i="6" s="1"/>
  <c r="BM228" i="1"/>
  <c r="BL227" i="6" s="1"/>
  <c r="BI229" i="1"/>
  <c r="BH228" i="6" s="1"/>
  <c r="BJ229" i="1"/>
  <c r="BI228" i="6" s="1"/>
  <c r="BK229" i="1"/>
  <c r="BJ228" i="6" s="1"/>
  <c r="BL229" i="1"/>
  <c r="BK228" i="6" s="1"/>
  <c r="BM229" i="1"/>
  <c r="BL228" i="6" s="1"/>
  <c r="BI230" i="1"/>
  <c r="BH229" i="6" s="1"/>
  <c r="BJ230" i="1"/>
  <c r="BI229" i="6" s="1"/>
  <c r="BK230" i="1"/>
  <c r="BJ229" i="6" s="1"/>
  <c r="BL230" i="1"/>
  <c r="BK229" i="6" s="1"/>
  <c r="BM230" i="1"/>
  <c r="BL229" i="6" s="1"/>
  <c r="BI231" i="1"/>
  <c r="BH230" i="6" s="1"/>
  <c r="BJ231" i="1"/>
  <c r="BI230" i="6" s="1"/>
  <c r="BK231" i="1"/>
  <c r="BJ230" i="6" s="1"/>
  <c r="BL231" i="1"/>
  <c r="BK230" i="6" s="1"/>
  <c r="BM231" i="1"/>
  <c r="BL230" i="6" s="1"/>
  <c r="BI232" i="1"/>
  <c r="BH231" i="6" s="1"/>
  <c r="BJ232" i="1"/>
  <c r="BI231" i="6" s="1"/>
  <c r="BK232" i="1"/>
  <c r="BJ231" i="6" s="1"/>
  <c r="BL232" i="1"/>
  <c r="BK231" i="6" s="1"/>
  <c r="BM232" i="1"/>
  <c r="BL231" i="6" s="1"/>
  <c r="BI233" i="1"/>
  <c r="BH232" i="6" s="1"/>
  <c r="BJ233" i="1"/>
  <c r="BI232" i="6" s="1"/>
  <c r="BK233" i="1"/>
  <c r="BJ232" i="6" s="1"/>
  <c r="BL233" i="1"/>
  <c r="BK232" i="6" s="1"/>
  <c r="BM233" i="1"/>
  <c r="BL232" i="6" s="1"/>
  <c r="BI234" i="1"/>
  <c r="BH233" i="6" s="1"/>
  <c r="BJ234" i="1"/>
  <c r="BI233" i="6" s="1"/>
  <c r="BK234" i="1"/>
  <c r="BJ233" i="6" s="1"/>
  <c r="BL234" i="1"/>
  <c r="BK233" i="6" s="1"/>
  <c r="BM234" i="1"/>
  <c r="BL233" i="6" s="1"/>
  <c r="BI235" i="1"/>
  <c r="BH234" i="6" s="1"/>
  <c r="BJ235" i="1"/>
  <c r="BI234" i="6" s="1"/>
  <c r="BK235" i="1"/>
  <c r="BJ234" i="6" s="1"/>
  <c r="BL235" i="1"/>
  <c r="BK234" i="6" s="1"/>
  <c r="BM235" i="1"/>
  <c r="BL234" i="6" s="1"/>
  <c r="BI236" i="1"/>
  <c r="BH235" i="6" s="1"/>
  <c r="BJ236" i="1"/>
  <c r="BI235" i="6" s="1"/>
  <c r="BK236" i="1"/>
  <c r="BJ235" i="6" s="1"/>
  <c r="BL236" i="1"/>
  <c r="BK235" i="6" s="1"/>
  <c r="BM236" i="1"/>
  <c r="BL235" i="6" s="1"/>
  <c r="BI237" i="1"/>
  <c r="BH236" i="6" s="1"/>
  <c r="BJ237" i="1"/>
  <c r="BI236" i="6" s="1"/>
  <c r="BK237" i="1"/>
  <c r="BJ236" i="6" s="1"/>
  <c r="BL237" i="1"/>
  <c r="BK236" i="6" s="1"/>
  <c r="BM237" i="1"/>
  <c r="BL236" i="6" s="1"/>
  <c r="BI238" i="1"/>
  <c r="BH237" i="6" s="1"/>
  <c r="BJ238" i="1"/>
  <c r="BI237" i="6" s="1"/>
  <c r="BK238" i="1"/>
  <c r="BJ237" i="6" s="1"/>
  <c r="BL238" i="1"/>
  <c r="BK237" i="6" s="1"/>
  <c r="BM238" i="1"/>
  <c r="BL237" i="6" s="1"/>
  <c r="BI239" i="1"/>
  <c r="BH238" i="6" s="1"/>
  <c r="BJ239" i="1"/>
  <c r="BI238" i="6" s="1"/>
  <c r="BK239" i="1"/>
  <c r="BJ238" i="6" s="1"/>
  <c r="BL239" i="1"/>
  <c r="BK238" i="6" s="1"/>
  <c r="BM239" i="1"/>
  <c r="BL238" i="6" s="1"/>
  <c r="BI240" i="1"/>
  <c r="BH239" i="6" s="1"/>
  <c r="BJ240" i="1"/>
  <c r="BI239" i="6" s="1"/>
  <c r="BK240" i="1"/>
  <c r="BJ239" i="6" s="1"/>
  <c r="BL240" i="1"/>
  <c r="BK239" i="6" s="1"/>
  <c r="BM240" i="1"/>
  <c r="BL239" i="6" s="1"/>
  <c r="BI241" i="1"/>
  <c r="BH240" i="6" s="1"/>
  <c r="BJ241" i="1"/>
  <c r="BI240" i="6" s="1"/>
  <c r="BK241" i="1"/>
  <c r="BJ240" i="6" s="1"/>
  <c r="BL241" i="1"/>
  <c r="BK240" i="6" s="1"/>
  <c r="BM241" i="1"/>
  <c r="BL240" i="6" s="1"/>
  <c r="BI242" i="1"/>
  <c r="BH241" i="6" s="1"/>
  <c r="BJ242" i="1"/>
  <c r="BI241" i="6" s="1"/>
  <c r="BK242" i="1"/>
  <c r="BJ241" i="6" s="1"/>
  <c r="BL242" i="1"/>
  <c r="BK241" i="6" s="1"/>
  <c r="BM242" i="1"/>
  <c r="BL241" i="6" s="1"/>
  <c r="BI243" i="1"/>
  <c r="BH242" i="6" s="1"/>
  <c r="BJ243" i="1"/>
  <c r="BI242" i="6" s="1"/>
  <c r="BK243" i="1"/>
  <c r="BJ242" i="6" s="1"/>
  <c r="BL243" i="1"/>
  <c r="BK242" i="6" s="1"/>
  <c r="BM243" i="1"/>
  <c r="BL242" i="6" s="1"/>
  <c r="BI244" i="1"/>
  <c r="BH243" i="6" s="1"/>
  <c r="BJ244" i="1"/>
  <c r="BI243" i="6" s="1"/>
  <c r="BK244" i="1"/>
  <c r="BJ243" i="6" s="1"/>
  <c r="BL244" i="1"/>
  <c r="BK243" i="6" s="1"/>
  <c r="BM244" i="1"/>
  <c r="BL243" i="6" s="1"/>
  <c r="BI245" i="1"/>
  <c r="BH244" i="6" s="1"/>
  <c r="BJ245" i="1"/>
  <c r="BI244" i="6" s="1"/>
  <c r="BK245" i="1"/>
  <c r="BJ244" i="6" s="1"/>
  <c r="BL245" i="1"/>
  <c r="BK244" i="6" s="1"/>
  <c r="BM245" i="1"/>
  <c r="BL244" i="6" s="1"/>
  <c r="BI246" i="1"/>
  <c r="BH245" i="6" s="1"/>
  <c r="BJ246" i="1"/>
  <c r="BI245" i="6" s="1"/>
  <c r="BK246" i="1"/>
  <c r="BJ245" i="6" s="1"/>
  <c r="BL246" i="1"/>
  <c r="BK245" i="6" s="1"/>
  <c r="BM246" i="1"/>
  <c r="BL245" i="6" s="1"/>
  <c r="BI247" i="1"/>
  <c r="BH246" i="6" s="1"/>
  <c r="BJ247" i="1"/>
  <c r="BI246" i="6" s="1"/>
  <c r="BK247" i="1"/>
  <c r="BJ246" i="6" s="1"/>
  <c r="BL247" i="1"/>
  <c r="BK246" i="6" s="1"/>
  <c r="BM247" i="1"/>
  <c r="BL246" i="6" s="1"/>
  <c r="BI248" i="1"/>
  <c r="BH247" i="6" s="1"/>
  <c r="BJ248" i="1"/>
  <c r="BI247" i="6" s="1"/>
  <c r="BK248" i="1"/>
  <c r="BJ247" i="6" s="1"/>
  <c r="BL248" i="1"/>
  <c r="BK247" i="6" s="1"/>
  <c r="BM248" i="1"/>
  <c r="BL247" i="6" s="1"/>
  <c r="BI249" i="1"/>
  <c r="BH248" i="6" s="1"/>
  <c r="BJ249" i="1"/>
  <c r="BI248" i="6" s="1"/>
  <c r="BK249" i="1"/>
  <c r="BJ248" i="6" s="1"/>
  <c r="BL249" i="1"/>
  <c r="BK248" i="6" s="1"/>
  <c r="BM249" i="1"/>
  <c r="BL248" i="6" s="1"/>
  <c r="BI250" i="1"/>
  <c r="BH249" i="6" s="1"/>
  <c r="BJ250" i="1"/>
  <c r="BI249" i="6" s="1"/>
  <c r="BK250" i="1"/>
  <c r="BJ249" i="6" s="1"/>
  <c r="BL250" i="1"/>
  <c r="BK249" i="6" s="1"/>
  <c r="BM250" i="1"/>
  <c r="BL249" i="6" s="1"/>
  <c r="BI251" i="1"/>
  <c r="BH250" i="6" s="1"/>
  <c r="BJ251" i="1"/>
  <c r="BI250" i="6" s="1"/>
  <c r="BK251" i="1"/>
  <c r="BJ250" i="6" s="1"/>
  <c r="BL251" i="1"/>
  <c r="BK250" i="6" s="1"/>
  <c r="BM251" i="1"/>
  <c r="BL250" i="6" s="1"/>
  <c r="BI252" i="1"/>
  <c r="BH251" i="6" s="1"/>
  <c r="BJ252" i="1"/>
  <c r="BI251" i="6" s="1"/>
  <c r="BK252" i="1"/>
  <c r="BJ251" i="6" s="1"/>
  <c r="BL252" i="1"/>
  <c r="BK251" i="6" s="1"/>
  <c r="BM252" i="1"/>
  <c r="BL251" i="6" s="1"/>
  <c r="BI253" i="1"/>
  <c r="BH252" i="6" s="1"/>
  <c r="BJ253" i="1"/>
  <c r="BI252" i="6" s="1"/>
  <c r="BK253" i="1"/>
  <c r="BJ252" i="6" s="1"/>
  <c r="BL253" i="1"/>
  <c r="BK252" i="6" s="1"/>
  <c r="BM253" i="1"/>
  <c r="BL252" i="6" s="1"/>
  <c r="BI254" i="1"/>
  <c r="BH253" i="6" s="1"/>
  <c r="BJ254" i="1"/>
  <c r="BI253" i="6" s="1"/>
  <c r="BK254" i="1"/>
  <c r="BJ253" i="6" s="1"/>
  <c r="BL254" i="1"/>
  <c r="BK253" i="6" s="1"/>
  <c r="BM254" i="1"/>
  <c r="BL253" i="6" s="1"/>
  <c r="BI255" i="1"/>
  <c r="BH254" i="6" s="1"/>
  <c r="BJ255" i="1"/>
  <c r="BI254" i="6" s="1"/>
  <c r="BK255" i="1"/>
  <c r="BJ254" i="6" s="1"/>
  <c r="BL255" i="1"/>
  <c r="BK254" i="6" s="1"/>
  <c r="BM255" i="1"/>
  <c r="BL254" i="6" s="1"/>
  <c r="BI256" i="1"/>
  <c r="BH255" i="6" s="1"/>
  <c r="BJ256" i="1"/>
  <c r="BI255" i="6" s="1"/>
  <c r="BK256" i="1"/>
  <c r="BJ255" i="6" s="1"/>
  <c r="BL256" i="1"/>
  <c r="BK255" i="6" s="1"/>
  <c r="BM256" i="1"/>
  <c r="BL255" i="6" s="1"/>
  <c r="BI257" i="1"/>
  <c r="BH256" i="6" s="1"/>
  <c r="BJ257" i="1"/>
  <c r="BI256" i="6" s="1"/>
  <c r="BK257" i="1"/>
  <c r="BJ256" i="6" s="1"/>
  <c r="BL257" i="1"/>
  <c r="BK256" i="6" s="1"/>
  <c r="BM257" i="1"/>
  <c r="BL256" i="6" s="1"/>
  <c r="BI258" i="1"/>
  <c r="BH257" i="6" s="1"/>
  <c r="BJ258" i="1"/>
  <c r="BI257" i="6" s="1"/>
  <c r="BK258" i="1"/>
  <c r="BJ257" i="6" s="1"/>
  <c r="BL258" i="1"/>
  <c r="BK257" i="6" s="1"/>
  <c r="BM258" i="1"/>
  <c r="BL257" i="6" s="1"/>
  <c r="BI259" i="1"/>
  <c r="BH258" i="6" s="1"/>
  <c r="BJ259" i="1"/>
  <c r="BI258" i="6" s="1"/>
  <c r="BK259" i="1"/>
  <c r="BJ258" i="6" s="1"/>
  <c r="BL259" i="1"/>
  <c r="BK258" i="6" s="1"/>
  <c r="BM259" i="1"/>
  <c r="BL258" i="6" s="1"/>
  <c r="BI260" i="1"/>
  <c r="BH259" i="6" s="1"/>
  <c r="BJ260" i="1"/>
  <c r="BI259" i="6" s="1"/>
  <c r="BK260" i="1"/>
  <c r="BJ259" i="6" s="1"/>
  <c r="BL260" i="1"/>
  <c r="BK259" i="6" s="1"/>
  <c r="BM260" i="1"/>
  <c r="BL259" i="6" s="1"/>
  <c r="BI261" i="1"/>
  <c r="BH260" i="6" s="1"/>
  <c r="BJ261" i="1"/>
  <c r="BI260" i="6" s="1"/>
  <c r="BK261" i="1"/>
  <c r="BJ260" i="6" s="1"/>
  <c r="BL261" i="1"/>
  <c r="BK260" i="6" s="1"/>
  <c r="BM261" i="1"/>
  <c r="BL260" i="6" s="1"/>
  <c r="BI262" i="1"/>
  <c r="BH261" i="6" s="1"/>
  <c r="BJ262" i="1"/>
  <c r="BI261" i="6" s="1"/>
  <c r="BK262" i="1"/>
  <c r="BJ261" i="6" s="1"/>
  <c r="BL262" i="1"/>
  <c r="BK261" i="6" s="1"/>
  <c r="BM262" i="1"/>
  <c r="BL261" i="6" s="1"/>
  <c r="BI263" i="1"/>
  <c r="BH262" i="6" s="1"/>
  <c r="BJ263" i="1"/>
  <c r="BI262" i="6" s="1"/>
  <c r="BK263" i="1"/>
  <c r="BJ262" i="6" s="1"/>
  <c r="BL263" i="1"/>
  <c r="BK262" i="6" s="1"/>
  <c r="BM263" i="1"/>
  <c r="BL262" i="6" s="1"/>
  <c r="BI264" i="1"/>
  <c r="BH263" i="6" s="1"/>
  <c r="BJ264" i="1"/>
  <c r="BI263" i="6" s="1"/>
  <c r="BK264" i="1"/>
  <c r="BJ263" i="6" s="1"/>
  <c r="BL264" i="1"/>
  <c r="BK263" i="6" s="1"/>
  <c r="BM264" i="1"/>
  <c r="BL263" i="6" s="1"/>
  <c r="BI265" i="1"/>
  <c r="BH264" i="6" s="1"/>
  <c r="BJ265" i="1"/>
  <c r="BI264" i="6" s="1"/>
  <c r="BK265" i="1"/>
  <c r="BJ264" i="6" s="1"/>
  <c r="BL265" i="1"/>
  <c r="BK264" i="6" s="1"/>
  <c r="BM265" i="1"/>
  <c r="BL264" i="6" s="1"/>
  <c r="BI266" i="1"/>
  <c r="BH265" i="6" s="1"/>
  <c r="BJ266" i="1"/>
  <c r="BI265" i="6" s="1"/>
  <c r="BK266" i="1"/>
  <c r="BJ265" i="6" s="1"/>
  <c r="BL266" i="1"/>
  <c r="BK265" i="6" s="1"/>
  <c r="BM266" i="1"/>
  <c r="BL265" i="6" s="1"/>
  <c r="BI267" i="1"/>
  <c r="BH266" i="6" s="1"/>
  <c r="BJ267" i="1"/>
  <c r="BI266" i="6" s="1"/>
  <c r="BK267" i="1"/>
  <c r="BJ266" i="6" s="1"/>
  <c r="BL267" i="1"/>
  <c r="BK266" i="6" s="1"/>
  <c r="BM267" i="1"/>
  <c r="BL266" i="6" s="1"/>
  <c r="BI268" i="1"/>
  <c r="BH267" i="6" s="1"/>
  <c r="BJ268" i="1"/>
  <c r="BI267" i="6" s="1"/>
  <c r="BK268" i="1"/>
  <c r="BJ267" i="6" s="1"/>
  <c r="BL268" i="1"/>
  <c r="BK267" i="6" s="1"/>
  <c r="BM268" i="1"/>
  <c r="BL267" i="6" s="1"/>
  <c r="BI269" i="1"/>
  <c r="BH268" i="6" s="1"/>
  <c r="BJ269" i="1"/>
  <c r="BI268" i="6" s="1"/>
  <c r="BK269" i="1"/>
  <c r="BJ268" i="6" s="1"/>
  <c r="BL269" i="1"/>
  <c r="BK268" i="6" s="1"/>
  <c r="BM269" i="1"/>
  <c r="BL268" i="6" s="1"/>
  <c r="BI270" i="1"/>
  <c r="BH269" i="6" s="1"/>
  <c r="BJ270" i="1"/>
  <c r="BI269" i="6" s="1"/>
  <c r="BK270" i="1"/>
  <c r="BJ269" i="6" s="1"/>
  <c r="BL270" i="1"/>
  <c r="BK269" i="6" s="1"/>
  <c r="BM270" i="1"/>
  <c r="BL269" i="6" s="1"/>
  <c r="BI271" i="1"/>
  <c r="BH270" i="6" s="1"/>
  <c r="BJ271" i="1"/>
  <c r="BI270" i="6" s="1"/>
  <c r="BK271" i="1"/>
  <c r="BJ270" i="6" s="1"/>
  <c r="BL271" i="1"/>
  <c r="BK270" i="6" s="1"/>
  <c r="BM271" i="1"/>
  <c r="BL270" i="6" s="1"/>
  <c r="BI272" i="1"/>
  <c r="BH271" i="6" s="1"/>
  <c r="BJ272" i="1"/>
  <c r="BI271" i="6" s="1"/>
  <c r="BK272" i="1"/>
  <c r="BJ271" i="6" s="1"/>
  <c r="BL272" i="1"/>
  <c r="BK271" i="6" s="1"/>
  <c r="BM272" i="1"/>
  <c r="BL271" i="6" s="1"/>
  <c r="BI273" i="1"/>
  <c r="BH272" i="6" s="1"/>
  <c r="BJ273" i="1"/>
  <c r="BI272" i="6" s="1"/>
  <c r="BK273" i="1"/>
  <c r="BJ272" i="6" s="1"/>
  <c r="BL273" i="1"/>
  <c r="BK272" i="6" s="1"/>
  <c r="BM273" i="1"/>
  <c r="BL272" i="6" s="1"/>
  <c r="BI274" i="1"/>
  <c r="BH273" i="6" s="1"/>
  <c r="BJ274" i="1"/>
  <c r="BI273" i="6" s="1"/>
  <c r="BK274" i="1"/>
  <c r="BJ273" i="6" s="1"/>
  <c r="BL274" i="1"/>
  <c r="BK273" i="6" s="1"/>
  <c r="BM274" i="1"/>
  <c r="BL273" i="6" s="1"/>
  <c r="BI275" i="1"/>
  <c r="BH274" i="6" s="1"/>
  <c r="BJ275" i="1"/>
  <c r="BI274" i="6" s="1"/>
  <c r="BK275" i="1"/>
  <c r="BJ274" i="6" s="1"/>
  <c r="BL275" i="1"/>
  <c r="BK274" i="6" s="1"/>
  <c r="BM275" i="1"/>
  <c r="BL274" i="6" s="1"/>
  <c r="BI276" i="1"/>
  <c r="BH275" i="6" s="1"/>
  <c r="BJ276" i="1"/>
  <c r="BI275" i="6" s="1"/>
  <c r="BK276" i="1"/>
  <c r="BJ275" i="6" s="1"/>
  <c r="BL276" i="1"/>
  <c r="BK275" i="6" s="1"/>
  <c r="BM276" i="1"/>
  <c r="BL275" i="6" s="1"/>
  <c r="BI277" i="1"/>
  <c r="BH276" i="6" s="1"/>
  <c r="BJ277" i="1"/>
  <c r="BI276" i="6" s="1"/>
  <c r="BK277" i="1"/>
  <c r="BJ276" i="6" s="1"/>
  <c r="BL277" i="1"/>
  <c r="BK276" i="6" s="1"/>
  <c r="BM277" i="1"/>
  <c r="BL276" i="6" s="1"/>
  <c r="BI278" i="1"/>
  <c r="BH277" i="6" s="1"/>
  <c r="BJ278" i="1"/>
  <c r="BI277" i="6" s="1"/>
  <c r="BK278" i="1"/>
  <c r="BJ277" i="6" s="1"/>
  <c r="BL278" i="1"/>
  <c r="BK277" i="6" s="1"/>
  <c r="BM278" i="1"/>
  <c r="BL277" i="6" s="1"/>
  <c r="BI279" i="1"/>
  <c r="BH278" i="6" s="1"/>
  <c r="BJ279" i="1"/>
  <c r="BI278" i="6" s="1"/>
  <c r="BK279" i="1"/>
  <c r="BJ278" i="6" s="1"/>
  <c r="BL279" i="1"/>
  <c r="BK278" i="6" s="1"/>
  <c r="BM279" i="1"/>
  <c r="BL278" i="6" s="1"/>
  <c r="BI280" i="1"/>
  <c r="BH279" i="6" s="1"/>
  <c r="BJ280" i="1"/>
  <c r="BI279" i="6" s="1"/>
  <c r="BK280" i="1"/>
  <c r="BJ279" i="6" s="1"/>
  <c r="BL280" i="1"/>
  <c r="BK279" i="6" s="1"/>
  <c r="BM280" i="1"/>
  <c r="BL279" i="6" s="1"/>
  <c r="BI281" i="1"/>
  <c r="BH280" i="6" s="1"/>
  <c r="BJ281" i="1"/>
  <c r="BI280" i="6" s="1"/>
  <c r="BK281" i="1"/>
  <c r="BJ280" i="6" s="1"/>
  <c r="BL281" i="1"/>
  <c r="BK280" i="6" s="1"/>
  <c r="BM281" i="1"/>
  <c r="BL280" i="6" s="1"/>
  <c r="BI282" i="1"/>
  <c r="BH281" i="6" s="1"/>
  <c r="BJ282" i="1"/>
  <c r="BI281" i="6" s="1"/>
  <c r="BK282" i="1"/>
  <c r="BJ281" i="6" s="1"/>
  <c r="BL282" i="1"/>
  <c r="BK281" i="6" s="1"/>
  <c r="BM282" i="1"/>
  <c r="BL281" i="6" s="1"/>
  <c r="BI283" i="1"/>
  <c r="BH282" i="6" s="1"/>
  <c r="BJ283" i="1"/>
  <c r="BI282" i="6" s="1"/>
  <c r="BK283" i="1"/>
  <c r="BJ282" i="6" s="1"/>
  <c r="BL283" i="1"/>
  <c r="BK282" i="6" s="1"/>
  <c r="BM283" i="1"/>
  <c r="BL282" i="6" s="1"/>
  <c r="BI284" i="1"/>
  <c r="BH283" i="6" s="1"/>
  <c r="BJ284" i="1"/>
  <c r="BI283" i="6" s="1"/>
  <c r="BK284" i="1"/>
  <c r="BJ283" i="6" s="1"/>
  <c r="BL284" i="1"/>
  <c r="BK283" i="6" s="1"/>
  <c r="BM284" i="1"/>
  <c r="BL283" i="6" s="1"/>
  <c r="BI285" i="1"/>
  <c r="BH284" i="6" s="1"/>
  <c r="BJ285" i="1"/>
  <c r="BI284" i="6" s="1"/>
  <c r="BK285" i="1"/>
  <c r="BJ284" i="6" s="1"/>
  <c r="BL285" i="1"/>
  <c r="BK284" i="6" s="1"/>
  <c r="BM285" i="1"/>
  <c r="BL284" i="6" s="1"/>
  <c r="BI286" i="1"/>
  <c r="BH285" i="6" s="1"/>
  <c r="BJ286" i="1"/>
  <c r="BI285" i="6" s="1"/>
  <c r="BK286" i="1"/>
  <c r="BJ285" i="6" s="1"/>
  <c r="BL286" i="1"/>
  <c r="BK285" i="6" s="1"/>
  <c r="BM286" i="1"/>
  <c r="BL285" i="6" s="1"/>
  <c r="BI287" i="1"/>
  <c r="BH286" i="6" s="1"/>
  <c r="BJ287" i="1"/>
  <c r="BI286" i="6" s="1"/>
  <c r="BK287" i="1"/>
  <c r="BJ286" i="6" s="1"/>
  <c r="BL287" i="1"/>
  <c r="BK286" i="6" s="1"/>
  <c r="BM287" i="1"/>
  <c r="BL286" i="6" s="1"/>
  <c r="BI288" i="1"/>
  <c r="BH287" i="6" s="1"/>
  <c r="BJ288" i="1"/>
  <c r="BI287" i="6" s="1"/>
  <c r="BK288" i="1"/>
  <c r="BJ287" i="6" s="1"/>
  <c r="BL288" i="1"/>
  <c r="BK287" i="6" s="1"/>
  <c r="BM288" i="1"/>
  <c r="BL287" i="6" s="1"/>
  <c r="BI289" i="1"/>
  <c r="BH288" i="6" s="1"/>
  <c r="BJ289" i="1"/>
  <c r="BI288" i="6" s="1"/>
  <c r="BK289" i="1"/>
  <c r="BJ288" i="6" s="1"/>
  <c r="BL289" i="1"/>
  <c r="BK288" i="6" s="1"/>
  <c r="BM289" i="1"/>
  <c r="BL288" i="6" s="1"/>
  <c r="BI290" i="1"/>
  <c r="BH289" i="6" s="1"/>
  <c r="BJ290" i="1"/>
  <c r="BI289" i="6" s="1"/>
  <c r="BK290" i="1"/>
  <c r="BJ289" i="6" s="1"/>
  <c r="BL290" i="1"/>
  <c r="BK289" i="6" s="1"/>
  <c r="BM290" i="1"/>
  <c r="BL289" i="6" s="1"/>
  <c r="BI291" i="1"/>
  <c r="BH290" i="6" s="1"/>
  <c r="BJ291" i="1"/>
  <c r="BI290" i="6" s="1"/>
  <c r="BK291" i="1"/>
  <c r="BJ290" i="6" s="1"/>
  <c r="BL291" i="1"/>
  <c r="BK290" i="6" s="1"/>
  <c r="BM291" i="1"/>
  <c r="BL290" i="6" s="1"/>
  <c r="BI292" i="1"/>
  <c r="BH291" i="6" s="1"/>
  <c r="BJ292" i="1"/>
  <c r="BI291" i="6" s="1"/>
  <c r="BK292" i="1"/>
  <c r="BJ291" i="6" s="1"/>
  <c r="BL292" i="1"/>
  <c r="BK291" i="6" s="1"/>
  <c r="BM292" i="1"/>
  <c r="BL291" i="6" s="1"/>
  <c r="BI293" i="1"/>
  <c r="BH292" i="6" s="1"/>
  <c r="BJ293" i="1"/>
  <c r="BI292" i="6" s="1"/>
  <c r="BK293" i="1"/>
  <c r="BJ292" i="6" s="1"/>
  <c r="BL293" i="1"/>
  <c r="BK292" i="6" s="1"/>
  <c r="BM293" i="1"/>
  <c r="BL292" i="6" s="1"/>
  <c r="BI294" i="1"/>
  <c r="BH293" i="6" s="1"/>
  <c r="BJ294" i="1"/>
  <c r="BI293" i="6" s="1"/>
  <c r="BK294" i="1"/>
  <c r="BJ293" i="6" s="1"/>
  <c r="BL294" i="1"/>
  <c r="BK293" i="6" s="1"/>
  <c r="BM294" i="1"/>
  <c r="BL293" i="6" s="1"/>
  <c r="BI295" i="1"/>
  <c r="BH294" i="6" s="1"/>
  <c r="BJ295" i="1"/>
  <c r="BI294" i="6" s="1"/>
  <c r="BK295" i="1"/>
  <c r="BJ294" i="6" s="1"/>
  <c r="BL295" i="1"/>
  <c r="BK294" i="6" s="1"/>
  <c r="BM295" i="1"/>
  <c r="BL294" i="6" s="1"/>
  <c r="BI296" i="1"/>
  <c r="BH295" i="6" s="1"/>
  <c r="BJ296" i="1"/>
  <c r="BI295" i="6" s="1"/>
  <c r="BK296" i="1"/>
  <c r="BJ295" i="6" s="1"/>
  <c r="BL296" i="1"/>
  <c r="BK295" i="6" s="1"/>
  <c r="BM296" i="1"/>
  <c r="BL295" i="6" s="1"/>
  <c r="BI297" i="1"/>
  <c r="BH296" i="6" s="1"/>
  <c r="BJ297" i="1"/>
  <c r="BI296" i="6" s="1"/>
  <c r="BK297" i="1"/>
  <c r="BJ296" i="6" s="1"/>
  <c r="BL297" i="1"/>
  <c r="BK296" i="6" s="1"/>
  <c r="BM297" i="1"/>
  <c r="BL296" i="6" s="1"/>
  <c r="BI298" i="1"/>
  <c r="BH297" i="6" s="1"/>
  <c r="BJ298" i="1"/>
  <c r="BI297" i="6" s="1"/>
  <c r="BK298" i="1"/>
  <c r="BJ297" i="6" s="1"/>
  <c r="BL298" i="1"/>
  <c r="BK297" i="6" s="1"/>
  <c r="BM298" i="1"/>
  <c r="BL297" i="6" s="1"/>
  <c r="BI299" i="1"/>
  <c r="BH298" i="6" s="1"/>
  <c r="BJ299" i="1"/>
  <c r="BI298" i="6" s="1"/>
  <c r="BK299" i="1"/>
  <c r="BJ298" i="6" s="1"/>
  <c r="BL299" i="1"/>
  <c r="BK298" i="6" s="1"/>
  <c r="BM299" i="1"/>
  <c r="BL298" i="6" s="1"/>
  <c r="BI300" i="1"/>
  <c r="BH299" i="6" s="1"/>
  <c r="BJ300" i="1"/>
  <c r="BI299" i="6" s="1"/>
  <c r="BK300" i="1"/>
  <c r="BJ299" i="6" s="1"/>
  <c r="BL300" i="1"/>
  <c r="BK299" i="6" s="1"/>
  <c r="BM300" i="1"/>
  <c r="BL299" i="6" s="1"/>
  <c r="BI301" i="1"/>
  <c r="BH300" i="6" s="1"/>
  <c r="BJ301" i="1"/>
  <c r="BI300" i="6" s="1"/>
  <c r="BK301" i="1"/>
  <c r="BJ300" i="6" s="1"/>
  <c r="BL301" i="1"/>
  <c r="BK300" i="6" s="1"/>
  <c r="BM301" i="1"/>
  <c r="BL300" i="6" s="1"/>
  <c r="BI302" i="1"/>
  <c r="BH301" i="6" s="1"/>
  <c r="BJ302" i="1"/>
  <c r="BI301" i="6" s="1"/>
  <c r="BK302" i="1"/>
  <c r="BJ301" i="6" s="1"/>
  <c r="BL302" i="1"/>
  <c r="BK301" i="6" s="1"/>
  <c r="BM302" i="1"/>
  <c r="BL301" i="6" s="1"/>
  <c r="BI303" i="1"/>
  <c r="BH302" i="6" s="1"/>
  <c r="BJ303" i="1"/>
  <c r="BI302" i="6" s="1"/>
  <c r="BK303" i="1"/>
  <c r="BJ302" i="6" s="1"/>
  <c r="BL303" i="1"/>
  <c r="BK302" i="6" s="1"/>
  <c r="BM303" i="1"/>
  <c r="BL302" i="6" s="1"/>
  <c r="BI304" i="1"/>
  <c r="BH303" i="6" s="1"/>
  <c r="BJ304" i="1"/>
  <c r="BI303" i="6" s="1"/>
  <c r="BK304" i="1"/>
  <c r="BJ303" i="6" s="1"/>
  <c r="BL304" i="1"/>
  <c r="BK303" i="6" s="1"/>
  <c r="BM304" i="1"/>
  <c r="BL303" i="6" s="1"/>
  <c r="BI305" i="1"/>
  <c r="BH304" i="6" s="1"/>
  <c r="BJ305" i="1"/>
  <c r="BI304" i="6" s="1"/>
  <c r="BK305" i="1"/>
  <c r="BJ304" i="6" s="1"/>
  <c r="BL305" i="1"/>
  <c r="BK304" i="6" s="1"/>
  <c r="BM305" i="1"/>
  <c r="BL304" i="6" s="1"/>
  <c r="BI306" i="1"/>
  <c r="BH305" i="6" s="1"/>
  <c r="BJ306" i="1"/>
  <c r="BI305" i="6" s="1"/>
  <c r="BK306" i="1"/>
  <c r="BJ305" i="6" s="1"/>
  <c r="BL306" i="1"/>
  <c r="BK305" i="6" s="1"/>
  <c r="BM306" i="1"/>
  <c r="BL305" i="6" s="1"/>
  <c r="BI307" i="1"/>
  <c r="BH306" i="6" s="1"/>
  <c r="BJ307" i="1"/>
  <c r="BI306" i="6" s="1"/>
  <c r="BK307" i="1"/>
  <c r="BJ306" i="6" s="1"/>
  <c r="BL307" i="1"/>
  <c r="BK306" i="6" s="1"/>
  <c r="BM307" i="1"/>
  <c r="BL306" i="6" s="1"/>
  <c r="BI308" i="1"/>
  <c r="BH307" i="6" s="1"/>
  <c r="BJ308" i="1"/>
  <c r="BI307" i="6" s="1"/>
  <c r="BK308" i="1"/>
  <c r="BJ307" i="6" s="1"/>
  <c r="BL308" i="1"/>
  <c r="BK307" i="6" s="1"/>
  <c r="BM308" i="1"/>
  <c r="BL307" i="6" s="1"/>
  <c r="BI309" i="1"/>
  <c r="BH308" i="6" s="1"/>
  <c r="BJ309" i="1"/>
  <c r="BI308" i="6" s="1"/>
  <c r="BK309" i="1"/>
  <c r="BJ308" i="6" s="1"/>
  <c r="BL309" i="1"/>
  <c r="BK308" i="6" s="1"/>
  <c r="BM309" i="1"/>
  <c r="BL308" i="6" s="1"/>
  <c r="BI310" i="1"/>
  <c r="BH309" i="6" s="1"/>
  <c r="BJ310" i="1"/>
  <c r="BI309" i="6" s="1"/>
  <c r="BK310" i="1"/>
  <c r="BJ309" i="6" s="1"/>
  <c r="BL310" i="1"/>
  <c r="BK309" i="6" s="1"/>
  <c r="BM310" i="1"/>
  <c r="BL309" i="6" s="1"/>
  <c r="BI311" i="1"/>
  <c r="BH310" i="6" s="1"/>
  <c r="BJ311" i="1"/>
  <c r="BI310" i="6" s="1"/>
  <c r="BK311" i="1"/>
  <c r="BJ310" i="6" s="1"/>
  <c r="BL311" i="1"/>
  <c r="BK310" i="6" s="1"/>
  <c r="BM311" i="1"/>
  <c r="BL310" i="6" s="1"/>
  <c r="BI312" i="1"/>
  <c r="BH311" i="6" s="1"/>
  <c r="BJ312" i="1"/>
  <c r="BI311" i="6" s="1"/>
  <c r="BK312" i="1"/>
  <c r="BJ311" i="6" s="1"/>
  <c r="BL312" i="1"/>
  <c r="BK311" i="6" s="1"/>
  <c r="BM312" i="1"/>
  <c r="BL311" i="6" s="1"/>
  <c r="BI313" i="1"/>
  <c r="BH312" i="6" s="1"/>
  <c r="BJ313" i="1"/>
  <c r="BI312" i="6" s="1"/>
  <c r="BK313" i="1"/>
  <c r="BJ312" i="6" s="1"/>
  <c r="BL313" i="1"/>
  <c r="BK312" i="6" s="1"/>
  <c r="BM313" i="1"/>
  <c r="BL312" i="6" s="1"/>
  <c r="BI314" i="1"/>
  <c r="BH313" i="6" s="1"/>
  <c r="BJ314" i="1"/>
  <c r="BI313" i="6" s="1"/>
  <c r="BK314" i="1"/>
  <c r="BJ313" i="6" s="1"/>
  <c r="BL314" i="1"/>
  <c r="BK313" i="6" s="1"/>
  <c r="BM314" i="1"/>
  <c r="BL313" i="6" s="1"/>
  <c r="BI315" i="1"/>
  <c r="BH314" i="6" s="1"/>
  <c r="BJ315" i="1"/>
  <c r="BI314" i="6" s="1"/>
  <c r="BK315" i="1"/>
  <c r="BJ314" i="6" s="1"/>
  <c r="BL315" i="1"/>
  <c r="BK314" i="6" s="1"/>
  <c r="BM315" i="1"/>
  <c r="BL314" i="6" s="1"/>
  <c r="BI316" i="1"/>
  <c r="BH315" i="6" s="1"/>
  <c r="BJ316" i="1"/>
  <c r="BI315" i="6" s="1"/>
  <c r="BK316" i="1"/>
  <c r="BJ315" i="6" s="1"/>
  <c r="BL316" i="1"/>
  <c r="BK315" i="6" s="1"/>
  <c r="BM316" i="1"/>
  <c r="BL315" i="6" s="1"/>
  <c r="BI317" i="1"/>
  <c r="BH316" i="6" s="1"/>
  <c r="BJ317" i="1"/>
  <c r="BI316" i="6" s="1"/>
  <c r="BK317" i="1"/>
  <c r="BJ316" i="6" s="1"/>
  <c r="BL317" i="1"/>
  <c r="BK316" i="6" s="1"/>
  <c r="BM317" i="1"/>
  <c r="BL316" i="6" s="1"/>
  <c r="BI318" i="1"/>
  <c r="BH317" i="6" s="1"/>
  <c r="BJ318" i="1"/>
  <c r="BI317" i="6" s="1"/>
  <c r="BK318" i="1"/>
  <c r="BJ317" i="6" s="1"/>
  <c r="BL318" i="1"/>
  <c r="BK317" i="6" s="1"/>
  <c r="BM318" i="1"/>
  <c r="BL317" i="6" s="1"/>
  <c r="BI319" i="1"/>
  <c r="BH318" i="6" s="1"/>
  <c r="BJ319" i="1"/>
  <c r="BI318" i="6" s="1"/>
  <c r="BK319" i="1"/>
  <c r="BJ318" i="6" s="1"/>
  <c r="BL319" i="1"/>
  <c r="BK318" i="6" s="1"/>
  <c r="BM319" i="1"/>
  <c r="BL318" i="6" s="1"/>
  <c r="BI320" i="1"/>
  <c r="BH319" i="6" s="1"/>
  <c r="BJ320" i="1"/>
  <c r="BI319" i="6" s="1"/>
  <c r="BK320" i="1"/>
  <c r="BJ319" i="6" s="1"/>
  <c r="BL320" i="1"/>
  <c r="BK319" i="6" s="1"/>
  <c r="BM320" i="1"/>
  <c r="BL319" i="6" s="1"/>
  <c r="BI321" i="1"/>
  <c r="BH320" i="6" s="1"/>
  <c r="BJ321" i="1"/>
  <c r="BI320" i="6" s="1"/>
  <c r="BK321" i="1"/>
  <c r="BJ320" i="6" s="1"/>
  <c r="BL321" i="1"/>
  <c r="BK320" i="6" s="1"/>
  <c r="BM321" i="1"/>
  <c r="BL320" i="6" s="1"/>
  <c r="BI322" i="1"/>
  <c r="BH321" i="6" s="1"/>
  <c r="BJ322" i="1"/>
  <c r="BI321" i="6" s="1"/>
  <c r="BK322" i="1"/>
  <c r="BJ321" i="6" s="1"/>
  <c r="BL322" i="1"/>
  <c r="BK321" i="6" s="1"/>
  <c r="BM322" i="1"/>
  <c r="BL321" i="6" s="1"/>
  <c r="BI323" i="1"/>
  <c r="BH322" i="6" s="1"/>
  <c r="BJ323" i="1"/>
  <c r="BI322" i="6" s="1"/>
  <c r="BK323" i="1"/>
  <c r="BJ322" i="6" s="1"/>
  <c r="BL323" i="1"/>
  <c r="BK322" i="6" s="1"/>
  <c r="BM323" i="1"/>
  <c r="BL322" i="6" s="1"/>
  <c r="BI324" i="1"/>
  <c r="BH323" i="6" s="1"/>
  <c r="BJ324" i="1"/>
  <c r="BI323" i="6" s="1"/>
  <c r="BK324" i="1"/>
  <c r="BJ323" i="6" s="1"/>
  <c r="BL324" i="1"/>
  <c r="BK323" i="6" s="1"/>
  <c r="BM324" i="1"/>
  <c r="BL323" i="6" s="1"/>
  <c r="BI325" i="1"/>
  <c r="BH324" i="6" s="1"/>
  <c r="BJ325" i="1"/>
  <c r="BI324" i="6" s="1"/>
  <c r="BK325" i="1"/>
  <c r="BJ324" i="6" s="1"/>
  <c r="BL325" i="1"/>
  <c r="BK324" i="6" s="1"/>
  <c r="BM325" i="1"/>
  <c r="BL324" i="6" s="1"/>
  <c r="BI326" i="1"/>
  <c r="BH325" i="6" s="1"/>
  <c r="BJ326" i="1"/>
  <c r="BI325" i="6" s="1"/>
  <c r="BK326" i="1"/>
  <c r="BJ325" i="6" s="1"/>
  <c r="BL326" i="1"/>
  <c r="BK325" i="6" s="1"/>
  <c r="BM326" i="1"/>
  <c r="BL325" i="6" s="1"/>
  <c r="BI327" i="1"/>
  <c r="BH326" i="6" s="1"/>
  <c r="BJ327" i="1"/>
  <c r="BI326" i="6" s="1"/>
  <c r="BK327" i="1"/>
  <c r="BJ326" i="6" s="1"/>
  <c r="BL327" i="1"/>
  <c r="BK326" i="6" s="1"/>
  <c r="BM327" i="1"/>
  <c r="BL326" i="6" s="1"/>
  <c r="BI328" i="1"/>
  <c r="BH327" i="6" s="1"/>
  <c r="BJ328" i="1"/>
  <c r="BI327" i="6" s="1"/>
  <c r="BK328" i="1"/>
  <c r="BJ327" i="6" s="1"/>
  <c r="BL328" i="1"/>
  <c r="BK327" i="6" s="1"/>
  <c r="BM328" i="1"/>
  <c r="BL327" i="6" s="1"/>
  <c r="BI329" i="1"/>
  <c r="BH328" i="6" s="1"/>
  <c r="BJ329" i="1"/>
  <c r="BI328" i="6" s="1"/>
  <c r="BK329" i="1"/>
  <c r="BJ328" i="6" s="1"/>
  <c r="BL329" i="1"/>
  <c r="BK328" i="6" s="1"/>
  <c r="BM329" i="1"/>
  <c r="BL328" i="6" s="1"/>
  <c r="BI330" i="1"/>
  <c r="BH329" i="6" s="1"/>
  <c r="BJ330" i="1"/>
  <c r="BI329" i="6" s="1"/>
  <c r="BK330" i="1"/>
  <c r="BJ329" i="6" s="1"/>
  <c r="BL330" i="1"/>
  <c r="BK329" i="6" s="1"/>
  <c r="BM330" i="1"/>
  <c r="BL329" i="6" s="1"/>
  <c r="BI331" i="1"/>
  <c r="BH330" i="6" s="1"/>
  <c r="BJ331" i="1"/>
  <c r="BI330" i="6" s="1"/>
  <c r="BK331" i="1"/>
  <c r="BJ330" i="6" s="1"/>
  <c r="BL331" i="1"/>
  <c r="BK330" i="6" s="1"/>
  <c r="BM331" i="1"/>
  <c r="BL330" i="6" s="1"/>
  <c r="BI332" i="1"/>
  <c r="BH331" i="6" s="1"/>
  <c r="BJ332" i="1"/>
  <c r="BI331" i="6" s="1"/>
  <c r="BK332" i="1"/>
  <c r="BJ331" i="6" s="1"/>
  <c r="BL332" i="1"/>
  <c r="BK331" i="6" s="1"/>
  <c r="BM332" i="1"/>
  <c r="BL331" i="6" s="1"/>
  <c r="BI333" i="1"/>
  <c r="BH332" i="6" s="1"/>
  <c r="BJ333" i="1"/>
  <c r="BI332" i="6" s="1"/>
  <c r="BK333" i="1"/>
  <c r="BJ332" i="6" s="1"/>
  <c r="BL333" i="1"/>
  <c r="BK332" i="6" s="1"/>
  <c r="BM333" i="1"/>
  <c r="BL332" i="6" s="1"/>
  <c r="BI334" i="1"/>
  <c r="BH333" i="6" s="1"/>
  <c r="BJ334" i="1"/>
  <c r="BI333" i="6" s="1"/>
  <c r="BK334" i="1"/>
  <c r="BJ333" i="6" s="1"/>
  <c r="BL334" i="1"/>
  <c r="BK333" i="6" s="1"/>
  <c r="BM334" i="1"/>
  <c r="BL333" i="6" s="1"/>
  <c r="BI335" i="1"/>
  <c r="BH334" i="6" s="1"/>
  <c r="BJ335" i="1"/>
  <c r="BI334" i="6" s="1"/>
  <c r="BK335" i="1"/>
  <c r="BJ334" i="6" s="1"/>
  <c r="BL335" i="1"/>
  <c r="BK334" i="6" s="1"/>
  <c r="BM335" i="1"/>
  <c r="BL334" i="6" s="1"/>
  <c r="BI336" i="1"/>
  <c r="BH335" i="6" s="1"/>
  <c r="BJ336" i="1"/>
  <c r="BI335" i="6" s="1"/>
  <c r="BK336" i="1"/>
  <c r="BJ335" i="6" s="1"/>
  <c r="BL336" i="1"/>
  <c r="BK335" i="6" s="1"/>
  <c r="BM336" i="1"/>
  <c r="BL335" i="6" s="1"/>
  <c r="BI337" i="1"/>
  <c r="BH336" i="6" s="1"/>
  <c r="BJ337" i="1"/>
  <c r="BI336" i="6" s="1"/>
  <c r="BK337" i="1"/>
  <c r="BJ336" i="6" s="1"/>
  <c r="BL337" i="1"/>
  <c r="BK336" i="6" s="1"/>
  <c r="BM337" i="1"/>
  <c r="BL336" i="6" s="1"/>
  <c r="BI338" i="1"/>
  <c r="BH337" i="6" s="1"/>
  <c r="BJ338" i="1"/>
  <c r="BI337" i="6" s="1"/>
  <c r="BK338" i="1"/>
  <c r="BJ337" i="6" s="1"/>
  <c r="BL338" i="1"/>
  <c r="BK337" i="6" s="1"/>
  <c r="BM338" i="1"/>
  <c r="BL337" i="6" s="1"/>
  <c r="BI339" i="1"/>
  <c r="BH338" i="6" s="1"/>
  <c r="BJ339" i="1"/>
  <c r="BI338" i="6" s="1"/>
  <c r="BK339" i="1"/>
  <c r="BJ338" i="6" s="1"/>
  <c r="BL339" i="1"/>
  <c r="BK338" i="6" s="1"/>
  <c r="BM339" i="1"/>
  <c r="BL338" i="6" s="1"/>
  <c r="BI340" i="1"/>
  <c r="BH339" i="6" s="1"/>
  <c r="BJ340" i="1"/>
  <c r="BI339" i="6" s="1"/>
  <c r="BK340" i="1"/>
  <c r="BJ339" i="6" s="1"/>
  <c r="BL340" i="1"/>
  <c r="BK339" i="6" s="1"/>
  <c r="BM340" i="1"/>
  <c r="BL339" i="6" s="1"/>
  <c r="BI341" i="1"/>
  <c r="BH340" i="6" s="1"/>
  <c r="BJ341" i="1"/>
  <c r="BI340" i="6" s="1"/>
  <c r="BK341" i="1"/>
  <c r="BJ340" i="6" s="1"/>
  <c r="BL341" i="1"/>
  <c r="BK340" i="6" s="1"/>
  <c r="BM341" i="1"/>
  <c r="BL340" i="6" s="1"/>
  <c r="BI342" i="1"/>
  <c r="BH341" i="6" s="1"/>
  <c r="BJ342" i="1"/>
  <c r="BI341" i="6" s="1"/>
  <c r="BK342" i="1"/>
  <c r="BJ341" i="6" s="1"/>
  <c r="BL342" i="1"/>
  <c r="BK341" i="6" s="1"/>
  <c r="BM342" i="1"/>
  <c r="BL341" i="6" s="1"/>
  <c r="BI343" i="1"/>
  <c r="BH342" i="6" s="1"/>
  <c r="BJ343" i="1"/>
  <c r="BI342" i="6" s="1"/>
  <c r="BK343" i="1"/>
  <c r="BJ342" i="6" s="1"/>
  <c r="BL343" i="1"/>
  <c r="BK342" i="6" s="1"/>
  <c r="BM343" i="1"/>
  <c r="BL342" i="6" s="1"/>
  <c r="BI344" i="1"/>
  <c r="BH343" i="6" s="1"/>
  <c r="BJ344" i="1"/>
  <c r="BI343" i="6" s="1"/>
  <c r="BK344" i="1"/>
  <c r="BJ343" i="6" s="1"/>
  <c r="BL344" i="1"/>
  <c r="BK343" i="6" s="1"/>
  <c r="BM344" i="1"/>
  <c r="BL343" i="6" s="1"/>
  <c r="BI345" i="1"/>
  <c r="BH344" i="6" s="1"/>
  <c r="BJ345" i="1"/>
  <c r="BI344" i="6" s="1"/>
  <c r="BK345" i="1"/>
  <c r="BJ344" i="6" s="1"/>
  <c r="BL345" i="1"/>
  <c r="BK344" i="6" s="1"/>
  <c r="BM345" i="1"/>
  <c r="BL344" i="6" s="1"/>
  <c r="BI346" i="1"/>
  <c r="BH345" i="6" s="1"/>
  <c r="BJ346" i="1"/>
  <c r="BI345" i="6" s="1"/>
  <c r="BK346" i="1"/>
  <c r="BJ345" i="6" s="1"/>
  <c r="BL346" i="1"/>
  <c r="BK345" i="6" s="1"/>
  <c r="BM346" i="1"/>
  <c r="BL345" i="6" s="1"/>
  <c r="BI347" i="1"/>
  <c r="BH346" i="6" s="1"/>
  <c r="BJ347" i="1"/>
  <c r="BI346" i="6" s="1"/>
  <c r="BK347" i="1"/>
  <c r="BJ346" i="6" s="1"/>
  <c r="BL347" i="1"/>
  <c r="BK346" i="6" s="1"/>
  <c r="BM347" i="1"/>
  <c r="BL346" i="6" s="1"/>
  <c r="BI348" i="1"/>
  <c r="BH347" i="6" s="1"/>
  <c r="BJ348" i="1"/>
  <c r="BI347" i="6" s="1"/>
  <c r="BK348" i="1"/>
  <c r="BJ347" i="6" s="1"/>
  <c r="BL348" i="1"/>
  <c r="BK347" i="6" s="1"/>
  <c r="BM348" i="1"/>
  <c r="BL347" i="6" s="1"/>
  <c r="BI349" i="1"/>
  <c r="BH348" i="6" s="1"/>
  <c r="BJ349" i="1"/>
  <c r="BI348" i="6" s="1"/>
  <c r="BK349" i="1"/>
  <c r="BJ348" i="6" s="1"/>
  <c r="BL349" i="1"/>
  <c r="BK348" i="6" s="1"/>
  <c r="BM349" i="1"/>
  <c r="BL348" i="6" s="1"/>
  <c r="BI350" i="1"/>
  <c r="BH349" i="6" s="1"/>
  <c r="BJ350" i="1"/>
  <c r="BI349" i="6" s="1"/>
  <c r="BK350" i="1"/>
  <c r="BJ349" i="6" s="1"/>
  <c r="BL350" i="1"/>
  <c r="BK349" i="6" s="1"/>
  <c r="BM350" i="1"/>
  <c r="BL349" i="6" s="1"/>
  <c r="BI351" i="1"/>
  <c r="BH350" i="6" s="1"/>
  <c r="BJ351" i="1"/>
  <c r="BI350" i="6" s="1"/>
  <c r="BK351" i="1"/>
  <c r="BJ350" i="6" s="1"/>
  <c r="BL351" i="1"/>
  <c r="BK350" i="6" s="1"/>
  <c r="BM351" i="1"/>
  <c r="BL350" i="6" s="1"/>
  <c r="BI352" i="1"/>
  <c r="BH351" i="6" s="1"/>
  <c r="BJ352" i="1"/>
  <c r="BI351" i="6" s="1"/>
  <c r="BK352" i="1"/>
  <c r="BJ351" i="6" s="1"/>
  <c r="BL352" i="1"/>
  <c r="BK351" i="6" s="1"/>
  <c r="BM352" i="1"/>
  <c r="BL351" i="6" s="1"/>
  <c r="BI353" i="1"/>
  <c r="BH352" i="6" s="1"/>
  <c r="BJ353" i="1"/>
  <c r="BI352" i="6" s="1"/>
  <c r="BK353" i="1"/>
  <c r="BJ352" i="6" s="1"/>
  <c r="BL353" i="1"/>
  <c r="BK352" i="6" s="1"/>
  <c r="BM353" i="1"/>
  <c r="BL352" i="6" s="1"/>
  <c r="BI354" i="1"/>
  <c r="BH353" i="6" s="1"/>
  <c r="BJ354" i="1"/>
  <c r="BI353" i="6" s="1"/>
  <c r="BK354" i="1"/>
  <c r="BJ353" i="6" s="1"/>
  <c r="BL354" i="1"/>
  <c r="BK353" i="6" s="1"/>
  <c r="BM354" i="1"/>
  <c r="BL353" i="6" s="1"/>
  <c r="BI355" i="1"/>
  <c r="BH354" i="6" s="1"/>
  <c r="BJ355" i="1"/>
  <c r="BI354" i="6" s="1"/>
  <c r="BK355" i="1"/>
  <c r="BJ354" i="6" s="1"/>
  <c r="BL355" i="1"/>
  <c r="BK354" i="6" s="1"/>
  <c r="BM355" i="1"/>
  <c r="BL354" i="6" s="1"/>
  <c r="BI356" i="1"/>
  <c r="BH355" i="6" s="1"/>
  <c r="BJ356" i="1"/>
  <c r="BI355" i="6" s="1"/>
  <c r="BK356" i="1"/>
  <c r="BJ355" i="6" s="1"/>
  <c r="BL356" i="1"/>
  <c r="BK355" i="6" s="1"/>
  <c r="BM356" i="1"/>
  <c r="BL355" i="6" s="1"/>
  <c r="BI357" i="1"/>
  <c r="BH356" i="6" s="1"/>
  <c r="BJ357" i="1"/>
  <c r="BI356" i="6" s="1"/>
  <c r="BK357" i="1"/>
  <c r="BJ356" i="6" s="1"/>
  <c r="BL357" i="1"/>
  <c r="BK356" i="6" s="1"/>
  <c r="BM357" i="1"/>
  <c r="BL356" i="6" s="1"/>
  <c r="BI358" i="1"/>
  <c r="BH357" i="6" s="1"/>
  <c r="BJ358" i="1"/>
  <c r="BI357" i="6" s="1"/>
  <c r="BK358" i="1"/>
  <c r="BJ357" i="6" s="1"/>
  <c r="BL358" i="1"/>
  <c r="BK357" i="6" s="1"/>
  <c r="BM358" i="1"/>
  <c r="BL357" i="6" s="1"/>
  <c r="BI359" i="1"/>
  <c r="BH358" i="6" s="1"/>
  <c r="BJ359" i="1"/>
  <c r="BI358" i="6" s="1"/>
  <c r="BK359" i="1"/>
  <c r="BJ358" i="6" s="1"/>
  <c r="BL359" i="1"/>
  <c r="BK358" i="6" s="1"/>
  <c r="BM359" i="1"/>
  <c r="BL358" i="6" s="1"/>
  <c r="BI360" i="1"/>
  <c r="BH359" i="6" s="1"/>
  <c r="BJ360" i="1"/>
  <c r="BI359" i="6" s="1"/>
  <c r="BK360" i="1"/>
  <c r="BJ359" i="6" s="1"/>
  <c r="BL360" i="1"/>
  <c r="BK359" i="6" s="1"/>
  <c r="BM360" i="1"/>
  <c r="BL359" i="6" s="1"/>
  <c r="BI361" i="1"/>
  <c r="BH360" i="6" s="1"/>
  <c r="BJ361" i="1"/>
  <c r="BI360" i="6" s="1"/>
  <c r="BK361" i="1"/>
  <c r="BJ360" i="6" s="1"/>
  <c r="BL361" i="1"/>
  <c r="BK360" i="6" s="1"/>
  <c r="BM361" i="1"/>
  <c r="BL360" i="6" s="1"/>
  <c r="BI362" i="1"/>
  <c r="BH361" i="6" s="1"/>
  <c r="BJ362" i="1"/>
  <c r="BI361" i="6" s="1"/>
  <c r="BK362" i="1"/>
  <c r="BJ361" i="6" s="1"/>
  <c r="BL362" i="1"/>
  <c r="BK361" i="6" s="1"/>
  <c r="BM362" i="1"/>
  <c r="BL361" i="6" s="1"/>
  <c r="BI363" i="1"/>
  <c r="BH362" i="6" s="1"/>
  <c r="BJ363" i="1"/>
  <c r="BI362" i="6" s="1"/>
  <c r="BK363" i="1"/>
  <c r="BJ362" i="6" s="1"/>
  <c r="BL363" i="1"/>
  <c r="BK362" i="6" s="1"/>
  <c r="BM363" i="1"/>
  <c r="BL362" i="6" s="1"/>
  <c r="BI364" i="1"/>
  <c r="BH363" i="6" s="1"/>
  <c r="BJ364" i="1"/>
  <c r="BI363" i="6" s="1"/>
  <c r="BK364" i="1"/>
  <c r="BJ363" i="6" s="1"/>
  <c r="BL364" i="1"/>
  <c r="BK363" i="6" s="1"/>
  <c r="BM364" i="1"/>
  <c r="BL363" i="6" s="1"/>
  <c r="BI365" i="1"/>
  <c r="BH364" i="6" s="1"/>
  <c r="BJ365" i="1"/>
  <c r="BI364" i="6" s="1"/>
  <c r="BK365" i="1"/>
  <c r="BJ364" i="6" s="1"/>
  <c r="BL365" i="1"/>
  <c r="BK364" i="6" s="1"/>
  <c r="BM365" i="1"/>
  <c r="BL364" i="6" s="1"/>
  <c r="BI366" i="1"/>
  <c r="BH365" i="6" s="1"/>
  <c r="BJ366" i="1"/>
  <c r="BI365" i="6" s="1"/>
  <c r="BK366" i="1"/>
  <c r="BJ365" i="6" s="1"/>
  <c r="BL366" i="1"/>
  <c r="BK365" i="6" s="1"/>
  <c r="BM366" i="1"/>
  <c r="BL365" i="6" s="1"/>
  <c r="BI367" i="1"/>
  <c r="BH366" i="6" s="1"/>
  <c r="BJ367" i="1"/>
  <c r="BI366" i="6" s="1"/>
  <c r="BK367" i="1"/>
  <c r="BJ366" i="6" s="1"/>
  <c r="BL367" i="1"/>
  <c r="BK366" i="6" s="1"/>
  <c r="BM367" i="1"/>
  <c r="BL366" i="6" s="1"/>
  <c r="BI368" i="1"/>
  <c r="BH367" i="6" s="1"/>
  <c r="BJ368" i="1"/>
  <c r="BI367" i="6" s="1"/>
  <c r="BK368" i="1"/>
  <c r="BJ367" i="6" s="1"/>
  <c r="BL368" i="1"/>
  <c r="BK367" i="6" s="1"/>
  <c r="BM368" i="1"/>
  <c r="BL367" i="6" s="1"/>
  <c r="BI369" i="1"/>
  <c r="BH368" i="6" s="1"/>
  <c r="BJ369" i="1"/>
  <c r="BI368" i="6" s="1"/>
  <c r="BK369" i="1"/>
  <c r="BJ368" i="6" s="1"/>
  <c r="BL369" i="1"/>
  <c r="BK368" i="6" s="1"/>
  <c r="BM369" i="1"/>
  <c r="BL368" i="6" s="1"/>
  <c r="BI370" i="1"/>
  <c r="BH369" i="6" s="1"/>
  <c r="BJ370" i="1"/>
  <c r="BI369" i="6" s="1"/>
  <c r="BK370" i="1"/>
  <c r="BJ369" i="6" s="1"/>
  <c r="BL370" i="1"/>
  <c r="BK369" i="6" s="1"/>
  <c r="BM370" i="1"/>
  <c r="BL369" i="6" s="1"/>
  <c r="BI371" i="1"/>
  <c r="BH370" i="6" s="1"/>
  <c r="BJ371" i="1"/>
  <c r="BI370" i="6" s="1"/>
  <c r="BK371" i="1"/>
  <c r="BJ370" i="6" s="1"/>
  <c r="BL371" i="1"/>
  <c r="BK370" i="6" s="1"/>
  <c r="BM371" i="1"/>
  <c r="BL370" i="6" s="1"/>
  <c r="BI372" i="1"/>
  <c r="BH371" i="6" s="1"/>
  <c r="BJ372" i="1"/>
  <c r="BI371" i="6" s="1"/>
  <c r="BK372" i="1"/>
  <c r="BJ371" i="6" s="1"/>
  <c r="BL372" i="1"/>
  <c r="BK371" i="6" s="1"/>
  <c r="BM372" i="1"/>
  <c r="BL371" i="6" s="1"/>
  <c r="BI373" i="1"/>
  <c r="BH372" i="6" s="1"/>
  <c r="BJ373" i="1"/>
  <c r="BI372" i="6" s="1"/>
  <c r="BK373" i="1"/>
  <c r="BJ372" i="6" s="1"/>
  <c r="BL373" i="1"/>
  <c r="BK372" i="6" s="1"/>
  <c r="BM373" i="1"/>
  <c r="BL372" i="6" s="1"/>
  <c r="BI374" i="1"/>
  <c r="BJ374" i="1"/>
  <c r="BK374" i="1"/>
  <c r="BL374" i="1"/>
  <c r="BM374" i="1"/>
  <c r="BI375" i="1"/>
  <c r="BJ375" i="1"/>
  <c r="BK375" i="1"/>
  <c r="BL375" i="1"/>
  <c r="BM375" i="1"/>
  <c r="BI376" i="1"/>
  <c r="BJ376" i="1"/>
  <c r="BK376" i="1"/>
  <c r="BL376" i="1"/>
  <c r="BM376" i="1"/>
  <c r="BI377" i="1"/>
  <c r="BJ377" i="1"/>
  <c r="BK377" i="1"/>
  <c r="BL377" i="1"/>
  <c r="BM377" i="1"/>
  <c r="BI378" i="1"/>
  <c r="BJ378" i="1"/>
  <c r="BK378" i="1"/>
  <c r="BL378" i="1"/>
  <c r="BM378" i="1"/>
  <c r="BI379" i="1"/>
  <c r="BJ379" i="1"/>
  <c r="BK379" i="1"/>
  <c r="BL379" i="1"/>
  <c r="BM379" i="1"/>
  <c r="BI380" i="1"/>
  <c r="BJ380" i="1"/>
  <c r="BK380" i="1"/>
  <c r="BL380" i="1"/>
  <c r="BM380" i="1"/>
  <c r="BI381" i="1"/>
  <c r="BJ381" i="1"/>
  <c r="BK381" i="1"/>
  <c r="BL381" i="1"/>
  <c r="BM381" i="1"/>
  <c r="BI382" i="1"/>
  <c r="BJ382" i="1"/>
  <c r="BK382" i="1"/>
  <c r="BL382" i="1"/>
  <c r="BM382" i="1"/>
  <c r="BI383" i="1"/>
  <c r="BJ383" i="1"/>
  <c r="BK383" i="1"/>
  <c r="BL383" i="1"/>
  <c r="BM383" i="1"/>
  <c r="BI384" i="1"/>
  <c r="BJ384" i="1"/>
  <c r="BK384" i="1"/>
  <c r="BL384" i="1"/>
  <c r="BM384" i="1"/>
  <c r="BI385" i="1"/>
  <c r="BJ385" i="1"/>
  <c r="BK385" i="1"/>
  <c r="BL385" i="1"/>
  <c r="BM385" i="1"/>
  <c r="BI386" i="1"/>
  <c r="BJ386" i="1"/>
  <c r="BK386" i="1"/>
  <c r="BL386" i="1"/>
  <c r="BM386" i="1"/>
  <c r="BI387" i="1"/>
  <c r="BJ387" i="1"/>
  <c r="BK387" i="1"/>
  <c r="BL387" i="1"/>
  <c r="BM387" i="1"/>
  <c r="BI388" i="1"/>
  <c r="BJ388" i="1"/>
  <c r="BK388" i="1"/>
  <c r="BL388" i="1"/>
  <c r="BM388" i="1"/>
  <c r="BI389" i="1"/>
  <c r="BJ389" i="1"/>
  <c r="BK389" i="1"/>
  <c r="BL389" i="1"/>
  <c r="BM389" i="1"/>
  <c r="BI390" i="1"/>
  <c r="BJ390" i="1"/>
  <c r="BK390" i="1"/>
  <c r="BL390" i="1"/>
  <c r="BM390" i="1"/>
  <c r="BI391" i="1"/>
  <c r="BJ391" i="1"/>
  <c r="BK391" i="1"/>
  <c r="BL391" i="1"/>
  <c r="BM391" i="1"/>
  <c r="BI392" i="1"/>
  <c r="BJ392" i="1"/>
  <c r="BK392" i="1"/>
  <c r="BL392" i="1"/>
  <c r="BM392" i="1"/>
  <c r="BI393" i="1"/>
  <c r="BJ393" i="1"/>
  <c r="BK393" i="1"/>
  <c r="BL393" i="1"/>
  <c r="BM393" i="1"/>
  <c r="BI394" i="1"/>
  <c r="BJ394" i="1"/>
  <c r="BK394" i="1"/>
  <c r="BL394" i="1"/>
  <c r="BM394" i="1"/>
  <c r="BI395" i="1"/>
  <c r="BJ395" i="1"/>
  <c r="BK395" i="1"/>
  <c r="BL395" i="1"/>
  <c r="BM395" i="1"/>
  <c r="BI396" i="1"/>
  <c r="BJ396" i="1"/>
  <c r="BK396" i="1"/>
  <c r="BL396" i="1"/>
  <c r="BM396" i="1"/>
  <c r="BI397" i="1"/>
  <c r="BJ397" i="1"/>
  <c r="BK397" i="1"/>
  <c r="BL397" i="1"/>
  <c r="BM397" i="1"/>
  <c r="BI398" i="1"/>
  <c r="BJ398" i="1"/>
  <c r="BK398" i="1"/>
  <c r="BL398" i="1"/>
  <c r="BM398" i="1"/>
  <c r="BI399" i="1"/>
  <c r="BJ399" i="1"/>
  <c r="BK399" i="1"/>
  <c r="BL399" i="1"/>
  <c r="BM399" i="1"/>
  <c r="BI400" i="1"/>
  <c r="BJ400" i="1"/>
  <c r="BK400" i="1"/>
  <c r="BL400" i="1"/>
  <c r="BM400" i="1"/>
  <c r="BI401" i="1"/>
  <c r="BJ401" i="1"/>
  <c r="BK401" i="1"/>
  <c r="BL401" i="1"/>
  <c r="BM401" i="1"/>
  <c r="BI402" i="1"/>
  <c r="BJ402" i="1"/>
  <c r="BK402" i="1"/>
  <c r="BL402" i="1"/>
  <c r="BM402" i="1"/>
  <c r="BI403" i="1"/>
  <c r="BJ403" i="1"/>
  <c r="BK403" i="1"/>
  <c r="BL403" i="1"/>
  <c r="BM403" i="1"/>
  <c r="BI404" i="1"/>
  <c r="BJ404" i="1"/>
  <c r="BK404" i="1"/>
  <c r="BL404" i="1"/>
  <c r="BM404" i="1"/>
  <c r="BI405" i="1"/>
  <c r="BJ405" i="1"/>
  <c r="BK405" i="1"/>
  <c r="BL405" i="1"/>
  <c r="BM405" i="1"/>
  <c r="BI406" i="1"/>
  <c r="BJ406" i="1"/>
  <c r="BK406" i="1"/>
  <c r="BL406" i="1"/>
  <c r="BM406" i="1"/>
  <c r="BI407" i="1"/>
  <c r="BJ407" i="1"/>
  <c r="BK407" i="1"/>
  <c r="BL407" i="1"/>
  <c r="BM407" i="1"/>
  <c r="BI408" i="1"/>
  <c r="BJ408" i="1"/>
  <c r="BK408" i="1"/>
  <c r="BL408" i="1"/>
  <c r="BM408" i="1"/>
  <c r="BI409" i="1"/>
  <c r="BJ409" i="1"/>
  <c r="BK409" i="1"/>
  <c r="BL409" i="1"/>
  <c r="BM409" i="1"/>
  <c r="BI410" i="1"/>
  <c r="BJ410" i="1"/>
  <c r="BK410" i="1"/>
  <c r="BL410" i="1"/>
  <c r="BM410" i="1"/>
  <c r="BI411" i="1"/>
  <c r="BJ411" i="1"/>
  <c r="BK411" i="1"/>
  <c r="BL411" i="1"/>
  <c r="BM411" i="1"/>
  <c r="BI412" i="1"/>
  <c r="BJ412" i="1"/>
  <c r="BK412" i="1"/>
  <c r="BL412" i="1"/>
  <c r="BM412" i="1"/>
  <c r="BI413" i="1"/>
  <c r="BJ413" i="1"/>
  <c r="BK413" i="1"/>
  <c r="BL413" i="1"/>
  <c r="BM413" i="1"/>
  <c r="BI414" i="1"/>
  <c r="BJ414" i="1"/>
  <c r="BK414" i="1"/>
  <c r="BL414" i="1"/>
  <c r="BM414" i="1"/>
  <c r="BI415" i="1"/>
  <c r="BJ415" i="1"/>
  <c r="BK415" i="1"/>
  <c r="BL415" i="1"/>
  <c r="BM415" i="1"/>
  <c r="BI416" i="1"/>
  <c r="BJ416" i="1"/>
  <c r="BK416" i="1"/>
  <c r="BL416" i="1"/>
  <c r="BM416" i="1"/>
  <c r="BI417" i="1"/>
  <c r="BJ417" i="1"/>
  <c r="BK417" i="1"/>
  <c r="BL417" i="1"/>
  <c r="BM417" i="1"/>
  <c r="BI418" i="1"/>
  <c r="BJ418" i="1"/>
  <c r="BK418" i="1"/>
  <c r="BL418" i="1"/>
  <c r="BM418" i="1"/>
  <c r="BI419" i="1"/>
  <c r="BJ419" i="1"/>
  <c r="BK419" i="1"/>
  <c r="BL419" i="1"/>
  <c r="BM419" i="1"/>
  <c r="BI420" i="1"/>
  <c r="BJ420" i="1"/>
  <c r="BK420" i="1"/>
  <c r="BL420" i="1"/>
  <c r="BM420" i="1"/>
  <c r="BI421" i="1"/>
  <c r="BJ421" i="1"/>
  <c r="BK421" i="1"/>
  <c r="BL421" i="1"/>
  <c r="BM421" i="1"/>
  <c r="BI422" i="1"/>
  <c r="BJ422" i="1"/>
  <c r="BK422" i="1"/>
  <c r="BL422" i="1"/>
  <c r="BM422" i="1"/>
  <c r="BI423" i="1"/>
  <c r="BJ423" i="1"/>
  <c r="BK423" i="1"/>
  <c r="BL423" i="1"/>
  <c r="BM423" i="1"/>
  <c r="BI424" i="1"/>
  <c r="BJ424" i="1"/>
  <c r="BK424" i="1"/>
  <c r="BL424" i="1"/>
  <c r="BM424" i="1"/>
  <c r="BI425" i="1"/>
  <c r="BJ425" i="1"/>
  <c r="BK425" i="1"/>
  <c r="BL425" i="1"/>
  <c r="BM425" i="1"/>
  <c r="BI426" i="1"/>
  <c r="BJ426" i="1"/>
  <c r="BK426" i="1"/>
  <c r="BL426" i="1"/>
  <c r="BM426" i="1"/>
  <c r="BI427" i="1"/>
  <c r="BJ427" i="1"/>
  <c r="BK427" i="1"/>
  <c r="BL427" i="1"/>
  <c r="BM427" i="1"/>
  <c r="BI428" i="1"/>
  <c r="BJ428" i="1"/>
  <c r="BK428" i="1"/>
  <c r="BL428" i="1"/>
  <c r="BM428" i="1"/>
  <c r="BI429" i="1"/>
  <c r="BJ429" i="1"/>
  <c r="BK429" i="1"/>
  <c r="BL429" i="1"/>
  <c r="BM429" i="1"/>
  <c r="BI430" i="1"/>
  <c r="BJ430" i="1"/>
  <c r="BK430" i="1"/>
  <c r="BL430" i="1"/>
  <c r="BM430" i="1"/>
  <c r="BI431" i="1"/>
  <c r="BJ431" i="1"/>
  <c r="BK431" i="1"/>
  <c r="BL431" i="1"/>
  <c r="BM431" i="1"/>
  <c r="BI432" i="1"/>
  <c r="BJ432" i="1"/>
  <c r="BK432" i="1"/>
  <c r="BL432" i="1"/>
  <c r="BM432" i="1"/>
  <c r="BI433" i="1"/>
  <c r="BJ433" i="1"/>
  <c r="BK433" i="1"/>
  <c r="BL433" i="1"/>
  <c r="BM433" i="1"/>
  <c r="BI434" i="1"/>
  <c r="BJ434" i="1"/>
  <c r="BK434" i="1"/>
  <c r="BL434" i="1"/>
  <c r="BM434" i="1"/>
  <c r="BI435" i="1"/>
  <c r="BJ435" i="1"/>
  <c r="BK435" i="1"/>
  <c r="BL435" i="1"/>
  <c r="BM435" i="1"/>
  <c r="BI436" i="1"/>
  <c r="BJ436" i="1"/>
  <c r="BK436" i="1"/>
  <c r="BL436" i="1"/>
  <c r="BM436" i="1"/>
  <c r="BI437" i="1"/>
  <c r="BJ437" i="1"/>
  <c r="BK437" i="1"/>
  <c r="BL437" i="1"/>
  <c r="BM437" i="1"/>
  <c r="BI438" i="1"/>
  <c r="BJ438" i="1"/>
  <c r="BK438" i="1"/>
  <c r="BL438" i="1"/>
  <c r="BM438" i="1"/>
  <c r="BI439" i="1"/>
  <c r="BJ439" i="1"/>
  <c r="BK439" i="1"/>
  <c r="BL439" i="1"/>
  <c r="BM439" i="1"/>
  <c r="BI440" i="1"/>
  <c r="BJ440" i="1"/>
  <c r="BK440" i="1"/>
  <c r="BL440" i="1"/>
  <c r="BM440" i="1"/>
  <c r="BI441" i="1"/>
  <c r="BJ441" i="1"/>
  <c r="BK441" i="1"/>
  <c r="BL441" i="1"/>
  <c r="BM441" i="1"/>
  <c r="BI442" i="1"/>
  <c r="BJ442" i="1"/>
  <c r="BK442" i="1"/>
  <c r="BL442" i="1"/>
  <c r="BM442" i="1"/>
  <c r="BI443" i="1"/>
  <c r="BJ443" i="1"/>
  <c r="BK443" i="1"/>
  <c r="BL443" i="1"/>
  <c r="BM443" i="1"/>
  <c r="BI444" i="1"/>
  <c r="BJ444" i="1"/>
  <c r="BK444" i="1"/>
  <c r="BL444" i="1"/>
  <c r="BM444" i="1"/>
  <c r="BI445" i="1"/>
  <c r="BJ445" i="1"/>
  <c r="BK445" i="1"/>
  <c r="BL445" i="1"/>
  <c r="BM445" i="1"/>
  <c r="BI446" i="1"/>
  <c r="BJ446" i="1"/>
  <c r="BK446" i="1"/>
  <c r="BL446" i="1"/>
  <c r="BM446" i="1"/>
  <c r="BI447" i="1"/>
  <c r="BJ447" i="1"/>
  <c r="BK447" i="1"/>
  <c r="BL447" i="1"/>
  <c r="BM447" i="1"/>
  <c r="BI448" i="1"/>
  <c r="BJ448" i="1"/>
  <c r="BK448" i="1"/>
  <c r="BL448" i="1"/>
  <c r="BM448" i="1"/>
  <c r="BI449" i="1"/>
  <c r="BJ449" i="1"/>
  <c r="BK449" i="1"/>
  <c r="BL449" i="1"/>
  <c r="BM449" i="1"/>
  <c r="BI450" i="1"/>
  <c r="BJ450" i="1"/>
  <c r="BK450" i="1"/>
  <c r="BL450" i="1"/>
  <c r="BM450" i="1"/>
  <c r="BI451" i="1"/>
  <c r="BJ451" i="1"/>
  <c r="BK451" i="1"/>
  <c r="BL451" i="1"/>
  <c r="BM451" i="1"/>
  <c r="BI452" i="1"/>
  <c r="BJ452" i="1"/>
  <c r="BK452" i="1"/>
  <c r="BL452" i="1"/>
  <c r="BM452" i="1"/>
  <c r="BI453" i="1"/>
  <c r="BJ453" i="1"/>
  <c r="BK453" i="1"/>
  <c r="BL453" i="1"/>
  <c r="BM453" i="1"/>
  <c r="BI454" i="1"/>
  <c r="BJ454" i="1"/>
  <c r="BK454" i="1"/>
  <c r="BL454" i="1"/>
  <c r="BM454" i="1"/>
  <c r="BI455" i="1"/>
  <c r="BJ455" i="1"/>
  <c r="BK455" i="1"/>
  <c r="BL455" i="1"/>
  <c r="BM455" i="1"/>
  <c r="BI456" i="1"/>
  <c r="BJ456" i="1"/>
  <c r="BK456" i="1"/>
  <c r="BL456" i="1"/>
  <c r="BM456" i="1"/>
  <c r="BI457" i="1"/>
  <c r="BJ457" i="1"/>
  <c r="BK457" i="1"/>
  <c r="BL457" i="1"/>
  <c r="BM457" i="1"/>
  <c r="BI458" i="1"/>
  <c r="BJ458" i="1"/>
  <c r="BK458" i="1"/>
  <c r="BL458" i="1"/>
  <c r="BM458" i="1"/>
  <c r="BI459" i="1"/>
  <c r="BJ459" i="1"/>
  <c r="BK459" i="1"/>
  <c r="BL459" i="1"/>
  <c r="BM459" i="1"/>
  <c r="BI460" i="1"/>
  <c r="BJ460" i="1"/>
  <c r="BK460" i="1"/>
  <c r="BL460" i="1"/>
  <c r="BM460" i="1"/>
  <c r="BI461" i="1"/>
  <c r="BJ461" i="1"/>
  <c r="BK461" i="1"/>
  <c r="BL461" i="1"/>
  <c r="BM461" i="1"/>
  <c r="BI462" i="1"/>
  <c r="BJ462" i="1"/>
  <c r="BK462" i="1"/>
  <c r="BL462" i="1"/>
  <c r="BM462" i="1"/>
  <c r="BI463" i="1"/>
  <c r="BJ463" i="1"/>
  <c r="BK463" i="1"/>
  <c r="BL463" i="1"/>
  <c r="BM463" i="1"/>
  <c r="BI464" i="1"/>
  <c r="BJ464" i="1"/>
  <c r="BK464" i="1"/>
  <c r="BL464" i="1"/>
  <c r="BM464" i="1"/>
  <c r="BI465" i="1"/>
  <c r="BJ465" i="1"/>
  <c r="BK465" i="1"/>
  <c r="BL465" i="1"/>
  <c r="BM465" i="1"/>
  <c r="BI466" i="1"/>
  <c r="BJ466" i="1"/>
  <c r="BK466" i="1"/>
  <c r="BL466" i="1"/>
  <c r="BM466" i="1"/>
  <c r="BI467" i="1"/>
  <c r="BJ467" i="1"/>
  <c r="BK467" i="1"/>
  <c r="BL467" i="1"/>
  <c r="BM467" i="1"/>
  <c r="BI468" i="1"/>
  <c r="BJ468" i="1"/>
  <c r="BK468" i="1"/>
  <c r="BL468" i="1"/>
  <c r="BM468" i="1"/>
  <c r="BI469" i="1"/>
  <c r="BJ469" i="1"/>
  <c r="BK469" i="1"/>
  <c r="BL469" i="1"/>
  <c r="BM469" i="1"/>
  <c r="BI470" i="1"/>
  <c r="BJ470" i="1"/>
  <c r="BK470" i="1"/>
  <c r="BL470" i="1"/>
  <c r="BM470" i="1"/>
  <c r="BI471" i="1"/>
  <c r="BJ471" i="1"/>
  <c r="BK471" i="1"/>
  <c r="BL471" i="1"/>
  <c r="BM471" i="1"/>
  <c r="BI472" i="1"/>
  <c r="BJ472" i="1"/>
  <c r="BK472" i="1"/>
  <c r="BL472" i="1"/>
  <c r="BM472" i="1"/>
  <c r="BI473" i="1"/>
  <c r="BJ473" i="1"/>
  <c r="BK473" i="1"/>
  <c r="BL473" i="1"/>
  <c r="BM473" i="1"/>
  <c r="BI474" i="1"/>
  <c r="BJ474" i="1"/>
  <c r="BK474" i="1"/>
  <c r="BL474" i="1"/>
  <c r="BM474" i="1"/>
  <c r="BI475" i="1"/>
  <c r="BJ475" i="1"/>
  <c r="BK475" i="1"/>
  <c r="BL475" i="1"/>
  <c r="BM475" i="1"/>
  <c r="BI476" i="1"/>
  <c r="BJ476" i="1"/>
  <c r="BK476" i="1"/>
  <c r="BL476" i="1"/>
  <c r="BM476" i="1"/>
  <c r="BI477" i="1"/>
  <c r="BJ477" i="1"/>
  <c r="BK477" i="1"/>
  <c r="BL477" i="1"/>
  <c r="BM477" i="1"/>
  <c r="BI478" i="1"/>
  <c r="BJ478" i="1"/>
  <c r="BK478" i="1"/>
  <c r="BL478" i="1"/>
  <c r="BM478" i="1"/>
  <c r="BI479" i="1"/>
  <c r="BJ479" i="1"/>
  <c r="BK479" i="1"/>
  <c r="BL479" i="1"/>
  <c r="BM479" i="1"/>
  <c r="BI480" i="1"/>
  <c r="BJ480" i="1"/>
  <c r="BK480" i="1"/>
  <c r="BL480" i="1"/>
  <c r="BM480" i="1"/>
  <c r="BI481" i="1"/>
  <c r="BJ481" i="1"/>
  <c r="BK481" i="1"/>
  <c r="BL481" i="1"/>
  <c r="BM481" i="1"/>
  <c r="BI482" i="1"/>
  <c r="BJ482" i="1"/>
  <c r="BK482" i="1"/>
  <c r="BL482" i="1"/>
  <c r="BM482" i="1"/>
  <c r="BI483" i="1"/>
  <c r="BJ483" i="1"/>
  <c r="BK483" i="1"/>
  <c r="BL483" i="1"/>
  <c r="BM483" i="1"/>
  <c r="BI484" i="1"/>
  <c r="BJ484" i="1"/>
  <c r="BK484" i="1"/>
  <c r="BL484" i="1"/>
  <c r="BM484" i="1"/>
  <c r="BI485" i="1"/>
  <c r="BJ485" i="1"/>
  <c r="BK485" i="1"/>
  <c r="BL485" i="1"/>
  <c r="BM485" i="1"/>
  <c r="BI486" i="1"/>
  <c r="BJ486" i="1"/>
  <c r="BK486" i="1"/>
  <c r="BL486" i="1"/>
  <c r="BM486" i="1"/>
  <c r="BI487" i="1"/>
  <c r="BJ487" i="1"/>
  <c r="BK487" i="1"/>
  <c r="BL487" i="1"/>
  <c r="BM487" i="1"/>
  <c r="BI488" i="1"/>
  <c r="BJ488" i="1"/>
  <c r="BK488" i="1"/>
  <c r="BL488" i="1"/>
  <c r="BM488" i="1"/>
  <c r="BI489" i="1"/>
  <c r="BJ489" i="1"/>
  <c r="BK489" i="1"/>
  <c r="BL489" i="1"/>
  <c r="BM489" i="1"/>
  <c r="BI490" i="1"/>
  <c r="BJ490" i="1"/>
  <c r="BK490" i="1"/>
  <c r="BL490" i="1"/>
  <c r="BM490" i="1"/>
  <c r="BI491" i="1"/>
  <c r="BJ491" i="1"/>
  <c r="BK491" i="1"/>
  <c r="BL491" i="1"/>
  <c r="BM491" i="1"/>
  <c r="BI492" i="1"/>
  <c r="BJ492" i="1"/>
  <c r="BK492" i="1"/>
  <c r="BL492" i="1"/>
  <c r="BM492" i="1"/>
  <c r="BI493" i="1"/>
  <c r="BJ493" i="1"/>
  <c r="BK493" i="1"/>
  <c r="BL493" i="1"/>
  <c r="BM493" i="1"/>
  <c r="BI494" i="1"/>
  <c r="BJ494" i="1"/>
  <c r="BK494" i="1"/>
  <c r="BL494" i="1"/>
  <c r="BM494" i="1"/>
  <c r="BI495" i="1"/>
  <c r="BJ495" i="1"/>
  <c r="BK495" i="1"/>
  <c r="BL495" i="1"/>
  <c r="BM495" i="1"/>
  <c r="BI496" i="1"/>
  <c r="BJ496" i="1"/>
  <c r="BK496" i="1"/>
  <c r="BL496" i="1"/>
  <c r="BM496" i="1"/>
  <c r="BI497" i="1"/>
  <c r="BJ497" i="1"/>
  <c r="BK497" i="1"/>
  <c r="BL497" i="1"/>
  <c r="BM497" i="1"/>
  <c r="BI498" i="1"/>
  <c r="BJ498" i="1"/>
  <c r="BK498" i="1"/>
  <c r="BL498" i="1"/>
  <c r="BM498" i="1"/>
  <c r="BI499" i="1"/>
  <c r="BJ499" i="1"/>
  <c r="BK499" i="1"/>
  <c r="BL499" i="1"/>
  <c r="BM499" i="1"/>
  <c r="BI500" i="1"/>
  <c r="BJ500" i="1"/>
  <c r="BK500" i="1"/>
  <c r="BL500" i="1"/>
  <c r="BM500" i="1"/>
  <c r="BI501" i="1"/>
  <c r="BJ501" i="1"/>
  <c r="BK501" i="1"/>
  <c r="BL501" i="1"/>
  <c r="BM501" i="1"/>
  <c r="BI502" i="1"/>
  <c r="BJ502" i="1"/>
  <c r="BK502" i="1"/>
  <c r="BL502" i="1"/>
  <c r="BM502" i="1"/>
  <c r="BI503" i="1"/>
  <c r="BJ503" i="1"/>
  <c r="BK503" i="1"/>
  <c r="BL503" i="1"/>
  <c r="BM503" i="1"/>
  <c r="BI504" i="1"/>
  <c r="BJ504" i="1"/>
  <c r="BK504" i="1"/>
  <c r="BL504" i="1"/>
  <c r="BM504" i="1"/>
  <c r="BI505" i="1"/>
  <c r="BJ505" i="1"/>
  <c r="BK505" i="1"/>
  <c r="BL505" i="1"/>
  <c r="BM505" i="1"/>
  <c r="BI506" i="1"/>
  <c r="BJ506" i="1"/>
  <c r="BK506" i="1"/>
  <c r="BL506" i="1"/>
  <c r="BM506" i="1"/>
  <c r="BI507" i="1"/>
  <c r="BJ507" i="1"/>
  <c r="BK507" i="1"/>
  <c r="BL507" i="1"/>
  <c r="BM507" i="1"/>
  <c r="BI508" i="1"/>
  <c r="BJ508" i="1"/>
  <c r="BK508" i="1"/>
  <c r="BL508" i="1"/>
  <c r="BM508" i="1"/>
  <c r="BI509" i="1"/>
  <c r="BJ509" i="1"/>
  <c r="BK509" i="1"/>
  <c r="BL509" i="1"/>
  <c r="BM509" i="1"/>
  <c r="BI510" i="1"/>
  <c r="BJ510" i="1"/>
  <c r="BK510" i="1"/>
  <c r="BL510" i="1"/>
  <c r="BM510" i="1"/>
  <c r="BI511" i="1"/>
  <c r="BJ511" i="1"/>
  <c r="BK511" i="1"/>
  <c r="BL511" i="1"/>
  <c r="BM511" i="1"/>
  <c r="BI512" i="1"/>
  <c r="BJ512" i="1"/>
  <c r="BK512" i="1"/>
  <c r="BL512" i="1"/>
  <c r="BM512" i="1"/>
  <c r="BI513" i="1"/>
  <c r="BJ513" i="1"/>
  <c r="BK513" i="1"/>
  <c r="BL513" i="1"/>
  <c r="BM513" i="1"/>
  <c r="BI514" i="1"/>
  <c r="BJ514" i="1"/>
  <c r="BK514" i="1"/>
  <c r="BL514" i="1"/>
  <c r="BM514" i="1"/>
  <c r="BI515" i="1"/>
  <c r="BJ515" i="1"/>
  <c r="BK515" i="1"/>
  <c r="BL515" i="1"/>
  <c r="BM515" i="1"/>
  <c r="BI516" i="1"/>
  <c r="BJ516" i="1"/>
  <c r="BK516" i="1"/>
  <c r="BL516" i="1"/>
  <c r="BM516" i="1"/>
  <c r="BI517" i="1"/>
  <c r="BJ517" i="1"/>
  <c r="BK517" i="1"/>
  <c r="BL517" i="1"/>
  <c r="BM517" i="1"/>
  <c r="BI518" i="1"/>
  <c r="BJ518" i="1"/>
  <c r="BK518" i="1"/>
  <c r="BL518" i="1"/>
  <c r="BM518" i="1"/>
  <c r="BI519" i="1"/>
  <c r="BJ519" i="1"/>
  <c r="BK519" i="1"/>
  <c r="BL519" i="1"/>
  <c r="BM519" i="1"/>
  <c r="BI520" i="1"/>
  <c r="BJ520" i="1"/>
  <c r="BK520" i="1"/>
  <c r="BL520" i="1"/>
  <c r="BM520" i="1"/>
  <c r="BI521" i="1"/>
  <c r="BJ521" i="1"/>
  <c r="BK521" i="1"/>
  <c r="BL521" i="1"/>
  <c r="BM521" i="1"/>
  <c r="BI522" i="1"/>
  <c r="BJ522" i="1"/>
  <c r="BK522" i="1"/>
  <c r="BL522" i="1"/>
  <c r="BM522" i="1"/>
  <c r="BI523" i="1"/>
  <c r="BJ523" i="1"/>
  <c r="BK523" i="1"/>
  <c r="BL523" i="1"/>
  <c r="BM523" i="1"/>
  <c r="BI524" i="1"/>
  <c r="BJ524" i="1"/>
  <c r="BK524" i="1"/>
  <c r="BL524" i="1"/>
  <c r="BM52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AJ5" i="1"/>
  <c r="AI4" i="6" s="1"/>
  <c r="AK5" i="1"/>
  <c r="AJ4" i="6" s="1"/>
  <c r="AL5" i="1"/>
  <c r="AK4" i="6" s="1"/>
  <c r="AM5" i="1"/>
  <c r="AL4" i="6" s="1"/>
  <c r="AN5" i="1"/>
  <c r="AM4" i="6" s="1"/>
  <c r="AO5" i="1"/>
  <c r="AN4" i="6" s="1"/>
  <c r="AP5" i="1"/>
  <c r="AO4" i="6" s="1"/>
  <c r="AQ5" i="1"/>
  <c r="AP4" i="6" s="1"/>
  <c r="AR5" i="1"/>
  <c r="AQ4" i="6" s="1"/>
  <c r="AS5" i="1"/>
  <c r="AR4" i="6" s="1"/>
  <c r="AT5" i="1"/>
  <c r="AS4" i="6" s="1"/>
  <c r="AU5" i="1"/>
  <c r="AT4" i="6" s="1"/>
  <c r="AV5" i="1"/>
  <c r="AU4" i="6" s="1"/>
  <c r="AW5" i="1"/>
  <c r="AV4" i="6" s="1"/>
  <c r="AX5" i="1"/>
  <c r="AW4" i="6" s="1"/>
  <c r="AY5" i="1"/>
  <c r="AX4" i="6" s="1"/>
  <c r="AZ5" i="1"/>
  <c r="AY4" i="6" s="1"/>
  <c r="BA5" i="1"/>
  <c r="AZ4" i="6" s="1"/>
  <c r="BB5" i="1"/>
  <c r="BA4" i="6" s="1"/>
  <c r="BC5" i="1"/>
  <c r="BB4" i="6" s="1"/>
  <c r="BD5" i="1"/>
  <c r="BC4" i="6" s="1"/>
  <c r="BE5" i="1"/>
  <c r="BD4" i="6" s="1"/>
  <c r="BF5" i="1"/>
  <c r="BE4" i="6" s="1"/>
  <c r="BG5" i="1"/>
  <c r="BF4" i="6" s="1"/>
  <c r="BH5" i="1"/>
  <c r="BG4" i="6" s="1"/>
  <c r="AJ6" i="1"/>
  <c r="AI5" i="6" s="1"/>
  <c r="AK6" i="1"/>
  <c r="AJ5" i="6" s="1"/>
  <c r="AL6" i="1"/>
  <c r="AK5" i="6" s="1"/>
  <c r="AM6" i="1"/>
  <c r="AL5" i="6" s="1"/>
  <c r="AN6" i="1"/>
  <c r="AM5" i="6" s="1"/>
  <c r="AO6" i="1"/>
  <c r="AN5" i="6" s="1"/>
  <c r="AP6" i="1"/>
  <c r="AO5" i="6" s="1"/>
  <c r="AQ6" i="1"/>
  <c r="AP5" i="6" s="1"/>
  <c r="AR6" i="1"/>
  <c r="AQ5" i="6" s="1"/>
  <c r="AS6" i="1"/>
  <c r="AR5" i="6" s="1"/>
  <c r="AT6" i="1"/>
  <c r="AS5" i="6" s="1"/>
  <c r="AU6" i="1"/>
  <c r="AT5" i="6" s="1"/>
  <c r="AV6" i="1"/>
  <c r="AU5" i="6" s="1"/>
  <c r="AW6" i="1"/>
  <c r="AV5" i="6" s="1"/>
  <c r="AX6" i="1"/>
  <c r="AW5" i="6" s="1"/>
  <c r="AY6" i="1"/>
  <c r="AX5" i="6" s="1"/>
  <c r="AZ6" i="1"/>
  <c r="AY5" i="6" s="1"/>
  <c r="BA6" i="1"/>
  <c r="AZ5" i="6" s="1"/>
  <c r="BB6" i="1"/>
  <c r="BA5" i="6" s="1"/>
  <c r="BC6" i="1"/>
  <c r="BB5" i="6" s="1"/>
  <c r="BD6" i="1"/>
  <c r="BC5" i="6" s="1"/>
  <c r="BE6" i="1"/>
  <c r="BD5" i="6" s="1"/>
  <c r="BF6" i="1"/>
  <c r="BE5" i="6" s="1"/>
  <c r="BG6" i="1"/>
  <c r="BF5" i="6" s="1"/>
  <c r="BH6" i="1"/>
  <c r="BG5" i="6" s="1"/>
  <c r="AJ7" i="1"/>
  <c r="AI6" i="6" s="1"/>
  <c r="AK7" i="1"/>
  <c r="AJ6" i="6" s="1"/>
  <c r="AL7" i="1"/>
  <c r="AK6" i="6" s="1"/>
  <c r="AM7" i="1"/>
  <c r="AL6" i="6" s="1"/>
  <c r="AN7" i="1"/>
  <c r="AM6" i="6" s="1"/>
  <c r="AO7" i="1"/>
  <c r="AN6" i="6" s="1"/>
  <c r="AP7" i="1"/>
  <c r="AO6" i="6" s="1"/>
  <c r="AQ7" i="1"/>
  <c r="AP6" i="6" s="1"/>
  <c r="AR7" i="1"/>
  <c r="AQ6" i="6" s="1"/>
  <c r="AS7" i="1"/>
  <c r="AR6" i="6" s="1"/>
  <c r="AT7" i="1"/>
  <c r="AS6" i="6" s="1"/>
  <c r="AU7" i="1"/>
  <c r="AT6" i="6" s="1"/>
  <c r="AV7" i="1"/>
  <c r="AU6" i="6" s="1"/>
  <c r="AW7" i="1"/>
  <c r="AV6" i="6" s="1"/>
  <c r="AX7" i="1"/>
  <c r="AW6" i="6" s="1"/>
  <c r="AY7" i="1"/>
  <c r="AX6" i="6" s="1"/>
  <c r="AZ7" i="1"/>
  <c r="AY6" i="6" s="1"/>
  <c r="BA7" i="1"/>
  <c r="AZ6" i="6" s="1"/>
  <c r="BB7" i="1"/>
  <c r="BA6" i="6" s="1"/>
  <c r="BC7" i="1"/>
  <c r="BB6" i="6" s="1"/>
  <c r="BD7" i="1"/>
  <c r="BC6" i="6" s="1"/>
  <c r="BE7" i="1"/>
  <c r="BD6" i="6" s="1"/>
  <c r="BF7" i="1"/>
  <c r="BE6" i="6" s="1"/>
  <c r="BG7" i="1"/>
  <c r="BF6" i="6" s="1"/>
  <c r="BH7" i="1"/>
  <c r="BG6" i="6" s="1"/>
  <c r="AJ8" i="1"/>
  <c r="AI7" i="6" s="1"/>
  <c r="AK8" i="1"/>
  <c r="AJ7" i="6" s="1"/>
  <c r="AL8" i="1"/>
  <c r="AK7" i="6" s="1"/>
  <c r="AM8" i="1"/>
  <c r="AL7" i="6" s="1"/>
  <c r="AN8" i="1"/>
  <c r="AM7" i="6" s="1"/>
  <c r="AO8" i="1"/>
  <c r="AN7" i="6" s="1"/>
  <c r="AP8" i="1"/>
  <c r="AO7" i="6" s="1"/>
  <c r="AQ8" i="1"/>
  <c r="AP7" i="6" s="1"/>
  <c r="AR8" i="1"/>
  <c r="AQ7" i="6" s="1"/>
  <c r="AS8" i="1"/>
  <c r="AR7" i="6" s="1"/>
  <c r="AT8" i="1"/>
  <c r="AS7" i="6" s="1"/>
  <c r="AU8" i="1"/>
  <c r="AT7" i="6" s="1"/>
  <c r="AV8" i="1"/>
  <c r="AU7" i="6" s="1"/>
  <c r="AW8" i="1"/>
  <c r="AV7" i="6" s="1"/>
  <c r="AX8" i="1"/>
  <c r="AW7" i="6" s="1"/>
  <c r="AY8" i="1"/>
  <c r="AX7" i="6" s="1"/>
  <c r="AZ8" i="1"/>
  <c r="AY7" i="6" s="1"/>
  <c r="BA8" i="1"/>
  <c r="AZ7" i="6" s="1"/>
  <c r="BB8" i="1"/>
  <c r="BA7" i="6" s="1"/>
  <c r="BC8" i="1"/>
  <c r="BB7" i="6" s="1"/>
  <c r="BD8" i="1"/>
  <c r="BC7" i="6" s="1"/>
  <c r="BE8" i="1"/>
  <c r="BD7" i="6" s="1"/>
  <c r="BF8" i="1"/>
  <c r="BE7" i="6" s="1"/>
  <c r="BG8" i="1"/>
  <c r="BF7" i="6" s="1"/>
  <c r="BH8" i="1"/>
  <c r="BG7" i="6" s="1"/>
  <c r="AJ9" i="1"/>
  <c r="AI8" i="6" s="1"/>
  <c r="AK9" i="1"/>
  <c r="AJ8" i="6" s="1"/>
  <c r="AL9" i="1"/>
  <c r="AK8" i="6" s="1"/>
  <c r="AM9" i="1"/>
  <c r="AL8" i="6" s="1"/>
  <c r="AN9" i="1"/>
  <c r="AM8" i="6" s="1"/>
  <c r="AO9" i="1"/>
  <c r="AN8" i="6" s="1"/>
  <c r="AP9" i="1"/>
  <c r="AO8" i="6" s="1"/>
  <c r="AQ9" i="1"/>
  <c r="AP8" i="6" s="1"/>
  <c r="AR9" i="1"/>
  <c r="AQ8" i="6" s="1"/>
  <c r="AS9" i="1"/>
  <c r="AR8" i="6" s="1"/>
  <c r="AT9" i="1"/>
  <c r="AS8" i="6" s="1"/>
  <c r="AU9" i="1"/>
  <c r="AT8" i="6" s="1"/>
  <c r="AV9" i="1"/>
  <c r="AU8" i="6" s="1"/>
  <c r="AW9" i="1"/>
  <c r="AV8" i="6" s="1"/>
  <c r="AX9" i="1"/>
  <c r="AW8" i="6" s="1"/>
  <c r="AY9" i="1"/>
  <c r="AX8" i="6" s="1"/>
  <c r="AZ9" i="1"/>
  <c r="AY8" i="6" s="1"/>
  <c r="BA9" i="1"/>
  <c r="AZ8" i="6" s="1"/>
  <c r="BB9" i="1"/>
  <c r="BA8" i="6" s="1"/>
  <c r="BC9" i="1"/>
  <c r="BB8" i="6" s="1"/>
  <c r="BD9" i="1"/>
  <c r="BC8" i="6" s="1"/>
  <c r="BE9" i="1"/>
  <c r="BD8" i="6" s="1"/>
  <c r="BF9" i="1"/>
  <c r="BE8" i="6" s="1"/>
  <c r="BG9" i="1"/>
  <c r="BF8" i="6" s="1"/>
  <c r="BH9" i="1"/>
  <c r="BG8" i="6" s="1"/>
  <c r="AJ10" i="1"/>
  <c r="AI9" i="6" s="1"/>
  <c r="AK10" i="1"/>
  <c r="AJ9" i="6" s="1"/>
  <c r="AL10" i="1"/>
  <c r="AK9" i="6" s="1"/>
  <c r="AM10" i="1"/>
  <c r="AL9" i="6" s="1"/>
  <c r="AN10" i="1"/>
  <c r="AM9" i="6" s="1"/>
  <c r="AO10" i="1"/>
  <c r="AN9" i="6" s="1"/>
  <c r="AP10" i="1"/>
  <c r="AO9" i="6" s="1"/>
  <c r="AQ10" i="1"/>
  <c r="AP9" i="6" s="1"/>
  <c r="AR10" i="1"/>
  <c r="AQ9" i="6" s="1"/>
  <c r="AS10" i="1"/>
  <c r="AR9" i="6" s="1"/>
  <c r="AT10" i="1"/>
  <c r="AS9" i="6" s="1"/>
  <c r="AU10" i="1"/>
  <c r="AT9" i="6" s="1"/>
  <c r="AV10" i="1"/>
  <c r="AU9" i="6" s="1"/>
  <c r="AW10" i="1"/>
  <c r="AV9" i="6" s="1"/>
  <c r="AX10" i="1"/>
  <c r="AW9" i="6" s="1"/>
  <c r="AY10" i="1"/>
  <c r="AX9" i="6" s="1"/>
  <c r="AZ10" i="1"/>
  <c r="AY9" i="6" s="1"/>
  <c r="BA10" i="1"/>
  <c r="AZ9" i="6" s="1"/>
  <c r="BB10" i="1"/>
  <c r="BA9" i="6" s="1"/>
  <c r="BC10" i="1"/>
  <c r="BB9" i="6" s="1"/>
  <c r="BD10" i="1"/>
  <c r="BC9" i="6" s="1"/>
  <c r="BE10" i="1"/>
  <c r="BD9" i="6" s="1"/>
  <c r="BF10" i="1"/>
  <c r="BE9" i="6" s="1"/>
  <c r="BG10" i="1"/>
  <c r="BF9" i="6" s="1"/>
  <c r="BH10" i="1"/>
  <c r="BG9" i="6" s="1"/>
  <c r="AJ11" i="1"/>
  <c r="AI10" i="6" s="1"/>
  <c r="AK11" i="1"/>
  <c r="AJ10" i="6" s="1"/>
  <c r="AL11" i="1"/>
  <c r="AK10" i="6" s="1"/>
  <c r="AM11" i="1"/>
  <c r="AL10" i="6" s="1"/>
  <c r="AN11" i="1"/>
  <c r="AM10" i="6" s="1"/>
  <c r="AO11" i="1"/>
  <c r="AN10" i="6" s="1"/>
  <c r="AP11" i="1"/>
  <c r="AO10" i="6" s="1"/>
  <c r="AQ11" i="1"/>
  <c r="AP10" i="6" s="1"/>
  <c r="AR11" i="1"/>
  <c r="AQ10" i="6" s="1"/>
  <c r="AS11" i="1"/>
  <c r="AR10" i="6" s="1"/>
  <c r="AT11" i="1"/>
  <c r="AS10" i="6" s="1"/>
  <c r="AU11" i="1"/>
  <c r="AT10" i="6" s="1"/>
  <c r="AV11" i="1"/>
  <c r="AU10" i="6" s="1"/>
  <c r="AW11" i="1"/>
  <c r="AV10" i="6" s="1"/>
  <c r="AX11" i="1"/>
  <c r="AW10" i="6" s="1"/>
  <c r="AY11" i="1"/>
  <c r="AX10" i="6" s="1"/>
  <c r="AZ11" i="1"/>
  <c r="AY10" i="6" s="1"/>
  <c r="BA11" i="1"/>
  <c r="AZ10" i="6" s="1"/>
  <c r="BB11" i="1"/>
  <c r="BA10" i="6" s="1"/>
  <c r="BC11" i="1"/>
  <c r="BB10" i="6" s="1"/>
  <c r="BD11" i="1"/>
  <c r="BC10" i="6" s="1"/>
  <c r="BE11" i="1"/>
  <c r="BD10" i="6" s="1"/>
  <c r="BF11" i="1"/>
  <c r="BE10" i="6" s="1"/>
  <c r="BG11" i="1"/>
  <c r="BF10" i="6" s="1"/>
  <c r="BH11" i="1"/>
  <c r="BG10" i="6" s="1"/>
  <c r="AJ12" i="1"/>
  <c r="AI11" i="6" s="1"/>
  <c r="AK12" i="1"/>
  <c r="AJ11" i="6" s="1"/>
  <c r="AL12" i="1"/>
  <c r="AK11" i="6" s="1"/>
  <c r="AM12" i="1"/>
  <c r="AL11" i="6" s="1"/>
  <c r="AN12" i="1"/>
  <c r="AM11" i="6" s="1"/>
  <c r="AO12" i="1"/>
  <c r="AN11" i="6" s="1"/>
  <c r="AP12" i="1"/>
  <c r="AO11" i="6" s="1"/>
  <c r="AQ12" i="1"/>
  <c r="AP11" i="6" s="1"/>
  <c r="AR12" i="1"/>
  <c r="AQ11" i="6" s="1"/>
  <c r="AS12" i="1"/>
  <c r="AR11" i="6" s="1"/>
  <c r="AT12" i="1"/>
  <c r="AS11" i="6" s="1"/>
  <c r="AU12" i="1"/>
  <c r="AT11" i="6" s="1"/>
  <c r="AV12" i="1"/>
  <c r="AU11" i="6" s="1"/>
  <c r="AW12" i="1"/>
  <c r="AV11" i="6" s="1"/>
  <c r="AX12" i="1"/>
  <c r="AW11" i="6" s="1"/>
  <c r="AY12" i="1"/>
  <c r="AX11" i="6" s="1"/>
  <c r="AZ12" i="1"/>
  <c r="AY11" i="6" s="1"/>
  <c r="BA12" i="1"/>
  <c r="AZ11" i="6" s="1"/>
  <c r="BB12" i="1"/>
  <c r="BA11" i="6" s="1"/>
  <c r="BC12" i="1"/>
  <c r="BB11" i="6" s="1"/>
  <c r="BD12" i="1"/>
  <c r="BC11" i="6" s="1"/>
  <c r="BE12" i="1"/>
  <c r="BD11" i="6" s="1"/>
  <c r="BF12" i="1"/>
  <c r="BE11" i="6" s="1"/>
  <c r="BG12" i="1"/>
  <c r="BF11" i="6" s="1"/>
  <c r="BH12" i="1"/>
  <c r="BG11" i="6" s="1"/>
  <c r="AJ13" i="1"/>
  <c r="AI12" i="6" s="1"/>
  <c r="AK13" i="1"/>
  <c r="AJ12" i="6" s="1"/>
  <c r="AL13" i="1"/>
  <c r="AK12" i="6" s="1"/>
  <c r="AM13" i="1"/>
  <c r="AL12" i="6" s="1"/>
  <c r="AN13" i="1"/>
  <c r="AM12" i="6" s="1"/>
  <c r="AO13" i="1"/>
  <c r="AN12" i="6" s="1"/>
  <c r="AP13" i="1"/>
  <c r="AO12" i="6" s="1"/>
  <c r="AQ13" i="1"/>
  <c r="AP12" i="6" s="1"/>
  <c r="AR13" i="1"/>
  <c r="AQ12" i="6" s="1"/>
  <c r="AS13" i="1"/>
  <c r="AR12" i="6" s="1"/>
  <c r="AT13" i="1"/>
  <c r="AS12" i="6" s="1"/>
  <c r="AU13" i="1"/>
  <c r="AT12" i="6" s="1"/>
  <c r="AV13" i="1"/>
  <c r="AU12" i="6" s="1"/>
  <c r="AW13" i="1"/>
  <c r="AV12" i="6" s="1"/>
  <c r="AX13" i="1"/>
  <c r="AW12" i="6" s="1"/>
  <c r="AY13" i="1"/>
  <c r="AX12" i="6" s="1"/>
  <c r="AZ13" i="1"/>
  <c r="AY12" i="6" s="1"/>
  <c r="BA13" i="1"/>
  <c r="AZ12" i="6" s="1"/>
  <c r="BB13" i="1"/>
  <c r="BA12" i="6" s="1"/>
  <c r="BC13" i="1"/>
  <c r="BB12" i="6" s="1"/>
  <c r="BD13" i="1"/>
  <c r="BC12" i="6" s="1"/>
  <c r="BE13" i="1"/>
  <c r="BD12" i="6" s="1"/>
  <c r="BF13" i="1"/>
  <c r="BE12" i="6" s="1"/>
  <c r="BG13" i="1"/>
  <c r="BF12" i="6" s="1"/>
  <c r="BH13" i="1"/>
  <c r="BG12" i="6" s="1"/>
  <c r="AJ14" i="1"/>
  <c r="AI13" i="6" s="1"/>
  <c r="AK14" i="1"/>
  <c r="AJ13" i="6" s="1"/>
  <c r="AL14" i="1"/>
  <c r="AK13" i="6" s="1"/>
  <c r="AM14" i="1"/>
  <c r="AL13" i="6" s="1"/>
  <c r="AN14" i="1"/>
  <c r="AM13" i="6" s="1"/>
  <c r="AO14" i="1"/>
  <c r="AN13" i="6" s="1"/>
  <c r="AP14" i="1"/>
  <c r="AO13" i="6" s="1"/>
  <c r="AQ14" i="1"/>
  <c r="AP13" i="6" s="1"/>
  <c r="AR14" i="1"/>
  <c r="AQ13" i="6" s="1"/>
  <c r="AS14" i="1"/>
  <c r="AR13" i="6" s="1"/>
  <c r="AT14" i="1"/>
  <c r="AS13" i="6" s="1"/>
  <c r="AU14" i="1"/>
  <c r="AT13" i="6" s="1"/>
  <c r="AV14" i="1"/>
  <c r="AU13" i="6" s="1"/>
  <c r="AW14" i="1"/>
  <c r="AV13" i="6" s="1"/>
  <c r="AX14" i="1"/>
  <c r="AW13" i="6" s="1"/>
  <c r="AY14" i="1"/>
  <c r="AX13" i="6" s="1"/>
  <c r="AZ14" i="1"/>
  <c r="AY13" i="6" s="1"/>
  <c r="BA14" i="1"/>
  <c r="AZ13" i="6" s="1"/>
  <c r="BB14" i="1"/>
  <c r="BA13" i="6" s="1"/>
  <c r="BC14" i="1"/>
  <c r="BB13" i="6" s="1"/>
  <c r="BD14" i="1"/>
  <c r="BC13" i="6" s="1"/>
  <c r="BE14" i="1"/>
  <c r="BD13" i="6" s="1"/>
  <c r="BF14" i="1"/>
  <c r="BE13" i="6" s="1"/>
  <c r="BG14" i="1"/>
  <c r="BF13" i="6" s="1"/>
  <c r="BH14" i="1"/>
  <c r="BG13" i="6" s="1"/>
  <c r="AJ15" i="1"/>
  <c r="AI14" i="6" s="1"/>
  <c r="AK15" i="1"/>
  <c r="AJ14" i="6" s="1"/>
  <c r="AL15" i="1"/>
  <c r="AK14" i="6" s="1"/>
  <c r="AM15" i="1"/>
  <c r="AL14" i="6" s="1"/>
  <c r="AN15" i="1"/>
  <c r="AM14" i="6" s="1"/>
  <c r="AO15" i="1"/>
  <c r="AN14" i="6" s="1"/>
  <c r="AP15" i="1"/>
  <c r="AO14" i="6" s="1"/>
  <c r="AQ15" i="1"/>
  <c r="AP14" i="6" s="1"/>
  <c r="AR15" i="1"/>
  <c r="AQ14" i="6" s="1"/>
  <c r="AS15" i="1"/>
  <c r="AR14" i="6" s="1"/>
  <c r="AT15" i="1"/>
  <c r="AS14" i="6" s="1"/>
  <c r="AU15" i="1"/>
  <c r="AT14" i="6" s="1"/>
  <c r="AV15" i="1"/>
  <c r="AU14" i="6" s="1"/>
  <c r="AW15" i="1"/>
  <c r="AV14" i="6" s="1"/>
  <c r="AX15" i="1"/>
  <c r="AW14" i="6" s="1"/>
  <c r="AY15" i="1"/>
  <c r="AX14" i="6" s="1"/>
  <c r="AZ15" i="1"/>
  <c r="AY14" i="6" s="1"/>
  <c r="BA15" i="1"/>
  <c r="AZ14" i="6" s="1"/>
  <c r="BB15" i="1"/>
  <c r="BA14" i="6" s="1"/>
  <c r="BC15" i="1"/>
  <c r="BB14" i="6" s="1"/>
  <c r="BD15" i="1"/>
  <c r="BC14" i="6" s="1"/>
  <c r="BE15" i="1"/>
  <c r="BD14" i="6" s="1"/>
  <c r="BF15" i="1"/>
  <c r="BE14" i="6" s="1"/>
  <c r="BG15" i="1"/>
  <c r="BF14" i="6" s="1"/>
  <c r="BH15" i="1"/>
  <c r="BG14" i="6" s="1"/>
  <c r="AJ16" i="1"/>
  <c r="AI15" i="6" s="1"/>
  <c r="AK16" i="1"/>
  <c r="AJ15" i="6" s="1"/>
  <c r="AL16" i="1"/>
  <c r="AK15" i="6" s="1"/>
  <c r="AM16" i="1"/>
  <c r="AL15" i="6" s="1"/>
  <c r="AN16" i="1"/>
  <c r="AM15" i="6" s="1"/>
  <c r="AO16" i="1"/>
  <c r="AN15" i="6" s="1"/>
  <c r="AP16" i="1"/>
  <c r="AO15" i="6" s="1"/>
  <c r="AQ16" i="1"/>
  <c r="AP15" i="6" s="1"/>
  <c r="AR16" i="1"/>
  <c r="AQ15" i="6" s="1"/>
  <c r="AS16" i="1"/>
  <c r="AR15" i="6" s="1"/>
  <c r="AT16" i="1"/>
  <c r="AS15" i="6" s="1"/>
  <c r="AU16" i="1"/>
  <c r="AT15" i="6" s="1"/>
  <c r="AV16" i="1"/>
  <c r="AU15" i="6" s="1"/>
  <c r="AW16" i="1"/>
  <c r="AV15" i="6" s="1"/>
  <c r="AX16" i="1"/>
  <c r="AW15" i="6" s="1"/>
  <c r="AY16" i="1"/>
  <c r="AX15" i="6" s="1"/>
  <c r="AZ16" i="1"/>
  <c r="AY15" i="6" s="1"/>
  <c r="BA16" i="1"/>
  <c r="AZ15" i="6" s="1"/>
  <c r="BB16" i="1"/>
  <c r="BA15" i="6" s="1"/>
  <c r="BC16" i="1"/>
  <c r="BB15" i="6" s="1"/>
  <c r="BD16" i="1"/>
  <c r="BC15" i="6" s="1"/>
  <c r="BE16" i="1"/>
  <c r="BD15" i="6" s="1"/>
  <c r="BF16" i="1"/>
  <c r="BE15" i="6" s="1"/>
  <c r="BG16" i="1"/>
  <c r="BF15" i="6" s="1"/>
  <c r="BH16" i="1"/>
  <c r="BG15" i="6" s="1"/>
  <c r="AJ17" i="1"/>
  <c r="AI16" i="6" s="1"/>
  <c r="AK17" i="1"/>
  <c r="AJ16" i="6" s="1"/>
  <c r="AL17" i="1"/>
  <c r="AK16" i="6" s="1"/>
  <c r="AM17" i="1"/>
  <c r="AL16" i="6" s="1"/>
  <c r="AN17" i="1"/>
  <c r="AM16" i="6" s="1"/>
  <c r="AO17" i="1"/>
  <c r="AN16" i="6" s="1"/>
  <c r="AP17" i="1"/>
  <c r="AO16" i="6" s="1"/>
  <c r="AQ17" i="1"/>
  <c r="AP16" i="6" s="1"/>
  <c r="AR17" i="1"/>
  <c r="AQ16" i="6" s="1"/>
  <c r="AS17" i="1"/>
  <c r="AR16" i="6" s="1"/>
  <c r="AT17" i="1"/>
  <c r="AS16" i="6" s="1"/>
  <c r="AU17" i="1"/>
  <c r="AT16" i="6" s="1"/>
  <c r="AV17" i="1"/>
  <c r="AU16" i="6" s="1"/>
  <c r="AW17" i="1"/>
  <c r="AV16" i="6" s="1"/>
  <c r="AX17" i="1"/>
  <c r="AW16" i="6" s="1"/>
  <c r="AY17" i="1"/>
  <c r="AX16" i="6" s="1"/>
  <c r="AZ17" i="1"/>
  <c r="AY16" i="6" s="1"/>
  <c r="BA17" i="1"/>
  <c r="AZ16" i="6" s="1"/>
  <c r="BB17" i="1"/>
  <c r="BA16" i="6" s="1"/>
  <c r="BC17" i="1"/>
  <c r="BB16" i="6" s="1"/>
  <c r="BD17" i="1"/>
  <c r="BC16" i="6" s="1"/>
  <c r="BE17" i="1"/>
  <c r="BD16" i="6" s="1"/>
  <c r="BF17" i="1"/>
  <c r="BE16" i="6" s="1"/>
  <c r="BG17" i="1"/>
  <c r="BF16" i="6" s="1"/>
  <c r="BH17" i="1"/>
  <c r="BG16" i="6" s="1"/>
  <c r="AJ18" i="1"/>
  <c r="AI17" i="6" s="1"/>
  <c r="AK18" i="1"/>
  <c r="AJ17" i="6" s="1"/>
  <c r="AL18" i="1"/>
  <c r="AK17" i="6" s="1"/>
  <c r="AM18" i="1"/>
  <c r="AL17" i="6" s="1"/>
  <c r="AN18" i="1"/>
  <c r="AM17" i="6" s="1"/>
  <c r="AO18" i="1"/>
  <c r="AN17" i="6" s="1"/>
  <c r="AP18" i="1"/>
  <c r="AO17" i="6" s="1"/>
  <c r="AQ18" i="1"/>
  <c r="AP17" i="6" s="1"/>
  <c r="AR18" i="1"/>
  <c r="AQ17" i="6" s="1"/>
  <c r="AS18" i="1"/>
  <c r="AR17" i="6" s="1"/>
  <c r="AT18" i="1"/>
  <c r="AS17" i="6" s="1"/>
  <c r="AU18" i="1"/>
  <c r="AT17" i="6" s="1"/>
  <c r="AV18" i="1"/>
  <c r="AU17" i="6" s="1"/>
  <c r="AW18" i="1"/>
  <c r="AV17" i="6" s="1"/>
  <c r="AX18" i="1"/>
  <c r="AW17" i="6" s="1"/>
  <c r="AY18" i="1"/>
  <c r="AX17" i="6" s="1"/>
  <c r="AZ18" i="1"/>
  <c r="AY17" i="6" s="1"/>
  <c r="BA18" i="1"/>
  <c r="AZ17" i="6" s="1"/>
  <c r="BB18" i="1"/>
  <c r="BA17" i="6" s="1"/>
  <c r="BC18" i="1"/>
  <c r="BB17" i="6" s="1"/>
  <c r="BD18" i="1"/>
  <c r="BC17" i="6" s="1"/>
  <c r="BE18" i="1"/>
  <c r="BD17" i="6" s="1"/>
  <c r="BF18" i="1"/>
  <c r="BE17" i="6" s="1"/>
  <c r="BG18" i="1"/>
  <c r="BF17" i="6" s="1"/>
  <c r="BH18" i="1"/>
  <c r="BG17" i="6" s="1"/>
  <c r="AJ19" i="1"/>
  <c r="AI18" i="6" s="1"/>
  <c r="AK19" i="1"/>
  <c r="AJ18" i="6" s="1"/>
  <c r="AL19" i="1"/>
  <c r="AK18" i="6" s="1"/>
  <c r="AM19" i="1"/>
  <c r="AL18" i="6" s="1"/>
  <c r="AN19" i="1"/>
  <c r="AM18" i="6" s="1"/>
  <c r="AO19" i="1"/>
  <c r="AN18" i="6" s="1"/>
  <c r="AP19" i="1"/>
  <c r="AO18" i="6" s="1"/>
  <c r="AQ19" i="1"/>
  <c r="AP18" i="6" s="1"/>
  <c r="AR19" i="1"/>
  <c r="AQ18" i="6" s="1"/>
  <c r="AS19" i="1"/>
  <c r="AR18" i="6" s="1"/>
  <c r="AT19" i="1"/>
  <c r="AS18" i="6" s="1"/>
  <c r="AU19" i="1"/>
  <c r="AT18" i="6" s="1"/>
  <c r="AV19" i="1"/>
  <c r="AU18" i="6" s="1"/>
  <c r="AW19" i="1"/>
  <c r="AV18" i="6" s="1"/>
  <c r="AX19" i="1"/>
  <c r="AW18" i="6" s="1"/>
  <c r="AY19" i="1"/>
  <c r="AX18" i="6" s="1"/>
  <c r="AZ19" i="1"/>
  <c r="AY18" i="6" s="1"/>
  <c r="BA19" i="1"/>
  <c r="AZ18" i="6" s="1"/>
  <c r="BB19" i="1"/>
  <c r="BA18" i="6" s="1"/>
  <c r="BC19" i="1"/>
  <c r="BB18" i="6" s="1"/>
  <c r="BD19" i="1"/>
  <c r="BC18" i="6" s="1"/>
  <c r="BE19" i="1"/>
  <c r="BD18" i="6" s="1"/>
  <c r="BF19" i="1"/>
  <c r="BE18" i="6" s="1"/>
  <c r="BG19" i="1"/>
  <c r="BF18" i="6" s="1"/>
  <c r="BH19" i="1"/>
  <c r="BG18" i="6" s="1"/>
  <c r="AJ20" i="1"/>
  <c r="AI19" i="6" s="1"/>
  <c r="AK20" i="1"/>
  <c r="AJ19" i="6" s="1"/>
  <c r="AL20" i="1"/>
  <c r="AK19" i="6" s="1"/>
  <c r="AM20" i="1"/>
  <c r="AL19" i="6" s="1"/>
  <c r="AN20" i="1"/>
  <c r="AM19" i="6" s="1"/>
  <c r="AO20" i="1"/>
  <c r="AN19" i="6" s="1"/>
  <c r="AP20" i="1"/>
  <c r="AO19" i="6" s="1"/>
  <c r="AQ20" i="1"/>
  <c r="AP19" i="6" s="1"/>
  <c r="AR20" i="1"/>
  <c r="AQ19" i="6" s="1"/>
  <c r="AS20" i="1"/>
  <c r="AR19" i="6" s="1"/>
  <c r="AT20" i="1"/>
  <c r="AS19" i="6" s="1"/>
  <c r="AU20" i="1"/>
  <c r="AT19" i="6" s="1"/>
  <c r="AV20" i="1"/>
  <c r="AU19" i="6" s="1"/>
  <c r="AW20" i="1"/>
  <c r="AV19" i="6" s="1"/>
  <c r="AX20" i="1"/>
  <c r="AW19" i="6" s="1"/>
  <c r="AY20" i="1"/>
  <c r="AX19" i="6" s="1"/>
  <c r="AZ20" i="1"/>
  <c r="AY19" i="6" s="1"/>
  <c r="BA20" i="1"/>
  <c r="AZ19" i="6" s="1"/>
  <c r="BB20" i="1"/>
  <c r="BA19" i="6" s="1"/>
  <c r="BC20" i="1"/>
  <c r="BB19" i="6" s="1"/>
  <c r="BD20" i="1"/>
  <c r="BC19" i="6" s="1"/>
  <c r="BE20" i="1"/>
  <c r="BD19" i="6" s="1"/>
  <c r="BF20" i="1"/>
  <c r="BE19" i="6" s="1"/>
  <c r="BG20" i="1"/>
  <c r="BF19" i="6" s="1"/>
  <c r="BH20" i="1"/>
  <c r="BG19" i="6" s="1"/>
  <c r="AJ21" i="1"/>
  <c r="AI20" i="6" s="1"/>
  <c r="AK21" i="1"/>
  <c r="AJ20" i="6" s="1"/>
  <c r="AL21" i="1"/>
  <c r="AK20" i="6" s="1"/>
  <c r="AM21" i="1"/>
  <c r="AL20" i="6" s="1"/>
  <c r="AN21" i="1"/>
  <c r="AM20" i="6" s="1"/>
  <c r="AO21" i="1"/>
  <c r="AN20" i="6" s="1"/>
  <c r="AP21" i="1"/>
  <c r="AO20" i="6" s="1"/>
  <c r="AQ21" i="1"/>
  <c r="AP20" i="6" s="1"/>
  <c r="AR21" i="1"/>
  <c r="AQ20" i="6" s="1"/>
  <c r="AS21" i="1"/>
  <c r="AR20" i="6" s="1"/>
  <c r="AT21" i="1"/>
  <c r="AS20" i="6" s="1"/>
  <c r="AU21" i="1"/>
  <c r="AT20" i="6" s="1"/>
  <c r="AV21" i="1"/>
  <c r="AU20" i="6" s="1"/>
  <c r="AW21" i="1"/>
  <c r="AV20" i="6" s="1"/>
  <c r="AX21" i="1"/>
  <c r="AW20" i="6" s="1"/>
  <c r="AY21" i="1"/>
  <c r="AX20" i="6" s="1"/>
  <c r="AZ21" i="1"/>
  <c r="AY20" i="6" s="1"/>
  <c r="BA21" i="1"/>
  <c r="AZ20" i="6" s="1"/>
  <c r="BB21" i="1"/>
  <c r="BA20" i="6" s="1"/>
  <c r="BC21" i="1"/>
  <c r="BB20" i="6" s="1"/>
  <c r="BD21" i="1"/>
  <c r="BC20" i="6" s="1"/>
  <c r="BE21" i="1"/>
  <c r="BD20" i="6" s="1"/>
  <c r="BF21" i="1"/>
  <c r="BE20" i="6" s="1"/>
  <c r="BG21" i="1"/>
  <c r="BF20" i="6" s="1"/>
  <c r="BH21" i="1"/>
  <c r="BG20" i="6" s="1"/>
  <c r="AJ22" i="1"/>
  <c r="AI21" i="6" s="1"/>
  <c r="AK22" i="1"/>
  <c r="AJ21" i="6" s="1"/>
  <c r="AL22" i="1"/>
  <c r="AK21" i="6" s="1"/>
  <c r="AM22" i="1"/>
  <c r="AL21" i="6" s="1"/>
  <c r="AN22" i="1"/>
  <c r="AM21" i="6" s="1"/>
  <c r="AO22" i="1"/>
  <c r="AN21" i="6" s="1"/>
  <c r="AP22" i="1"/>
  <c r="AO21" i="6" s="1"/>
  <c r="AQ22" i="1"/>
  <c r="AP21" i="6" s="1"/>
  <c r="AR22" i="1"/>
  <c r="AQ21" i="6" s="1"/>
  <c r="AS22" i="1"/>
  <c r="AR21" i="6" s="1"/>
  <c r="AT22" i="1"/>
  <c r="AS21" i="6" s="1"/>
  <c r="AU22" i="1"/>
  <c r="AT21" i="6" s="1"/>
  <c r="AV22" i="1"/>
  <c r="AU21" i="6" s="1"/>
  <c r="AW22" i="1"/>
  <c r="AV21" i="6" s="1"/>
  <c r="AX22" i="1"/>
  <c r="AW21" i="6" s="1"/>
  <c r="AY22" i="1"/>
  <c r="AX21" i="6" s="1"/>
  <c r="AZ22" i="1"/>
  <c r="AY21" i="6" s="1"/>
  <c r="BA22" i="1"/>
  <c r="AZ21" i="6" s="1"/>
  <c r="BB22" i="1"/>
  <c r="BA21" i="6" s="1"/>
  <c r="BC22" i="1"/>
  <c r="BB21" i="6" s="1"/>
  <c r="BD22" i="1"/>
  <c r="BC21" i="6" s="1"/>
  <c r="BE22" i="1"/>
  <c r="BD21" i="6" s="1"/>
  <c r="BF22" i="1"/>
  <c r="BE21" i="6" s="1"/>
  <c r="BG22" i="1"/>
  <c r="BF21" i="6" s="1"/>
  <c r="BH22" i="1"/>
  <c r="BG21" i="6" s="1"/>
  <c r="AJ23" i="1"/>
  <c r="AI22" i="6" s="1"/>
  <c r="AK23" i="1"/>
  <c r="AJ22" i="6" s="1"/>
  <c r="AL23" i="1"/>
  <c r="AK22" i="6" s="1"/>
  <c r="AM23" i="1"/>
  <c r="AL22" i="6" s="1"/>
  <c r="AN23" i="1"/>
  <c r="AM22" i="6" s="1"/>
  <c r="AO23" i="1"/>
  <c r="AN22" i="6" s="1"/>
  <c r="AP23" i="1"/>
  <c r="AO22" i="6" s="1"/>
  <c r="AQ23" i="1"/>
  <c r="AP22" i="6" s="1"/>
  <c r="AR23" i="1"/>
  <c r="AQ22" i="6" s="1"/>
  <c r="AS23" i="1"/>
  <c r="AR22" i="6" s="1"/>
  <c r="AT23" i="1"/>
  <c r="AS22" i="6" s="1"/>
  <c r="AU23" i="1"/>
  <c r="AT22" i="6" s="1"/>
  <c r="AV23" i="1"/>
  <c r="AU22" i="6" s="1"/>
  <c r="AW23" i="1"/>
  <c r="AV22" i="6" s="1"/>
  <c r="AX23" i="1"/>
  <c r="AW22" i="6" s="1"/>
  <c r="AY23" i="1"/>
  <c r="AX22" i="6" s="1"/>
  <c r="AZ23" i="1"/>
  <c r="AY22" i="6" s="1"/>
  <c r="BA23" i="1"/>
  <c r="AZ22" i="6" s="1"/>
  <c r="BB23" i="1"/>
  <c r="BA22" i="6" s="1"/>
  <c r="BC23" i="1"/>
  <c r="BB22" i="6" s="1"/>
  <c r="BD23" i="1"/>
  <c r="BC22" i="6" s="1"/>
  <c r="BE23" i="1"/>
  <c r="BD22" i="6" s="1"/>
  <c r="BF23" i="1"/>
  <c r="BE22" i="6" s="1"/>
  <c r="BG23" i="1"/>
  <c r="BF22" i="6" s="1"/>
  <c r="BH23" i="1"/>
  <c r="BG22" i="6" s="1"/>
  <c r="AJ24" i="1"/>
  <c r="AI23" i="6" s="1"/>
  <c r="AK24" i="1"/>
  <c r="AJ23" i="6" s="1"/>
  <c r="AL24" i="1"/>
  <c r="AK23" i="6" s="1"/>
  <c r="AM24" i="1"/>
  <c r="AL23" i="6" s="1"/>
  <c r="AN24" i="1"/>
  <c r="AM23" i="6" s="1"/>
  <c r="AO24" i="1"/>
  <c r="AN23" i="6" s="1"/>
  <c r="AP24" i="1"/>
  <c r="AO23" i="6" s="1"/>
  <c r="AQ24" i="1"/>
  <c r="AP23" i="6" s="1"/>
  <c r="AR24" i="1"/>
  <c r="AQ23" i="6" s="1"/>
  <c r="AS24" i="1"/>
  <c r="AR23" i="6" s="1"/>
  <c r="AT24" i="1"/>
  <c r="AS23" i="6" s="1"/>
  <c r="AU24" i="1"/>
  <c r="AT23" i="6" s="1"/>
  <c r="AV24" i="1"/>
  <c r="AU23" i="6" s="1"/>
  <c r="AW24" i="1"/>
  <c r="AV23" i="6" s="1"/>
  <c r="AX24" i="1"/>
  <c r="AW23" i="6" s="1"/>
  <c r="AY24" i="1"/>
  <c r="AX23" i="6" s="1"/>
  <c r="AZ24" i="1"/>
  <c r="AY23" i="6" s="1"/>
  <c r="BA24" i="1"/>
  <c r="AZ23" i="6" s="1"/>
  <c r="BB24" i="1"/>
  <c r="BA23" i="6" s="1"/>
  <c r="BC24" i="1"/>
  <c r="BB23" i="6" s="1"/>
  <c r="BD24" i="1"/>
  <c r="BC23" i="6" s="1"/>
  <c r="BE24" i="1"/>
  <c r="BD23" i="6" s="1"/>
  <c r="BF24" i="1"/>
  <c r="BE23" i="6" s="1"/>
  <c r="BG24" i="1"/>
  <c r="BF23" i="6" s="1"/>
  <c r="BH24" i="1"/>
  <c r="BG23" i="6" s="1"/>
  <c r="AJ25" i="1"/>
  <c r="AI24" i="6" s="1"/>
  <c r="AK25" i="1"/>
  <c r="AJ24" i="6" s="1"/>
  <c r="AL25" i="1"/>
  <c r="AK24" i="6" s="1"/>
  <c r="AM25" i="1"/>
  <c r="AL24" i="6" s="1"/>
  <c r="AN25" i="1"/>
  <c r="AM24" i="6" s="1"/>
  <c r="AO25" i="1"/>
  <c r="AN24" i="6" s="1"/>
  <c r="AP25" i="1"/>
  <c r="AO24" i="6" s="1"/>
  <c r="AQ25" i="1"/>
  <c r="AP24" i="6" s="1"/>
  <c r="AR25" i="1"/>
  <c r="AQ24" i="6" s="1"/>
  <c r="AS25" i="1"/>
  <c r="AR24" i="6" s="1"/>
  <c r="AT25" i="1"/>
  <c r="AS24" i="6" s="1"/>
  <c r="AU25" i="1"/>
  <c r="AT24" i="6" s="1"/>
  <c r="AV25" i="1"/>
  <c r="AU24" i="6" s="1"/>
  <c r="AW25" i="1"/>
  <c r="AV24" i="6" s="1"/>
  <c r="AX25" i="1"/>
  <c r="AW24" i="6" s="1"/>
  <c r="AY25" i="1"/>
  <c r="AX24" i="6" s="1"/>
  <c r="AZ25" i="1"/>
  <c r="AY24" i="6" s="1"/>
  <c r="BA25" i="1"/>
  <c r="AZ24" i="6" s="1"/>
  <c r="BB25" i="1"/>
  <c r="BA24" i="6" s="1"/>
  <c r="BC25" i="1"/>
  <c r="BB24" i="6" s="1"/>
  <c r="BD25" i="1"/>
  <c r="BC24" i="6" s="1"/>
  <c r="BE25" i="1"/>
  <c r="BD24" i="6" s="1"/>
  <c r="BF25" i="1"/>
  <c r="BE24" i="6" s="1"/>
  <c r="BG25" i="1"/>
  <c r="BF24" i="6" s="1"/>
  <c r="BH25" i="1"/>
  <c r="BG24" i="6" s="1"/>
  <c r="AJ26" i="1"/>
  <c r="AI25" i="6" s="1"/>
  <c r="AK26" i="1"/>
  <c r="AJ25" i="6" s="1"/>
  <c r="AL26" i="1"/>
  <c r="AK25" i="6" s="1"/>
  <c r="AM26" i="1"/>
  <c r="AL25" i="6" s="1"/>
  <c r="AN26" i="1"/>
  <c r="AM25" i="6" s="1"/>
  <c r="AO26" i="1"/>
  <c r="AN25" i="6" s="1"/>
  <c r="AP26" i="1"/>
  <c r="AO25" i="6" s="1"/>
  <c r="AQ26" i="1"/>
  <c r="AP25" i="6" s="1"/>
  <c r="AR26" i="1"/>
  <c r="AQ25" i="6" s="1"/>
  <c r="AS26" i="1"/>
  <c r="AR25" i="6" s="1"/>
  <c r="AT26" i="1"/>
  <c r="AS25" i="6" s="1"/>
  <c r="AU26" i="1"/>
  <c r="AT25" i="6" s="1"/>
  <c r="AV26" i="1"/>
  <c r="AU25" i="6" s="1"/>
  <c r="AW26" i="1"/>
  <c r="AV25" i="6" s="1"/>
  <c r="AX26" i="1"/>
  <c r="AW25" i="6" s="1"/>
  <c r="AY26" i="1"/>
  <c r="AX25" i="6" s="1"/>
  <c r="AZ26" i="1"/>
  <c r="AY25" i="6" s="1"/>
  <c r="BA26" i="1"/>
  <c r="AZ25" i="6" s="1"/>
  <c r="BB26" i="1"/>
  <c r="BA25" i="6" s="1"/>
  <c r="BC26" i="1"/>
  <c r="BB25" i="6" s="1"/>
  <c r="BD26" i="1"/>
  <c r="BC25" i="6" s="1"/>
  <c r="BE26" i="1"/>
  <c r="BD25" i="6" s="1"/>
  <c r="BF26" i="1"/>
  <c r="BE25" i="6" s="1"/>
  <c r="BG26" i="1"/>
  <c r="BF25" i="6" s="1"/>
  <c r="BH26" i="1"/>
  <c r="BG25" i="6" s="1"/>
  <c r="AJ27" i="1"/>
  <c r="AI26" i="6" s="1"/>
  <c r="AK27" i="1"/>
  <c r="AJ26" i="6" s="1"/>
  <c r="AL27" i="1"/>
  <c r="AK26" i="6" s="1"/>
  <c r="AM27" i="1"/>
  <c r="AL26" i="6" s="1"/>
  <c r="AN27" i="1"/>
  <c r="AM26" i="6" s="1"/>
  <c r="AO27" i="1"/>
  <c r="AN26" i="6" s="1"/>
  <c r="AP27" i="1"/>
  <c r="AO26" i="6" s="1"/>
  <c r="AQ27" i="1"/>
  <c r="AP26" i="6" s="1"/>
  <c r="AR27" i="1"/>
  <c r="AQ26" i="6" s="1"/>
  <c r="AS27" i="1"/>
  <c r="AR26" i="6" s="1"/>
  <c r="AT27" i="1"/>
  <c r="AS26" i="6" s="1"/>
  <c r="AU27" i="1"/>
  <c r="AT26" i="6" s="1"/>
  <c r="AV27" i="1"/>
  <c r="AU26" i="6" s="1"/>
  <c r="AW27" i="1"/>
  <c r="AV26" i="6" s="1"/>
  <c r="AX27" i="1"/>
  <c r="AW26" i="6" s="1"/>
  <c r="AY27" i="1"/>
  <c r="AX26" i="6" s="1"/>
  <c r="AZ27" i="1"/>
  <c r="AY26" i="6" s="1"/>
  <c r="BA27" i="1"/>
  <c r="AZ26" i="6" s="1"/>
  <c r="BB27" i="1"/>
  <c r="BA26" i="6" s="1"/>
  <c r="BC27" i="1"/>
  <c r="BB26" i="6" s="1"/>
  <c r="BD27" i="1"/>
  <c r="BC26" i="6" s="1"/>
  <c r="BE27" i="1"/>
  <c r="BD26" i="6" s="1"/>
  <c r="BF27" i="1"/>
  <c r="BE26" i="6" s="1"/>
  <c r="BG27" i="1"/>
  <c r="BF26" i="6" s="1"/>
  <c r="BH27" i="1"/>
  <c r="BG26" i="6" s="1"/>
  <c r="AJ28" i="1"/>
  <c r="AI27" i="6" s="1"/>
  <c r="AK28" i="1"/>
  <c r="AJ27" i="6" s="1"/>
  <c r="AL28" i="1"/>
  <c r="AK27" i="6" s="1"/>
  <c r="AM28" i="1"/>
  <c r="AL27" i="6" s="1"/>
  <c r="AN28" i="1"/>
  <c r="AM27" i="6" s="1"/>
  <c r="AO28" i="1"/>
  <c r="AN27" i="6" s="1"/>
  <c r="AP28" i="1"/>
  <c r="AO27" i="6" s="1"/>
  <c r="AQ28" i="1"/>
  <c r="AP27" i="6" s="1"/>
  <c r="AR28" i="1"/>
  <c r="AQ27" i="6" s="1"/>
  <c r="AS28" i="1"/>
  <c r="AR27" i="6" s="1"/>
  <c r="AT28" i="1"/>
  <c r="AS27" i="6" s="1"/>
  <c r="AU28" i="1"/>
  <c r="AT27" i="6" s="1"/>
  <c r="AV28" i="1"/>
  <c r="AU27" i="6" s="1"/>
  <c r="AW28" i="1"/>
  <c r="AV27" i="6" s="1"/>
  <c r="AX28" i="1"/>
  <c r="AW27" i="6" s="1"/>
  <c r="AY28" i="1"/>
  <c r="AX27" i="6" s="1"/>
  <c r="AZ28" i="1"/>
  <c r="AY27" i="6" s="1"/>
  <c r="BA28" i="1"/>
  <c r="AZ27" i="6" s="1"/>
  <c r="BB28" i="1"/>
  <c r="BA27" i="6" s="1"/>
  <c r="BC28" i="1"/>
  <c r="BB27" i="6" s="1"/>
  <c r="BD28" i="1"/>
  <c r="BC27" i="6" s="1"/>
  <c r="BE28" i="1"/>
  <c r="BD27" i="6" s="1"/>
  <c r="BF28" i="1"/>
  <c r="BE27" i="6" s="1"/>
  <c r="BG28" i="1"/>
  <c r="BF27" i="6" s="1"/>
  <c r="BH28" i="1"/>
  <c r="BG27" i="6" s="1"/>
  <c r="AJ29" i="1"/>
  <c r="AI28" i="6" s="1"/>
  <c r="AK29" i="1"/>
  <c r="AJ28" i="6" s="1"/>
  <c r="AL29" i="1"/>
  <c r="AK28" i="6" s="1"/>
  <c r="AM29" i="1"/>
  <c r="AL28" i="6" s="1"/>
  <c r="AN29" i="1"/>
  <c r="AM28" i="6" s="1"/>
  <c r="AO29" i="1"/>
  <c r="AN28" i="6" s="1"/>
  <c r="AP29" i="1"/>
  <c r="AO28" i="6" s="1"/>
  <c r="AQ29" i="1"/>
  <c r="AP28" i="6" s="1"/>
  <c r="AR29" i="1"/>
  <c r="AQ28" i="6" s="1"/>
  <c r="AS29" i="1"/>
  <c r="AR28" i="6" s="1"/>
  <c r="AT29" i="1"/>
  <c r="AS28" i="6" s="1"/>
  <c r="AU29" i="1"/>
  <c r="AT28" i="6" s="1"/>
  <c r="AV29" i="1"/>
  <c r="AU28" i="6" s="1"/>
  <c r="AW29" i="1"/>
  <c r="AV28" i="6" s="1"/>
  <c r="AX29" i="1"/>
  <c r="AW28" i="6" s="1"/>
  <c r="AY29" i="1"/>
  <c r="AX28" i="6" s="1"/>
  <c r="AZ29" i="1"/>
  <c r="AY28" i="6" s="1"/>
  <c r="BA29" i="1"/>
  <c r="AZ28" i="6" s="1"/>
  <c r="BB29" i="1"/>
  <c r="BA28" i="6" s="1"/>
  <c r="BC29" i="1"/>
  <c r="BB28" i="6" s="1"/>
  <c r="BD29" i="1"/>
  <c r="BC28" i="6" s="1"/>
  <c r="BE29" i="1"/>
  <c r="BD28" i="6" s="1"/>
  <c r="BF29" i="1"/>
  <c r="BE28" i="6" s="1"/>
  <c r="BG29" i="1"/>
  <c r="BF28" i="6" s="1"/>
  <c r="BH29" i="1"/>
  <c r="BG28" i="6" s="1"/>
  <c r="AJ30" i="1"/>
  <c r="AI29" i="6" s="1"/>
  <c r="AK30" i="1"/>
  <c r="AJ29" i="6" s="1"/>
  <c r="AL30" i="1"/>
  <c r="AK29" i="6" s="1"/>
  <c r="AM30" i="1"/>
  <c r="AL29" i="6" s="1"/>
  <c r="AN30" i="1"/>
  <c r="AM29" i="6" s="1"/>
  <c r="AO30" i="1"/>
  <c r="AN29" i="6" s="1"/>
  <c r="AP30" i="1"/>
  <c r="AO29" i="6" s="1"/>
  <c r="AQ30" i="1"/>
  <c r="AP29" i="6" s="1"/>
  <c r="AR30" i="1"/>
  <c r="AQ29" i="6" s="1"/>
  <c r="AS30" i="1"/>
  <c r="AR29" i="6" s="1"/>
  <c r="AT30" i="1"/>
  <c r="AS29" i="6" s="1"/>
  <c r="AU30" i="1"/>
  <c r="AT29" i="6" s="1"/>
  <c r="AV30" i="1"/>
  <c r="AU29" i="6" s="1"/>
  <c r="AW30" i="1"/>
  <c r="AV29" i="6" s="1"/>
  <c r="AX30" i="1"/>
  <c r="AW29" i="6" s="1"/>
  <c r="AY30" i="1"/>
  <c r="AX29" i="6" s="1"/>
  <c r="AZ30" i="1"/>
  <c r="AY29" i="6" s="1"/>
  <c r="BA30" i="1"/>
  <c r="AZ29" i="6" s="1"/>
  <c r="BB30" i="1"/>
  <c r="BA29" i="6" s="1"/>
  <c r="BC30" i="1"/>
  <c r="BB29" i="6" s="1"/>
  <c r="BD30" i="1"/>
  <c r="BC29" i="6" s="1"/>
  <c r="BE30" i="1"/>
  <c r="BD29" i="6" s="1"/>
  <c r="BF30" i="1"/>
  <c r="BE29" i="6" s="1"/>
  <c r="BG30" i="1"/>
  <c r="BF29" i="6" s="1"/>
  <c r="BH30" i="1"/>
  <c r="BG29" i="6" s="1"/>
  <c r="AJ31" i="1"/>
  <c r="AI30" i="6" s="1"/>
  <c r="AK31" i="1"/>
  <c r="AJ30" i="6" s="1"/>
  <c r="AL31" i="1"/>
  <c r="AK30" i="6" s="1"/>
  <c r="AM31" i="1"/>
  <c r="AL30" i="6" s="1"/>
  <c r="AN31" i="1"/>
  <c r="AM30" i="6" s="1"/>
  <c r="AO31" i="1"/>
  <c r="AN30" i="6" s="1"/>
  <c r="AP31" i="1"/>
  <c r="AO30" i="6" s="1"/>
  <c r="AQ31" i="1"/>
  <c r="AP30" i="6" s="1"/>
  <c r="AR31" i="1"/>
  <c r="AQ30" i="6" s="1"/>
  <c r="AS31" i="1"/>
  <c r="AR30" i="6" s="1"/>
  <c r="AT31" i="1"/>
  <c r="AS30" i="6" s="1"/>
  <c r="AU31" i="1"/>
  <c r="AT30" i="6" s="1"/>
  <c r="AV31" i="1"/>
  <c r="AU30" i="6" s="1"/>
  <c r="AW31" i="1"/>
  <c r="AV30" i="6" s="1"/>
  <c r="AX31" i="1"/>
  <c r="AW30" i="6" s="1"/>
  <c r="AY31" i="1"/>
  <c r="AX30" i="6" s="1"/>
  <c r="AZ31" i="1"/>
  <c r="AY30" i="6" s="1"/>
  <c r="BA31" i="1"/>
  <c r="AZ30" i="6" s="1"/>
  <c r="BB31" i="1"/>
  <c r="BA30" i="6" s="1"/>
  <c r="BC31" i="1"/>
  <c r="BB30" i="6" s="1"/>
  <c r="BD31" i="1"/>
  <c r="BC30" i="6" s="1"/>
  <c r="BE31" i="1"/>
  <c r="BD30" i="6" s="1"/>
  <c r="BF31" i="1"/>
  <c r="BE30" i="6" s="1"/>
  <c r="BG31" i="1"/>
  <c r="BF30" i="6" s="1"/>
  <c r="BH31" i="1"/>
  <c r="BG30" i="6" s="1"/>
  <c r="AJ32" i="1"/>
  <c r="AI31" i="6" s="1"/>
  <c r="AK32" i="1"/>
  <c r="AJ31" i="6" s="1"/>
  <c r="AL32" i="1"/>
  <c r="AK31" i="6" s="1"/>
  <c r="AM32" i="1"/>
  <c r="AL31" i="6" s="1"/>
  <c r="AN32" i="1"/>
  <c r="AM31" i="6" s="1"/>
  <c r="AO32" i="1"/>
  <c r="AN31" i="6" s="1"/>
  <c r="AP32" i="1"/>
  <c r="AO31" i="6" s="1"/>
  <c r="AQ32" i="1"/>
  <c r="AP31" i="6" s="1"/>
  <c r="AR32" i="1"/>
  <c r="AQ31" i="6" s="1"/>
  <c r="AS32" i="1"/>
  <c r="AR31" i="6" s="1"/>
  <c r="AT32" i="1"/>
  <c r="AS31" i="6" s="1"/>
  <c r="AU32" i="1"/>
  <c r="AT31" i="6" s="1"/>
  <c r="AV32" i="1"/>
  <c r="AU31" i="6" s="1"/>
  <c r="AW32" i="1"/>
  <c r="AV31" i="6" s="1"/>
  <c r="AX32" i="1"/>
  <c r="AW31" i="6" s="1"/>
  <c r="AY32" i="1"/>
  <c r="AX31" i="6" s="1"/>
  <c r="AZ32" i="1"/>
  <c r="AY31" i="6" s="1"/>
  <c r="BA32" i="1"/>
  <c r="AZ31" i="6" s="1"/>
  <c r="BB32" i="1"/>
  <c r="BA31" i="6" s="1"/>
  <c r="BC32" i="1"/>
  <c r="BB31" i="6" s="1"/>
  <c r="BD32" i="1"/>
  <c r="BC31" i="6" s="1"/>
  <c r="BE32" i="1"/>
  <c r="BD31" i="6" s="1"/>
  <c r="BF32" i="1"/>
  <c r="BE31" i="6" s="1"/>
  <c r="BG32" i="1"/>
  <c r="BF31" i="6" s="1"/>
  <c r="BH32" i="1"/>
  <c r="BG31" i="6" s="1"/>
  <c r="AJ33" i="1"/>
  <c r="AI32" i="6" s="1"/>
  <c r="AK33" i="1"/>
  <c r="AJ32" i="6" s="1"/>
  <c r="AL33" i="1"/>
  <c r="AK32" i="6" s="1"/>
  <c r="AM33" i="1"/>
  <c r="AL32" i="6" s="1"/>
  <c r="AN33" i="1"/>
  <c r="AM32" i="6" s="1"/>
  <c r="AO33" i="1"/>
  <c r="AN32" i="6" s="1"/>
  <c r="AP33" i="1"/>
  <c r="AO32" i="6" s="1"/>
  <c r="AQ33" i="1"/>
  <c r="AP32" i="6" s="1"/>
  <c r="AR33" i="1"/>
  <c r="AQ32" i="6" s="1"/>
  <c r="AS33" i="1"/>
  <c r="AR32" i="6" s="1"/>
  <c r="AT33" i="1"/>
  <c r="AS32" i="6" s="1"/>
  <c r="AU33" i="1"/>
  <c r="AT32" i="6" s="1"/>
  <c r="AV33" i="1"/>
  <c r="AU32" i="6" s="1"/>
  <c r="AW33" i="1"/>
  <c r="AV32" i="6" s="1"/>
  <c r="AX33" i="1"/>
  <c r="AW32" i="6" s="1"/>
  <c r="AY33" i="1"/>
  <c r="AX32" i="6" s="1"/>
  <c r="AZ33" i="1"/>
  <c r="AY32" i="6" s="1"/>
  <c r="BA33" i="1"/>
  <c r="AZ32" i="6" s="1"/>
  <c r="BB33" i="1"/>
  <c r="BA32" i="6" s="1"/>
  <c r="BC33" i="1"/>
  <c r="BB32" i="6" s="1"/>
  <c r="BD33" i="1"/>
  <c r="BC32" i="6" s="1"/>
  <c r="BE33" i="1"/>
  <c r="BD32" i="6" s="1"/>
  <c r="BF33" i="1"/>
  <c r="BE32" i="6" s="1"/>
  <c r="BG33" i="1"/>
  <c r="BF32" i="6" s="1"/>
  <c r="BH33" i="1"/>
  <c r="BG32" i="6" s="1"/>
  <c r="AJ34" i="1"/>
  <c r="AI33" i="6" s="1"/>
  <c r="AK34" i="1"/>
  <c r="AJ33" i="6" s="1"/>
  <c r="AL34" i="1"/>
  <c r="AK33" i="6" s="1"/>
  <c r="AM34" i="1"/>
  <c r="AL33" i="6" s="1"/>
  <c r="AN34" i="1"/>
  <c r="AM33" i="6" s="1"/>
  <c r="AO34" i="1"/>
  <c r="AN33" i="6" s="1"/>
  <c r="AP34" i="1"/>
  <c r="AO33" i="6" s="1"/>
  <c r="AQ34" i="1"/>
  <c r="AP33" i="6" s="1"/>
  <c r="AR34" i="1"/>
  <c r="AQ33" i="6" s="1"/>
  <c r="AS34" i="1"/>
  <c r="AR33" i="6" s="1"/>
  <c r="AT34" i="1"/>
  <c r="AS33" i="6" s="1"/>
  <c r="AU34" i="1"/>
  <c r="AT33" i="6" s="1"/>
  <c r="AV34" i="1"/>
  <c r="AU33" i="6" s="1"/>
  <c r="AW34" i="1"/>
  <c r="AV33" i="6" s="1"/>
  <c r="AX34" i="1"/>
  <c r="AW33" i="6" s="1"/>
  <c r="AY34" i="1"/>
  <c r="AX33" i="6" s="1"/>
  <c r="AZ34" i="1"/>
  <c r="AY33" i="6" s="1"/>
  <c r="BA34" i="1"/>
  <c r="AZ33" i="6" s="1"/>
  <c r="BB34" i="1"/>
  <c r="BA33" i="6" s="1"/>
  <c r="BC34" i="1"/>
  <c r="BB33" i="6" s="1"/>
  <c r="BD34" i="1"/>
  <c r="BC33" i="6" s="1"/>
  <c r="BE34" i="1"/>
  <c r="BD33" i="6" s="1"/>
  <c r="BF34" i="1"/>
  <c r="BE33" i="6" s="1"/>
  <c r="BG34" i="1"/>
  <c r="BF33" i="6" s="1"/>
  <c r="BH34" i="1"/>
  <c r="BG33" i="6" s="1"/>
  <c r="AJ35" i="1"/>
  <c r="AI34" i="6" s="1"/>
  <c r="AK35" i="1"/>
  <c r="AJ34" i="6" s="1"/>
  <c r="AL35" i="1"/>
  <c r="AK34" i="6" s="1"/>
  <c r="AM35" i="1"/>
  <c r="AL34" i="6" s="1"/>
  <c r="AN35" i="1"/>
  <c r="AM34" i="6" s="1"/>
  <c r="AO35" i="1"/>
  <c r="AN34" i="6" s="1"/>
  <c r="AP35" i="1"/>
  <c r="AO34" i="6" s="1"/>
  <c r="AQ35" i="1"/>
  <c r="AP34" i="6" s="1"/>
  <c r="AR35" i="1"/>
  <c r="AQ34" i="6" s="1"/>
  <c r="AS35" i="1"/>
  <c r="AR34" i="6" s="1"/>
  <c r="AT35" i="1"/>
  <c r="AS34" i="6" s="1"/>
  <c r="AU35" i="1"/>
  <c r="AT34" i="6" s="1"/>
  <c r="AV35" i="1"/>
  <c r="AU34" i="6" s="1"/>
  <c r="AW35" i="1"/>
  <c r="AV34" i="6" s="1"/>
  <c r="AX35" i="1"/>
  <c r="AW34" i="6" s="1"/>
  <c r="AY35" i="1"/>
  <c r="AX34" i="6" s="1"/>
  <c r="AZ35" i="1"/>
  <c r="AY34" i="6" s="1"/>
  <c r="BA35" i="1"/>
  <c r="AZ34" i="6" s="1"/>
  <c r="BB35" i="1"/>
  <c r="BA34" i="6" s="1"/>
  <c r="BC35" i="1"/>
  <c r="BB34" i="6" s="1"/>
  <c r="BD35" i="1"/>
  <c r="BC34" i="6" s="1"/>
  <c r="BE35" i="1"/>
  <c r="BD34" i="6" s="1"/>
  <c r="BF35" i="1"/>
  <c r="BE34" i="6" s="1"/>
  <c r="BG35" i="1"/>
  <c r="BF34" i="6" s="1"/>
  <c r="BH35" i="1"/>
  <c r="BG34" i="6" s="1"/>
  <c r="AJ36" i="1"/>
  <c r="AI35" i="6" s="1"/>
  <c r="AK36" i="1"/>
  <c r="AJ35" i="6" s="1"/>
  <c r="AL36" i="1"/>
  <c r="AK35" i="6" s="1"/>
  <c r="AM36" i="1"/>
  <c r="AL35" i="6" s="1"/>
  <c r="AN36" i="1"/>
  <c r="AM35" i="6" s="1"/>
  <c r="AO36" i="1"/>
  <c r="AN35" i="6" s="1"/>
  <c r="AP36" i="1"/>
  <c r="AO35" i="6" s="1"/>
  <c r="AQ36" i="1"/>
  <c r="AP35" i="6" s="1"/>
  <c r="AR36" i="1"/>
  <c r="AQ35" i="6" s="1"/>
  <c r="AS36" i="1"/>
  <c r="AR35" i="6" s="1"/>
  <c r="AT36" i="1"/>
  <c r="AS35" i="6" s="1"/>
  <c r="AU36" i="1"/>
  <c r="AT35" i="6" s="1"/>
  <c r="AV36" i="1"/>
  <c r="AU35" i="6" s="1"/>
  <c r="AW36" i="1"/>
  <c r="AV35" i="6" s="1"/>
  <c r="AX36" i="1"/>
  <c r="AW35" i="6" s="1"/>
  <c r="AY36" i="1"/>
  <c r="AX35" i="6" s="1"/>
  <c r="AZ36" i="1"/>
  <c r="AY35" i="6" s="1"/>
  <c r="BA36" i="1"/>
  <c r="AZ35" i="6" s="1"/>
  <c r="BB36" i="1"/>
  <c r="BA35" i="6" s="1"/>
  <c r="BC36" i="1"/>
  <c r="BB35" i="6" s="1"/>
  <c r="BD36" i="1"/>
  <c r="BC35" i="6" s="1"/>
  <c r="BE36" i="1"/>
  <c r="BD35" i="6" s="1"/>
  <c r="BF36" i="1"/>
  <c r="BE35" i="6" s="1"/>
  <c r="BG36" i="1"/>
  <c r="BF35" i="6" s="1"/>
  <c r="BH36" i="1"/>
  <c r="BG35" i="6" s="1"/>
  <c r="AJ37" i="1"/>
  <c r="AI36" i="6" s="1"/>
  <c r="AK37" i="1"/>
  <c r="AJ36" i="6" s="1"/>
  <c r="AL37" i="1"/>
  <c r="AK36" i="6" s="1"/>
  <c r="AM37" i="1"/>
  <c r="AL36" i="6" s="1"/>
  <c r="AN37" i="1"/>
  <c r="AM36" i="6" s="1"/>
  <c r="AO37" i="1"/>
  <c r="AN36" i="6" s="1"/>
  <c r="AP37" i="1"/>
  <c r="AO36" i="6" s="1"/>
  <c r="AQ37" i="1"/>
  <c r="AP36" i="6" s="1"/>
  <c r="AR37" i="1"/>
  <c r="AQ36" i="6" s="1"/>
  <c r="AS37" i="1"/>
  <c r="AR36" i="6" s="1"/>
  <c r="AT37" i="1"/>
  <c r="AS36" i="6" s="1"/>
  <c r="AU37" i="1"/>
  <c r="AT36" i="6" s="1"/>
  <c r="AV37" i="1"/>
  <c r="AU36" i="6" s="1"/>
  <c r="AW37" i="1"/>
  <c r="AV36" i="6" s="1"/>
  <c r="AX37" i="1"/>
  <c r="AW36" i="6" s="1"/>
  <c r="AY37" i="1"/>
  <c r="AX36" i="6" s="1"/>
  <c r="AZ37" i="1"/>
  <c r="AY36" i="6" s="1"/>
  <c r="BA37" i="1"/>
  <c r="AZ36" i="6" s="1"/>
  <c r="BB37" i="1"/>
  <c r="BA36" i="6" s="1"/>
  <c r="BC37" i="1"/>
  <c r="BB36" i="6" s="1"/>
  <c r="BD37" i="1"/>
  <c r="BC36" i="6" s="1"/>
  <c r="BE37" i="1"/>
  <c r="BD36" i="6" s="1"/>
  <c r="BF37" i="1"/>
  <c r="BE36" i="6" s="1"/>
  <c r="BG37" i="1"/>
  <c r="BF36" i="6" s="1"/>
  <c r="BH37" i="1"/>
  <c r="BG36" i="6" s="1"/>
  <c r="AJ38" i="1"/>
  <c r="AI37" i="6" s="1"/>
  <c r="AK38" i="1"/>
  <c r="AJ37" i="6" s="1"/>
  <c r="AL38" i="1"/>
  <c r="AK37" i="6" s="1"/>
  <c r="AM38" i="1"/>
  <c r="AL37" i="6" s="1"/>
  <c r="AN38" i="1"/>
  <c r="AM37" i="6" s="1"/>
  <c r="AO38" i="1"/>
  <c r="AN37" i="6" s="1"/>
  <c r="AP38" i="1"/>
  <c r="AO37" i="6" s="1"/>
  <c r="AQ38" i="1"/>
  <c r="AP37" i="6" s="1"/>
  <c r="AR38" i="1"/>
  <c r="AQ37" i="6" s="1"/>
  <c r="AS38" i="1"/>
  <c r="AR37" i="6" s="1"/>
  <c r="AT38" i="1"/>
  <c r="AS37" i="6" s="1"/>
  <c r="AU38" i="1"/>
  <c r="AT37" i="6" s="1"/>
  <c r="AV38" i="1"/>
  <c r="AU37" i="6" s="1"/>
  <c r="AW38" i="1"/>
  <c r="AV37" i="6" s="1"/>
  <c r="AX38" i="1"/>
  <c r="AW37" i="6" s="1"/>
  <c r="AY38" i="1"/>
  <c r="AX37" i="6" s="1"/>
  <c r="AZ38" i="1"/>
  <c r="AY37" i="6" s="1"/>
  <c r="BA38" i="1"/>
  <c r="AZ37" i="6" s="1"/>
  <c r="BB38" i="1"/>
  <c r="BA37" i="6" s="1"/>
  <c r="BC38" i="1"/>
  <c r="BB37" i="6" s="1"/>
  <c r="BD38" i="1"/>
  <c r="BC37" i="6" s="1"/>
  <c r="BE38" i="1"/>
  <c r="BD37" i="6" s="1"/>
  <c r="BF38" i="1"/>
  <c r="BE37" i="6" s="1"/>
  <c r="BG38" i="1"/>
  <c r="BF37" i="6" s="1"/>
  <c r="BH38" i="1"/>
  <c r="BG37" i="6" s="1"/>
  <c r="AJ39" i="1"/>
  <c r="AI38" i="6" s="1"/>
  <c r="AK39" i="1"/>
  <c r="AJ38" i="6" s="1"/>
  <c r="AL39" i="1"/>
  <c r="AK38" i="6" s="1"/>
  <c r="AM39" i="1"/>
  <c r="AL38" i="6" s="1"/>
  <c r="AN39" i="1"/>
  <c r="AM38" i="6" s="1"/>
  <c r="AO39" i="1"/>
  <c r="AN38" i="6" s="1"/>
  <c r="AP39" i="1"/>
  <c r="AO38" i="6" s="1"/>
  <c r="AQ39" i="1"/>
  <c r="AP38" i="6" s="1"/>
  <c r="AR39" i="1"/>
  <c r="AQ38" i="6" s="1"/>
  <c r="AS39" i="1"/>
  <c r="AR38" i="6" s="1"/>
  <c r="AT39" i="1"/>
  <c r="AS38" i="6" s="1"/>
  <c r="AU39" i="1"/>
  <c r="AT38" i="6" s="1"/>
  <c r="AV39" i="1"/>
  <c r="AU38" i="6" s="1"/>
  <c r="AW39" i="1"/>
  <c r="AV38" i="6" s="1"/>
  <c r="AX39" i="1"/>
  <c r="AW38" i="6" s="1"/>
  <c r="AY39" i="1"/>
  <c r="AX38" i="6" s="1"/>
  <c r="AZ39" i="1"/>
  <c r="AY38" i="6" s="1"/>
  <c r="BA39" i="1"/>
  <c r="AZ38" i="6" s="1"/>
  <c r="BB39" i="1"/>
  <c r="BA38" i="6" s="1"/>
  <c r="BC39" i="1"/>
  <c r="BB38" i="6" s="1"/>
  <c r="BD39" i="1"/>
  <c r="BC38" i="6" s="1"/>
  <c r="BE39" i="1"/>
  <c r="BD38" i="6" s="1"/>
  <c r="BF39" i="1"/>
  <c r="BE38" i="6" s="1"/>
  <c r="BG39" i="1"/>
  <c r="BF38" i="6" s="1"/>
  <c r="BH39" i="1"/>
  <c r="BG38" i="6" s="1"/>
  <c r="AJ40" i="1"/>
  <c r="AI39" i="6" s="1"/>
  <c r="AK40" i="1"/>
  <c r="AJ39" i="6" s="1"/>
  <c r="AL40" i="1"/>
  <c r="AK39" i="6" s="1"/>
  <c r="AM40" i="1"/>
  <c r="AL39" i="6" s="1"/>
  <c r="AN40" i="1"/>
  <c r="AM39" i="6" s="1"/>
  <c r="AO40" i="1"/>
  <c r="AN39" i="6" s="1"/>
  <c r="AP40" i="1"/>
  <c r="AO39" i="6" s="1"/>
  <c r="AQ40" i="1"/>
  <c r="AP39" i="6" s="1"/>
  <c r="AR40" i="1"/>
  <c r="AQ39" i="6" s="1"/>
  <c r="AS40" i="1"/>
  <c r="AR39" i="6" s="1"/>
  <c r="AT40" i="1"/>
  <c r="AS39" i="6" s="1"/>
  <c r="AU40" i="1"/>
  <c r="AT39" i="6" s="1"/>
  <c r="AV40" i="1"/>
  <c r="AU39" i="6" s="1"/>
  <c r="AW40" i="1"/>
  <c r="AV39" i="6" s="1"/>
  <c r="AX40" i="1"/>
  <c r="AW39" i="6" s="1"/>
  <c r="AY40" i="1"/>
  <c r="AX39" i="6" s="1"/>
  <c r="AZ40" i="1"/>
  <c r="AY39" i="6" s="1"/>
  <c r="BA40" i="1"/>
  <c r="AZ39" i="6" s="1"/>
  <c r="BB40" i="1"/>
  <c r="BA39" i="6" s="1"/>
  <c r="BC40" i="1"/>
  <c r="BB39" i="6" s="1"/>
  <c r="BD40" i="1"/>
  <c r="BC39" i="6" s="1"/>
  <c r="BE40" i="1"/>
  <c r="BD39" i="6" s="1"/>
  <c r="BF40" i="1"/>
  <c r="BE39" i="6" s="1"/>
  <c r="BG40" i="1"/>
  <c r="BF39" i="6" s="1"/>
  <c r="BH40" i="1"/>
  <c r="BG39" i="6" s="1"/>
  <c r="AJ41" i="1"/>
  <c r="AI40" i="6" s="1"/>
  <c r="AK41" i="1"/>
  <c r="AJ40" i="6" s="1"/>
  <c r="AL41" i="1"/>
  <c r="AK40" i="6" s="1"/>
  <c r="AM41" i="1"/>
  <c r="AL40" i="6" s="1"/>
  <c r="AN41" i="1"/>
  <c r="AM40" i="6" s="1"/>
  <c r="AO41" i="1"/>
  <c r="AN40" i="6" s="1"/>
  <c r="AP41" i="1"/>
  <c r="AO40" i="6" s="1"/>
  <c r="AQ41" i="1"/>
  <c r="AP40" i="6" s="1"/>
  <c r="AR41" i="1"/>
  <c r="AQ40" i="6" s="1"/>
  <c r="AS41" i="1"/>
  <c r="AR40" i="6" s="1"/>
  <c r="AT41" i="1"/>
  <c r="AS40" i="6" s="1"/>
  <c r="AU41" i="1"/>
  <c r="AT40" i="6" s="1"/>
  <c r="AV41" i="1"/>
  <c r="AU40" i="6" s="1"/>
  <c r="AW41" i="1"/>
  <c r="AV40" i="6" s="1"/>
  <c r="AX41" i="1"/>
  <c r="AW40" i="6" s="1"/>
  <c r="AY41" i="1"/>
  <c r="AX40" i="6" s="1"/>
  <c r="AZ41" i="1"/>
  <c r="AY40" i="6" s="1"/>
  <c r="BA41" i="1"/>
  <c r="AZ40" i="6" s="1"/>
  <c r="BB41" i="1"/>
  <c r="BA40" i="6" s="1"/>
  <c r="BC41" i="1"/>
  <c r="BB40" i="6" s="1"/>
  <c r="BD41" i="1"/>
  <c r="BC40" i="6" s="1"/>
  <c r="BE41" i="1"/>
  <c r="BD40" i="6" s="1"/>
  <c r="BF41" i="1"/>
  <c r="BE40" i="6" s="1"/>
  <c r="BG41" i="1"/>
  <c r="BF40" i="6" s="1"/>
  <c r="BH41" i="1"/>
  <c r="BG40" i="6" s="1"/>
  <c r="AJ42" i="1"/>
  <c r="AI41" i="6" s="1"/>
  <c r="AK42" i="1"/>
  <c r="AJ41" i="6" s="1"/>
  <c r="AL42" i="1"/>
  <c r="AK41" i="6" s="1"/>
  <c r="AM42" i="1"/>
  <c r="AL41" i="6" s="1"/>
  <c r="AN42" i="1"/>
  <c r="AM41" i="6" s="1"/>
  <c r="AO42" i="1"/>
  <c r="AN41" i="6" s="1"/>
  <c r="AP42" i="1"/>
  <c r="AO41" i="6" s="1"/>
  <c r="AQ42" i="1"/>
  <c r="AP41" i="6" s="1"/>
  <c r="AR42" i="1"/>
  <c r="AQ41" i="6" s="1"/>
  <c r="AS42" i="1"/>
  <c r="AR41" i="6" s="1"/>
  <c r="AT42" i="1"/>
  <c r="AS41" i="6" s="1"/>
  <c r="AU42" i="1"/>
  <c r="AT41" i="6" s="1"/>
  <c r="AV42" i="1"/>
  <c r="AU41" i="6" s="1"/>
  <c r="AW42" i="1"/>
  <c r="AV41" i="6" s="1"/>
  <c r="AX42" i="1"/>
  <c r="AW41" i="6" s="1"/>
  <c r="AY42" i="1"/>
  <c r="AX41" i="6" s="1"/>
  <c r="AZ42" i="1"/>
  <c r="AY41" i="6" s="1"/>
  <c r="BA42" i="1"/>
  <c r="AZ41" i="6" s="1"/>
  <c r="BB42" i="1"/>
  <c r="BA41" i="6" s="1"/>
  <c r="BC42" i="1"/>
  <c r="BB41" i="6" s="1"/>
  <c r="BD42" i="1"/>
  <c r="BC41" i="6" s="1"/>
  <c r="BE42" i="1"/>
  <c r="BD41" i="6" s="1"/>
  <c r="BF42" i="1"/>
  <c r="BE41" i="6" s="1"/>
  <c r="BG42" i="1"/>
  <c r="BF41" i="6" s="1"/>
  <c r="BH42" i="1"/>
  <c r="BG41" i="6" s="1"/>
  <c r="AJ43" i="1"/>
  <c r="AI42" i="6" s="1"/>
  <c r="AK43" i="1"/>
  <c r="AJ42" i="6" s="1"/>
  <c r="AL43" i="1"/>
  <c r="AK42" i="6" s="1"/>
  <c r="AM43" i="1"/>
  <c r="AL42" i="6" s="1"/>
  <c r="AN43" i="1"/>
  <c r="AM42" i="6" s="1"/>
  <c r="AO43" i="1"/>
  <c r="AN42" i="6" s="1"/>
  <c r="AP43" i="1"/>
  <c r="AO42" i="6" s="1"/>
  <c r="AQ43" i="1"/>
  <c r="AP42" i="6" s="1"/>
  <c r="AR43" i="1"/>
  <c r="AQ42" i="6" s="1"/>
  <c r="AS43" i="1"/>
  <c r="AR42" i="6" s="1"/>
  <c r="AT43" i="1"/>
  <c r="AS42" i="6" s="1"/>
  <c r="AU43" i="1"/>
  <c r="AT42" i="6" s="1"/>
  <c r="AV43" i="1"/>
  <c r="AU42" i="6" s="1"/>
  <c r="AW43" i="1"/>
  <c r="AV42" i="6" s="1"/>
  <c r="AX43" i="1"/>
  <c r="AW42" i="6" s="1"/>
  <c r="AY43" i="1"/>
  <c r="AX42" i="6" s="1"/>
  <c r="AZ43" i="1"/>
  <c r="AY42" i="6" s="1"/>
  <c r="BA43" i="1"/>
  <c r="AZ42" i="6" s="1"/>
  <c r="BB43" i="1"/>
  <c r="BA42" i="6" s="1"/>
  <c r="BC43" i="1"/>
  <c r="BB42" i="6" s="1"/>
  <c r="BD43" i="1"/>
  <c r="BC42" i="6" s="1"/>
  <c r="BE43" i="1"/>
  <c r="BD42" i="6" s="1"/>
  <c r="BF43" i="1"/>
  <c r="BE42" i="6" s="1"/>
  <c r="BG43" i="1"/>
  <c r="BF42" i="6" s="1"/>
  <c r="BH43" i="1"/>
  <c r="BG42" i="6" s="1"/>
  <c r="AJ44" i="1"/>
  <c r="AI43" i="6" s="1"/>
  <c r="AK44" i="1"/>
  <c r="AJ43" i="6" s="1"/>
  <c r="AL44" i="1"/>
  <c r="AK43" i="6" s="1"/>
  <c r="AM44" i="1"/>
  <c r="AL43" i="6" s="1"/>
  <c r="AN44" i="1"/>
  <c r="AM43" i="6" s="1"/>
  <c r="AO44" i="1"/>
  <c r="AN43" i="6" s="1"/>
  <c r="AP44" i="1"/>
  <c r="AO43" i="6" s="1"/>
  <c r="AQ44" i="1"/>
  <c r="AP43" i="6" s="1"/>
  <c r="AR44" i="1"/>
  <c r="AQ43" i="6" s="1"/>
  <c r="AS44" i="1"/>
  <c r="AR43" i="6" s="1"/>
  <c r="AT44" i="1"/>
  <c r="AS43" i="6" s="1"/>
  <c r="AU44" i="1"/>
  <c r="AT43" i="6" s="1"/>
  <c r="AV44" i="1"/>
  <c r="AU43" i="6" s="1"/>
  <c r="AW44" i="1"/>
  <c r="AV43" i="6" s="1"/>
  <c r="AX44" i="1"/>
  <c r="AW43" i="6" s="1"/>
  <c r="AY44" i="1"/>
  <c r="AX43" i="6" s="1"/>
  <c r="AZ44" i="1"/>
  <c r="AY43" i="6" s="1"/>
  <c r="BA44" i="1"/>
  <c r="AZ43" i="6" s="1"/>
  <c r="BB44" i="1"/>
  <c r="BA43" i="6" s="1"/>
  <c r="BC44" i="1"/>
  <c r="BB43" i="6" s="1"/>
  <c r="BD44" i="1"/>
  <c r="BC43" i="6" s="1"/>
  <c r="BE44" i="1"/>
  <c r="BD43" i="6" s="1"/>
  <c r="BF44" i="1"/>
  <c r="BE43" i="6" s="1"/>
  <c r="BG44" i="1"/>
  <c r="BF43" i="6" s="1"/>
  <c r="BH44" i="1"/>
  <c r="BG43" i="6" s="1"/>
  <c r="AJ45" i="1"/>
  <c r="AI44" i="6" s="1"/>
  <c r="AK45" i="1"/>
  <c r="AJ44" i="6" s="1"/>
  <c r="AL45" i="1"/>
  <c r="AK44" i="6" s="1"/>
  <c r="AM45" i="1"/>
  <c r="AL44" i="6" s="1"/>
  <c r="AN45" i="1"/>
  <c r="AM44" i="6" s="1"/>
  <c r="AO45" i="1"/>
  <c r="AN44" i="6" s="1"/>
  <c r="AP45" i="1"/>
  <c r="AO44" i="6" s="1"/>
  <c r="AQ45" i="1"/>
  <c r="AP44" i="6" s="1"/>
  <c r="AR45" i="1"/>
  <c r="AQ44" i="6" s="1"/>
  <c r="AS45" i="1"/>
  <c r="AR44" i="6" s="1"/>
  <c r="AT45" i="1"/>
  <c r="AS44" i="6" s="1"/>
  <c r="AU45" i="1"/>
  <c r="AT44" i="6" s="1"/>
  <c r="AV45" i="1"/>
  <c r="AU44" i="6" s="1"/>
  <c r="AW45" i="1"/>
  <c r="AV44" i="6" s="1"/>
  <c r="AX45" i="1"/>
  <c r="AW44" i="6" s="1"/>
  <c r="AY45" i="1"/>
  <c r="AX44" i="6" s="1"/>
  <c r="AZ45" i="1"/>
  <c r="AY44" i="6" s="1"/>
  <c r="BA45" i="1"/>
  <c r="AZ44" i="6" s="1"/>
  <c r="BB45" i="1"/>
  <c r="BA44" i="6" s="1"/>
  <c r="BC45" i="1"/>
  <c r="BB44" i="6" s="1"/>
  <c r="BD45" i="1"/>
  <c r="BC44" i="6" s="1"/>
  <c r="BE45" i="1"/>
  <c r="BD44" i="6" s="1"/>
  <c r="BF45" i="1"/>
  <c r="BE44" i="6" s="1"/>
  <c r="BG45" i="1"/>
  <c r="BF44" i="6" s="1"/>
  <c r="BH45" i="1"/>
  <c r="BG44" i="6" s="1"/>
  <c r="AJ46" i="1"/>
  <c r="AI45" i="6" s="1"/>
  <c r="AK46" i="1"/>
  <c r="AJ45" i="6" s="1"/>
  <c r="AL46" i="1"/>
  <c r="AK45" i="6" s="1"/>
  <c r="AM46" i="1"/>
  <c r="AL45" i="6" s="1"/>
  <c r="AN46" i="1"/>
  <c r="AM45" i="6" s="1"/>
  <c r="AO46" i="1"/>
  <c r="AN45" i="6" s="1"/>
  <c r="AP46" i="1"/>
  <c r="AO45" i="6" s="1"/>
  <c r="AQ46" i="1"/>
  <c r="AP45" i="6" s="1"/>
  <c r="AR46" i="1"/>
  <c r="AQ45" i="6" s="1"/>
  <c r="AS46" i="1"/>
  <c r="AR45" i="6" s="1"/>
  <c r="AT46" i="1"/>
  <c r="AS45" i="6" s="1"/>
  <c r="AU46" i="1"/>
  <c r="AT45" i="6" s="1"/>
  <c r="AV46" i="1"/>
  <c r="AU45" i="6" s="1"/>
  <c r="AW46" i="1"/>
  <c r="AV45" i="6" s="1"/>
  <c r="AX46" i="1"/>
  <c r="AW45" i="6" s="1"/>
  <c r="AY46" i="1"/>
  <c r="AX45" i="6" s="1"/>
  <c r="AZ46" i="1"/>
  <c r="AY45" i="6" s="1"/>
  <c r="BA46" i="1"/>
  <c r="AZ45" i="6" s="1"/>
  <c r="BB46" i="1"/>
  <c r="BA45" i="6" s="1"/>
  <c r="BC46" i="1"/>
  <c r="BB45" i="6" s="1"/>
  <c r="BD46" i="1"/>
  <c r="BC45" i="6" s="1"/>
  <c r="BE46" i="1"/>
  <c r="BD45" i="6" s="1"/>
  <c r="BF46" i="1"/>
  <c r="BE45" i="6" s="1"/>
  <c r="BG46" i="1"/>
  <c r="BF45" i="6" s="1"/>
  <c r="BH46" i="1"/>
  <c r="BG45" i="6" s="1"/>
  <c r="AJ47" i="1"/>
  <c r="AI46" i="6" s="1"/>
  <c r="AK47" i="1"/>
  <c r="AJ46" i="6" s="1"/>
  <c r="AL47" i="1"/>
  <c r="AK46" i="6" s="1"/>
  <c r="AM47" i="1"/>
  <c r="AL46" i="6" s="1"/>
  <c r="AN47" i="1"/>
  <c r="AM46" i="6" s="1"/>
  <c r="AO47" i="1"/>
  <c r="AN46" i="6" s="1"/>
  <c r="AP47" i="1"/>
  <c r="AO46" i="6" s="1"/>
  <c r="AQ47" i="1"/>
  <c r="AP46" i="6" s="1"/>
  <c r="AR47" i="1"/>
  <c r="AQ46" i="6" s="1"/>
  <c r="AS47" i="1"/>
  <c r="AR46" i="6" s="1"/>
  <c r="AT47" i="1"/>
  <c r="AS46" i="6" s="1"/>
  <c r="AU47" i="1"/>
  <c r="AT46" i="6" s="1"/>
  <c r="AV47" i="1"/>
  <c r="AU46" i="6" s="1"/>
  <c r="AW47" i="1"/>
  <c r="AV46" i="6" s="1"/>
  <c r="AX47" i="1"/>
  <c r="AW46" i="6" s="1"/>
  <c r="AY47" i="1"/>
  <c r="AX46" i="6" s="1"/>
  <c r="AZ47" i="1"/>
  <c r="AY46" i="6" s="1"/>
  <c r="BA47" i="1"/>
  <c r="AZ46" i="6" s="1"/>
  <c r="BB47" i="1"/>
  <c r="BA46" i="6" s="1"/>
  <c r="BC47" i="1"/>
  <c r="BB46" i="6" s="1"/>
  <c r="BD47" i="1"/>
  <c r="BC46" i="6" s="1"/>
  <c r="BE47" i="1"/>
  <c r="BD46" i="6" s="1"/>
  <c r="BF47" i="1"/>
  <c r="BE46" i="6" s="1"/>
  <c r="BG47" i="1"/>
  <c r="BF46" i="6" s="1"/>
  <c r="BH47" i="1"/>
  <c r="BG46" i="6" s="1"/>
  <c r="AJ48" i="1"/>
  <c r="AI47" i="6" s="1"/>
  <c r="AK48" i="1"/>
  <c r="AJ47" i="6" s="1"/>
  <c r="AL48" i="1"/>
  <c r="AK47" i="6" s="1"/>
  <c r="AM48" i="1"/>
  <c r="AL47" i="6" s="1"/>
  <c r="AN48" i="1"/>
  <c r="AM47" i="6" s="1"/>
  <c r="AO48" i="1"/>
  <c r="AN47" i="6" s="1"/>
  <c r="AP48" i="1"/>
  <c r="AO47" i="6" s="1"/>
  <c r="AQ48" i="1"/>
  <c r="AP47" i="6" s="1"/>
  <c r="AR48" i="1"/>
  <c r="AQ47" i="6" s="1"/>
  <c r="AS48" i="1"/>
  <c r="AR47" i="6" s="1"/>
  <c r="AT48" i="1"/>
  <c r="AS47" i="6" s="1"/>
  <c r="AU48" i="1"/>
  <c r="AT47" i="6" s="1"/>
  <c r="AV48" i="1"/>
  <c r="AU47" i="6" s="1"/>
  <c r="AW48" i="1"/>
  <c r="AV47" i="6" s="1"/>
  <c r="AX48" i="1"/>
  <c r="AW47" i="6" s="1"/>
  <c r="AY48" i="1"/>
  <c r="AX47" i="6" s="1"/>
  <c r="AZ48" i="1"/>
  <c r="AY47" i="6" s="1"/>
  <c r="BA48" i="1"/>
  <c r="AZ47" i="6" s="1"/>
  <c r="BB48" i="1"/>
  <c r="BA47" i="6" s="1"/>
  <c r="BC48" i="1"/>
  <c r="BB47" i="6" s="1"/>
  <c r="BD48" i="1"/>
  <c r="BC47" i="6" s="1"/>
  <c r="BE48" i="1"/>
  <c r="BD47" i="6" s="1"/>
  <c r="BF48" i="1"/>
  <c r="BE47" i="6" s="1"/>
  <c r="BG48" i="1"/>
  <c r="BF47" i="6" s="1"/>
  <c r="BH48" i="1"/>
  <c r="BG47" i="6" s="1"/>
  <c r="AJ49" i="1"/>
  <c r="AI48" i="6" s="1"/>
  <c r="AK49" i="1"/>
  <c r="AJ48" i="6" s="1"/>
  <c r="AL49" i="1"/>
  <c r="AK48" i="6" s="1"/>
  <c r="AM49" i="1"/>
  <c r="AL48" i="6" s="1"/>
  <c r="AN49" i="1"/>
  <c r="AM48" i="6" s="1"/>
  <c r="AO49" i="1"/>
  <c r="AN48" i="6" s="1"/>
  <c r="AP49" i="1"/>
  <c r="AO48" i="6" s="1"/>
  <c r="AQ49" i="1"/>
  <c r="AP48" i="6" s="1"/>
  <c r="AR49" i="1"/>
  <c r="AQ48" i="6" s="1"/>
  <c r="AS49" i="1"/>
  <c r="AR48" i="6" s="1"/>
  <c r="AT49" i="1"/>
  <c r="AS48" i="6" s="1"/>
  <c r="AU49" i="1"/>
  <c r="AT48" i="6" s="1"/>
  <c r="AV49" i="1"/>
  <c r="AU48" i="6" s="1"/>
  <c r="AW49" i="1"/>
  <c r="AV48" i="6" s="1"/>
  <c r="AX49" i="1"/>
  <c r="AW48" i="6" s="1"/>
  <c r="AY49" i="1"/>
  <c r="AX48" i="6" s="1"/>
  <c r="AZ49" i="1"/>
  <c r="AY48" i="6" s="1"/>
  <c r="BA49" i="1"/>
  <c r="AZ48" i="6" s="1"/>
  <c r="BB49" i="1"/>
  <c r="BA48" i="6" s="1"/>
  <c r="BC49" i="1"/>
  <c r="BB48" i="6" s="1"/>
  <c r="BD49" i="1"/>
  <c r="BC48" i="6" s="1"/>
  <c r="BE49" i="1"/>
  <c r="BD48" i="6" s="1"/>
  <c r="BF49" i="1"/>
  <c r="BE48" i="6" s="1"/>
  <c r="BG49" i="1"/>
  <c r="BF48" i="6" s="1"/>
  <c r="BH49" i="1"/>
  <c r="BG48" i="6" s="1"/>
  <c r="AJ50" i="1"/>
  <c r="AI49" i="6" s="1"/>
  <c r="AK50" i="1"/>
  <c r="AJ49" i="6" s="1"/>
  <c r="AL50" i="1"/>
  <c r="AK49" i="6" s="1"/>
  <c r="AM50" i="1"/>
  <c r="AL49" i="6" s="1"/>
  <c r="AN50" i="1"/>
  <c r="AM49" i="6" s="1"/>
  <c r="AO50" i="1"/>
  <c r="AN49" i="6" s="1"/>
  <c r="AP50" i="1"/>
  <c r="AO49" i="6" s="1"/>
  <c r="AQ50" i="1"/>
  <c r="AP49" i="6" s="1"/>
  <c r="AR50" i="1"/>
  <c r="AQ49" i="6" s="1"/>
  <c r="AS50" i="1"/>
  <c r="AR49" i="6" s="1"/>
  <c r="AT50" i="1"/>
  <c r="AS49" i="6" s="1"/>
  <c r="AU50" i="1"/>
  <c r="AT49" i="6" s="1"/>
  <c r="AV50" i="1"/>
  <c r="AU49" i="6" s="1"/>
  <c r="AW50" i="1"/>
  <c r="AV49" i="6" s="1"/>
  <c r="AX50" i="1"/>
  <c r="AW49" i="6" s="1"/>
  <c r="AY50" i="1"/>
  <c r="AX49" i="6" s="1"/>
  <c r="AZ50" i="1"/>
  <c r="AY49" i="6" s="1"/>
  <c r="BA50" i="1"/>
  <c r="AZ49" i="6" s="1"/>
  <c r="BB50" i="1"/>
  <c r="BA49" i="6" s="1"/>
  <c r="BC50" i="1"/>
  <c r="BB49" i="6" s="1"/>
  <c r="BD50" i="1"/>
  <c r="BC49" i="6" s="1"/>
  <c r="BE50" i="1"/>
  <c r="BD49" i="6" s="1"/>
  <c r="BF50" i="1"/>
  <c r="BE49" i="6" s="1"/>
  <c r="BG50" i="1"/>
  <c r="BF49" i="6" s="1"/>
  <c r="BH50" i="1"/>
  <c r="BG49" i="6" s="1"/>
  <c r="AJ51" i="1"/>
  <c r="AI50" i="6" s="1"/>
  <c r="AK51" i="1"/>
  <c r="AJ50" i="6" s="1"/>
  <c r="AL51" i="1"/>
  <c r="AK50" i="6" s="1"/>
  <c r="AM51" i="1"/>
  <c r="AL50" i="6" s="1"/>
  <c r="AN51" i="1"/>
  <c r="AM50" i="6" s="1"/>
  <c r="AO51" i="1"/>
  <c r="AN50" i="6" s="1"/>
  <c r="AP51" i="1"/>
  <c r="AO50" i="6" s="1"/>
  <c r="AQ51" i="1"/>
  <c r="AP50" i="6" s="1"/>
  <c r="AR51" i="1"/>
  <c r="AQ50" i="6" s="1"/>
  <c r="AS51" i="1"/>
  <c r="AR50" i="6" s="1"/>
  <c r="AT51" i="1"/>
  <c r="AS50" i="6" s="1"/>
  <c r="AU51" i="1"/>
  <c r="AT50" i="6" s="1"/>
  <c r="AV51" i="1"/>
  <c r="AU50" i="6" s="1"/>
  <c r="AW51" i="1"/>
  <c r="AV50" i="6" s="1"/>
  <c r="AX51" i="1"/>
  <c r="AW50" i="6" s="1"/>
  <c r="AY51" i="1"/>
  <c r="AX50" i="6" s="1"/>
  <c r="AZ51" i="1"/>
  <c r="AY50" i="6" s="1"/>
  <c r="BA51" i="1"/>
  <c r="AZ50" i="6" s="1"/>
  <c r="BB51" i="1"/>
  <c r="BA50" i="6" s="1"/>
  <c r="BC51" i="1"/>
  <c r="BB50" i="6" s="1"/>
  <c r="BD51" i="1"/>
  <c r="BC50" i="6" s="1"/>
  <c r="BE51" i="1"/>
  <c r="BD50" i="6" s="1"/>
  <c r="BF51" i="1"/>
  <c r="BE50" i="6" s="1"/>
  <c r="BG51" i="1"/>
  <c r="BF50" i="6" s="1"/>
  <c r="BH51" i="1"/>
  <c r="BG50" i="6" s="1"/>
  <c r="AJ52" i="1"/>
  <c r="AI51" i="6" s="1"/>
  <c r="AK52" i="1"/>
  <c r="AJ51" i="6" s="1"/>
  <c r="AL52" i="1"/>
  <c r="AK51" i="6" s="1"/>
  <c r="AM52" i="1"/>
  <c r="AL51" i="6" s="1"/>
  <c r="AN52" i="1"/>
  <c r="AM51" i="6" s="1"/>
  <c r="AO52" i="1"/>
  <c r="AN51" i="6" s="1"/>
  <c r="AP52" i="1"/>
  <c r="AO51" i="6" s="1"/>
  <c r="AQ52" i="1"/>
  <c r="AP51" i="6" s="1"/>
  <c r="AR52" i="1"/>
  <c r="AQ51" i="6" s="1"/>
  <c r="AS52" i="1"/>
  <c r="AR51" i="6" s="1"/>
  <c r="AT52" i="1"/>
  <c r="AS51" i="6" s="1"/>
  <c r="AU52" i="1"/>
  <c r="AT51" i="6" s="1"/>
  <c r="AV52" i="1"/>
  <c r="AU51" i="6" s="1"/>
  <c r="AW52" i="1"/>
  <c r="AV51" i="6" s="1"/>
  <c r="AX52" i="1"/>
  <c r="AW51" i="6" s="1"/>
  <c r="AY52" i="1"/>
  <c r="AX51" i="6" s="1"/>
  <c r="AZ52" i="1"/>
  <c r="AY51" i="6" s="1"/>
  <c r="BA52" i="1"/>
  <c r="AZ51" i="6" s="1"/>
  <c r="BB52" i="1"/>
  <c r="BA51" i="6" s="1"/>
  <c r="BC52" i="1"/>
  <c r="BB51" i="6" s="1"/>
  <c r="BD52" i="1"/>
  <c r="BC51" i="6" s="1"/>
  <c r="BE52" i="1"/>
  <c r="BD51" i="6" s="1"/>
  <c r="BF52" i="1"/>
  <c r="BE51" i="6" s="1"/>
  <c r="BG52" i="1"/>
  <c r="BF51" i="6" s="1"/>
  <c r="BH52" i="1"/>
  <c r="BG51" i="6" s="1"/>
  <c r="AJ53" i="1"/>
  <c r="AI52" i="6" s="1"/>
  <c r="AK53" i="1"/>
  <c r="AJ52" i="6" s="1"/>
  <c r="AL53" i="1"/>
  <c r="AK52" i="6" s="1"/>
  <c r="AM53" i="1"/>
  <c r="AL52" i="6" s="1"/>
  <c r="AN53" i="1"/>
  <c r="AM52" i="6" s="1"/>
  <c r="AO53" i="1"/>
  <c r="AN52" i="6" s="1"/>
  <c r="AP53" i="1"/>
  <c r="AO52" i="6" s="1"/>
  <c r="AQ53" i="1"/>
  <c r="AP52" i="6" s="1"/>
  <c r="AR53" i="1"/>
  <c r="AQ52" i="6" s="1"/>
  <c r="AS53" i="1"/>
  <c r="AR52" i="6" s="1"/>
  <c r="AT53" i="1"/>
  <c r="AS52" i="6" s="1"/>
  <c r="AU53" i="1"/>
  <c r="AT52" i="6" s="1"/>
  <c r="AV53" i="1"/>
  <c r="AU52" i="6" s="1"/>
  <c r="AW53" i="1"/>
  <c r="AV52" i="6" s="1"/>
  <c r="AX53" i="1"/>
  <c r="AW52" i="6" s="1"/>
  <c r="AY53" i="1"/>
  <c r="AX52" i="6" s="1"/>
  <c r="AZ53" i="1"/>
  <c r="AY52" i="6" s="1"/>
  <c r="BA53" i="1"/>
  <c r="AZ52" i="6" s="1"/>
  <c r="BB53" i="1"/>
  <c r="BA52" i="6" s="1"/>
  <c r="BC53" i="1"/>
  <c r="BB52" i="6" s="1"/>
  <c r="BD53" i="1"/>
  <c r="BC52" i="6" s="1"/>
  <c r="BE53" i="1"/>
  <c r="BD52" i="6" s="1"/>
  <c r="BF53" i="1"/>
  <c r="BE52" i="6" s="1"/>
  <c r="BG53" i="1"/>
  <c r="BF52" i="6" s="1"/>
  <c r="BH53" i="1"/>
  <c r="BG52" i="6" s="1"/>
  <c r="AJ54" i="1"/>
  <c r="AI53" i="6" s="1"/>
  <c r="AK54" i="1"/>
  <c r="AJ53" i="6" s="1"/>
  <c r="AL54" i="1"/>
  <c r="AK53" i="6" s="1"/>
  <c r="AM54" i="1"/>
  <c r="AL53" i="6" s="1"/>
  <c r="AN54" i="1"/>
  <c r="AM53" i="6" s="1"/>
  <c r="AO54" i="1"/>
  <c r="AN53" i="6" s="1"/>
  <c r="AP54" i="1"/>
  <c r="AO53" i="6" s="1"/>
  <c r="AQ54" i="1"/>
  <c r="AP53" i="6" s="1"/>
  <c r="AR54" i="1"/>
  <c r="AQ53" i="6" s="1"/>
  <c r="AS54" i="1"/>
  <c r="AR53" i="6" s="1"/>
  <c r="AT54" i="1"/>
  <c r="AS53" i="6" s="1"/>
  <c r="AU54" i="1"/>
  <c r="AT53" i="6" s="1"/>
  <c r="AV54" i="1"/>
  <c r="AU53" i="6" s="1"/>
  <c r="AW54" i="1"/>
  <c r="AV53" i="6" s="1"/>
  <c r="AX54" i="1"/>
  <c r="AW53" i="6" s="1"/>
  <c r="AY54" i="1"/>
  <c r="AX53" i="6" s="1"/>
  <c r="AZ54" i="1"/>
  <c r="AY53" i="6" s="1"/>
  <c r="BA54" i="1"/>
  <c r="AZ53" i="6" s="1"/>
  <c r="BB54" i="1"/>
  <c r="BA53" i="6" s="1"/>
  <c r="BC54" i="1"/>
  <c r="BB53" i="6" s="1"/>
  <c r="BD54" i="1"/>
  <c r="BC53" i="6" s="1"/>
  <c r="BE54" i="1"/>
  <c r="BD53" i="6" s="1"/>
  <c r="BF54" i="1"/>
  <c r="BE53" i="6" s="1"/>
  <c r="BG54" i="1"/>
  <c r="BF53" i="6" s="1"/>
  <c r="BH54" i="1"/>
  <c r="BG53" i="6" s="1"/>
  <c r="AJ55" i="1"/>
  <c r="AI54" i="6" s="1"/>
  <c r="AK55" i="1"/>
  <c r="AJ54" i="6" s="1"/>
  <c r="AL55" i="1"/>
  <c r="AK54" i="6" s="1"/>
  <c r="AM55" i="1"/>
  <c r="AL54" i="6" s="1"/>
  <c r="AN55" i="1"/>
  <c r="AM54" i="6" s="1"/>
  <c r="AO55" i="1"/>
  <c r="AN54" i="6" s="1"/>
  <c r="AP55" i="1"/>
  <c r="AO54" i="6" s="1"/>
  <c r="AQ55" i="1"/>
  <c r="AP54" i="6" s="1"/>
  <c r="AR55" i="1"/>
  <c r="AQ54" i="6" s="1"/>
  <c r="AS55" i="1"/>
  <c r="AR54" i="6" s="1"/>
  <c r="AT55" i="1"/>
  <c r="AS54" i="6" s="1"/>
  <c r="AU55" i="1"/>
  <c r="AT54" i="6" s="1"/>
  <c r="AV55" i="1"/>
  <c r="AU54" i="6" s="1"/>
  <c r="AW55" i="1"/>
  <c r="AV54" i="6" s="1"/>
  <c r="AX55" i="1"/>
  <c r="AW54" i="6" s="1"/>
  <c r="AY55" i="1"/>
  <c r="AX54" i="6" s="1"/>
  <c r="AZ55" i="1"/>
  <c r="AY54" i="6" s="1"/>
  <c r="BA55" i="1"/>
  <c r="AZ54" i="6" s="1"/>
  <c r="BB55" i="1"/>
  <c r="BA54" i="6" s="1"/>
  <c r="BC55" i="1"/>
  <c r="BB54" i="6" s="1"/>
  <c r="BD55" i="1"/>
  <c r="BC54" i="6" s="1"/>
  <c r="BE55" i="1"/>
  <c r="BD54" i="6" s="1"/>
  <c r="BF55" i="1"/>
  <c r="BE54" i="6" s="1"/>
  <c r="BG55" i="1"/>
  <c r="BF54" i="6" s="1"/>
  <c r="BH55" i="1"/>
  <c r="BG54" i="6" s="1"/>
  <c r="AJ56" i="1"/>
  <c r="AI55" i="6" s="1"/>
  <c r="AK56" i="1"/>
  <c r="AJ55" i="6" s="1"/>
  <c r="AL56" i="1"/>
  <c r="AK55" i="6" s="1"/>
  <c r="AM56" i="1"/>
  <c r="AL55" i="6" s="1"/>
  <c r="AN56" i="1"/>
  <c r="AM55" i="6" s="1"/>
  <c r="AO56" i="1"/>
  <c r="AN55" i="6" s="1"/>
  <c r="AP56" i="1"/>
  <c r="AO55" i="6" s="1"/>
  <c r="AQ56" i="1"/>
  <c r="AP55" i="6" s="1"/>
  <c r="AR56" i="1"/>
  <c r="AQ55" i="6" s="1"/>
  <c r="AS56" i="1"/>
  <c r="AR55" i="6" s="1"/>
  <c r="AT56" i="1"/>
  <c r="AS55" i="6" s="1"/>
  <c r="AU56" i="1"/>
  <c r="AT55" i="6" s="1"/>
  <c r="AV56" i="1"/>
  <c r="AU55" i="6" s="1"/>
  <c r="AW56" i="1"/>
  <c r="AV55" i="6" s="1"/>
  <c r="AX56" i="1"/>
  <c r="AW55" i="6" s="1"/>
  <c r="AY56" i="1"/>
  <c r="AX55" i="6" s="1"/>
  <c r="AZ56" i="1"/>
  <c r="AY55" i="6" s="1"/>
  <c r="BA56" i="1"/>
  <c r="AZ55" i="6" s="1"/>
  <c r="BB56" i="1"/>
  <c r="BA55" i="6" s="1"/>
  <c r="BC56" i="1"/>
  <c r="BB55" i="6" s="1"/>
  <c r="BD56" i="1"/>
  <c r="BC55" i="6" s="1"/>
  <c r="BE56" i="1"/>
  <c r="BD55" i="6" s="1"/>
  <c r="BF56" i="1"/>
  <c r="BE55" i="6" s="1"/>
  <c r="BG56" i="1"/>
  <c r="BF55" i="6" s="1"/>
  <c r="BH56" i="1"/>
  <c r="BG55" i="6" s="1"/>
  <c r="AJ57" i="1"/>
  <c r="AI56" i="6" s="1"/>
  <c r="AK57" i="1"/>
  <c r="AJ56" i="6" s="1"/>
  <c r="AL57" i="1"/>
  <c r="AK56" i="6" s="1"/>
  <c r="AM57" i="1"/>
  <c r="AL56" i="6" s="1"/>
  <c r="AN57" i="1"/>
  <c r="AM56" i="6" s="1"/>
  <c r="AO57" i="1"/>
  <c r="AN56" i="6" s="1"/>
  <c r="AP57" i="1"/>
  <c r="AO56" i="6" s="1"/>
  <c r="AQ57" i="1"/>
  <c r="AP56" i="6" s="1"/>
  <c r="AR57" i="1"/>
  <c r="AQ56" i="6" s="1"/>
  <c r="AS57" i="1"/>
  <c r="AR56" i="6" s="1"/>
  <c r="AT57" i="1"/>
  <c r="AS56" i="6" s="1"/>
  <c r="AU57" i="1"/>
  <c r="AT56" i="6" s="1"/>
  <c r="AV57" i="1"/>
  <c r="AU56" i="6" s="1"/>
  <c r="AW57" i="1"/>
  <c r="AV56" i="6" s="1"/>
  <c r="AX57" i="1"/>
  <c r="AW56" i="6" s="1"/>
  <c r="AY57" i="1"/>
  <c r="AX56" i="6" s="1"/>
  <c r="AZ57" i="1"/>
  <c r="AY56" i="6" s="1"/>
  <c r="BA57" i="1"/>
  <c r="AZ56" i="6" s="1"/>
  <c r="BB57" i="1"/>
  <c r="BA56" i="6" s="1"/>
  <c r="BC57" i="1"/>
  <c r="BB56" i="6" s="1"/>
  <c r="BD57" i="1"/>
  <c r="BC56" i="6" s="1"/>
  <c r="BE57" i="1"/>
  <c r="BD56" i="6" s="1"/>
  <c r="BF57" i="1"/>
  <c r="BE56" i="6" s="1"/>
  <c r="BG57" i="1"/>
  <c r="BF56" i="6" s="1"/>
  <c r="BH57" i="1"/>
  <c r="BG56" i="6" s="1"/>
  <c r="AJ58" i="1"/>
  <c r="AI57" i="6" s="1"/>
  <c r="AK58" i="1"/>
  <c r="AJ57" i="6" s="1"/>
  <c r="AL58" i="1"/>
  <c r="AK57" i="6" s="1"/>
  <c r="AM58" i="1"/>
  <c r="AL57" i="6" s="1"/>
  <c r="AN58" i="1"/>
  <c r="AM57" i="6" s="1"/>
  <c r="AO58" i="1"/>
  <c r="AN57" i="6" s="1"/>
  <c r="AP58" i="1"/>
  <c r="AO57" i="6" s="1"/>
  <c r="AQ58" i="1"/>
  <c r="AP57" i="6" s="1"/>
  <c r="AR58" i="1"/>
  <c r="AQ57" i="6" s="1"/>
  <c r="AS58" i="1"/>
  <c r="AR57" i="6" s="1"/>
  <c r="AT58" i="1"/>
  <c r="AS57" i="6" s="1"/>
  <c r="AU58" i="1"/>
  <c r="AT57" i="6" s="1"/>
  <c r="AV58" i="1"/>
  <c r="AU57" i="6" s="1"/>
  <c r="AW58" i="1"/>
  <c r="AV57" i="6" s="1"/>
  <c r="AX58" i="1"/>
  <c r="AW57" i="6" s="1"/>
  <c r="AY58" i="1"/>
  <c r="AX57" i="6" s="1"/>
  <c r="AZ58" i="1"/>
  <c r="AY57" i="6" s="1"/>
  <c r="BA58" i="1"/>
  <c r="AZ57" i="6" s="1"/>
  <c r="BB58" i="1"/>
  <c r="BA57" i="6" s="1"/>
  <c r="BC58" i="1"/>
  <c r="BB57" i="6" s="1"/>
  <c r="BD58" i="1"/>
  <c r="BC57" i="6" s="1"/>
  <c r="BE58" i="1"/>
  <c r="BD57" i="6" s="1"/>
  <c r="BF58" i="1"/>
  <c r="BE57" i="6" s="1"/>
  <c r="BG58" i="1"/>
  <c r="BF57" i="6" s="1"/>
  <c r="BH58" i="1"/>
  <c r="BG57" i="6" s="1"/>
  <c r="AJ59" i="1"/>
  <c r="AI58" i="6" s="1"/>
  <c r="AK59" i="1"/>
  <c r="AJ58" i="6" s="1"/>
  <c r="AL59" i="1"/>
  <c r="AK58" i="6" s="1"/>
  <c r="AM59" i="1"/>
  <c r="AL58" i="6" s="1"/>
  <c r="AN59" i="1"/>
  <c r="AM58" i="6" s="1"/>
  <c r="AO59" i="1"/>
  <c r="AN58" i="6" s="1"/>
  <c r="AP59" i="1"/>
  <c r="AO58" i="6" s="1"/>
  <c r="AQ59" i="1"/>
  <c r="AP58" i="6" s="1"/>
  <c r="AR59" i="1"/>
  <c r="AQ58" i="6" s="1"/>
  <c r="AS59" i="1"/>
  <c r="AR58" i="6" s="1"/>
  <c r="AT59" i="1"/>
  <c r="AS58" i="6" s="1"/>
  <c r="AU59" i="1"/>
  <c r="AT58" i="6" s="1"/>
  <c r="AV59" i="1"/>
  <c r="AU58" i="6" s="1"/>
  <c r="AW59" i="1"/>
  <c r="AV58" i="6" s="1"/>
  <c r="AX59" i="1"/>
  <c r="AW58" i="6" s="1"/>
  <c r="AY59" i="1"/>
  <c r="AX58" i="6" s="1"/>
  <c r="AZ59" i="1"/>
  <c r="AY58" i="6" s="1"/>
  <c r="BA59" i="1"/>
  <c r="AZ58" i="6" s="1"/>
  <c r="BB59" i="1"/>
  <c r="BA58" i="6" s="1"/>
  <c r="BC59" i="1"/>
  <c r="BB58" i="6" s="1"/>
  <c r="BD59" i="1"/>
  <c r="BC58" i="6" s="1"/>
  <c r="BE59" i="1"/>
  <c r="BD58" i="6" s="1"/>
  <c r="BF59" i="1"/>
  <c r="BE58" i="6" s="1"/>
  <c r="BG59" i="1"/>
  <c r="BF58" i="6" s="1"/>
  <c r="BH59" i="1"/>
  <c r="BG58" i="6" s="1"/>
  <c r="AJ60" i="1"/>
  <c r="AI59" i="6" s="1"/>
  <c r="AK60" i="1"/>
  <c r="AJ59" i="6" s="1"/>
  <c r="AL60" i="1"/>
  <c r="AK59" i="6" s="1"/>
  <c r="AM60" i="1"/>
  <c r="AL59" i="6" s="1"/>
  <c r="AN60" i="1"/>
  <c r="AM59" i="6" s="1"/>
  <c r="AO60" i="1"/>
  <c r="AN59" i="6" s="1"/>
  <c r="AP60" i="1"/>
  <c r="AO59" i="6" s="1"/>
  <c r="AQ60" i="1"/>
  <c r="AP59" i="6" s="1"/>
  <c r="AR60" i="1"/>
  <c r="AQ59" i="6" s="1"/>
  <c r="AS60" i="1"/>
  <c r="AR59" i="6" s="1"/>
  <c r="AT60" i="1"/>
  <c r="AS59" i="6" s="1"/>
  <c r="AU60" i="1"/>
  <c r="AT59" i="6" s="1"/>
  <c r="AV60" i="1"/>
  <c r="AU59" i="6" s="1"/>
  <c r="AW60" i="1"/>
  <c r="AV59" i="6" s="1"/>
  <c r="AX60" i="1"/>
  <c r="AW59" i="6" s="1"/>
  <c r="AY60" i="1"/>
  <c r="AX59" i="6" s="1"/>
  <c r="AZ60" i="1"/>
  <c r="AY59" i="6" s="1"/>
  <c r="BA60" i="1"/>
  <c r="AZ59" i="6" s="1"/>
  <c r="BB60" i="1"/>
  <c r="BA59" i="6" s="1"/>
  <c r="BC60" i="1"/>
  <c r="BB59" i="6" s="1"/>
  <c r="BD60" i="1"/>
  <c r="BC59" i="6" s="1"/>
  <c r="BE60" i="1"/>
  <c r="BD59" i="6" s="1"/>
  <c r="BF60" i="1"/>
  <c r="BE59" i="6" s="1"/>
  <c r="BG60" i="1"/>
  <c r="BF59" i="6" s="1"/>
  <c r="BH60" i="1"/>
  <c r="BG59" i="6" s="1"/>
  <c r="AJ61" i="1"/>
  <c r="AI60" i="6" s="1"/>
  <c r="AK61" i="1"/>
  <c r="AJ60" i="6" s="1"/>
  <c r="AL61" i="1"/>
  <c r="AK60" i="6" s="1"/>
  <c r="AM61" i="1"/>
  <c r="AL60" i="6" s="1"/>
  <c r="AN61" i="1"/>
  <c r="AM60" i="6" s="1"/>
  <c r="AO61" i="1"/>
  <c r="AN60" i="6" s="1"/>
  <c r="AP61" i="1"/>
  <c r="AO60" i="6" s="1"/>
  <c r="AQ61" i="1"/>
  <c r="AP60" i="6" s="1"/>
  <c r="AR61" i="1"/>
  <c r="AQ60" i="6" s="1"/>
  <c r="AS61" i="1"/>
  <c r="AR60" i="6" s="1"/>
  <c r="AT61" i="1"/>
  <c r="AS60" i="6" s="1"/>
  <c r="AU61" i="1"/>
  <c r="AT60" i="6" s="1"/>
  <c r="AV61" i="1"/>
  <c r="AU60" i="6" s="1"/>
  <c r="AW61" i="1"/>
  <c r="AV60" i="6" s="1"/>
  <c r="AX61" i="1"/>
  <c r="AW60" i="6" s="1"/>
  <c r="AY61" i="1"/>
  <c r="AX60" i="6" s="1"/>
  <c r="AZ61" i="1"/>
  <c r="AY60" i="6" s="1"/>
  <c r="BA61" i="1"/>
  <c r="AZ60" i="6" s="1"/>
  <c r="BB61" i="1"/>
  <c r="BA60" i="6" s="1"/>
  <c r="BC61" i="1"/>
  <c r="BB60" i="6" s="1"/>
  <c r="BD61" i="1"/>
  <c r="BC60" i="6" s="1"/>
  <c r="BE61" i="1"/>
  <c r="BD60" i="6" s="1"/>
  <c r="BF61" i="1"/>
  <c r="BE60" i="6" s="1"/>
  <c r="BG61" i="1"/>
  <c r="BF60" i="6" s="1"/>
  <c r="BH61" i="1"/>
  <c r="BG60" i="6" s="1"/>
  <c r="AJ62" i="1"/>
  <c r="AI61" i="6" s="1"/>
  <c r="AK62" i="1"/>
  <c r="AJ61" i="6" s="1"/>
  <c r="AL62" i="1"/>
  <c r="AK61" i="6" s="1"/>
  <c r="AM62" i="1"/>
  <c r="AL61" i="6" s="1"/>
  <c r="AN62" i="1"/>
  <c r="AM61" i="6" s="1"/>
  <c r="AO62" i="1"/>
  <c r="AN61" i="6" s="1"/>
  <c r="AP62" i="1"/>
  <c r="AO61" i="6" s="1"/>
  <c r="AQ62" i="1"/>
  <c r="AP61" i="6" s="1"/>
  <c r="AR62" i="1"/>
  <c r="AQ61" i="6" s="1"/>
  <c r="AS62" i="1"/>
  <c r="AR61" i="6" s="1"/>
  <c r="AT62" i="1"/>
  <c r="AS61" i="6" s="1"/>
  <c r="AU62" i="1"/>
  <c r="AT61" i="6" s="1"/>
  <c r="AV62" i="1"/>
  <c r="AU61" i="6" s="1"/>
  <c r="AW62" i="1"/>
  <c r="AV61" i="6" s="1"/>
  <c r="AX62" i="1"/>
  <c r="AW61" i="6" s="1"/>
  <c r="AY62" i="1"/>
  <c r="AX61" i="6" s="1"/>
  <c r="AZ62" i="1"/>
  <c r="AY61" i="6" s="1"/>
  <c r="BA62" i="1"/>
  <c r="AZ61" i="6" s="1"/>
  <c r="BB62" i="1"/>
  <c r="BA61" i="6" s="1"/>
  <c r="BC62" i="1"/>
  <c r="BB61" i="6" s="1"/>
  <c r="BD62" i="1"/>
  <c r="BC61" i="6" s="1"/>
  <c r="BE62" i="1"/>
  <c r="BD61" i="6" s="1"/>
  <c r="BF62" i="1"/>
  <c r="BE61" i="6" s="1"/>
  <c r="BG62" i="1"/>
  <c r="BF61" i="6" s="1"/>
  <c r="BH62" i="1"/>
  <c r="BG61" i="6" s="1"/>
  <c r="AJ63" i="1"/>
  <c r="AI62" i="6" s="1"/>
  <c r="AK63" i="1"/>
  <c r="AJ62" i="6" s="1"/>
  <c r="AL63" i="1"/>
  <c r="AK62" i="6" s="1"/>
  <c r="AM63" i="1"/>
  <c r="AL62" i="6" s="1"/>
  <c r="AN63" i="1"/>
  <c r="AM62" i="6" s="1"/>
  <c r="AO63" i="1"/>
  <c r="AN62" i="6" s="1"/>
  <c r="AP63" i="1"/>
  <c r="AO62" i="6" s="1"/>
  <c r="AQ63" i="1"/>
  <c r="AP62" i="6" s="1"/>
  <c r="AR63" i="1"/>
  <c r="AQ62" i="6" s="1"/>
  <c r="AS63" i="1"/>
  <c r="AR62" i="6" s="1"/>
  <c r="AT63" i="1"/>
  <c r="AS62" i="6" s="1"/>
  <c r="AU63" i="1"/>
  <c r="AT62" i="6" s="1"/>
  <c r="AV63" i="1"/>
  <c r="AU62" i="6" s="1"/>
  <c r="AW63" i="1"/>
  <c r="AV62" i="6" s="1"/>
  <c r="AX63" i="1"/>
  <c r="AW62" i="6" s="1"/>
  <c r="AY63" i="1"/>
  <c r="AX62" i="6" s="1"/>
  <c r="AZ63" i="1"/>
  <c r="AY62" i="6" s="1"/>
  <c r="BA63" i="1"/>
  <c r="AZ62" i="6" s="1"/>
  <c r="BB63" i="1"/>
  <c r="BA62" i="6" s="1"/>
  <c r="BC63" i="1"/>
  <c r="BB62" i="6" s="1"/>
  <c r="BD63" i="1"/>
  <c r="BC62" i="6" s="1"/>
  <c r="BE63" i="1"/>
  <c r="BD62" i="6" s="1"/>
  <c r="BF63" i="1"/>
  <c r="BE62" i="6" s="1"/>
  <c r="BG63" i="1"/>
  <c r="BF62" i="6" s="1"/>
  <c r="BH63" i="1"/>
  <c r="BG62" i="6" s="1"/>
  <c r="AJ64" i="1"/>
  <c r="AI63" i="6" s="1"/>
  <c r="AK64" i="1"/>
  <c r="AJ63" i="6" s="1"/>
  <c r="AL64" i="1"/>
  <c r="AK63" i="6" s="1"/>
  <c r="AM64" i="1"/>
  <c r="AL63" i="6" s="1"/>
  <c r="AN64" i="1"/>
  <c r="AM63" i="6" s="1"/>
  <c r="AO64" i="1"/>
  <c r="AN63" i="6" s="1"/>
  <c r="AP64" i="1"/>
  <c r="AO63" i="6" s="1"/>
  <c r="AQ64" i="1"/>
  <c r="AP63" i="6" s="1"/>
  <c r="AR64" i="1"/>
  <c r="AQ63" i="6" s="1"/>
  <c r="AS64" i="1"/>
  <c r="AR63" i="6" s="1"/>
  <c r="AT64" i="1"/>
  <c r="AS63" i="6" s="1"/>
  <c r="AU64" i="1"/>
  <c r="AT63" i="6" s="1"/>
  <c r="AV64" i="1"/>
  <c r="AU63" i="6" s="1"/>
  <c r="AW64" i="1"/>
  <c r="AV63" i="6" s="1"/>
  <c r="AX64" i="1"/>
  <c r="AW63" i="6" s="1"/>
  <c r="AY64" i="1"/>
  <c r="AX63" i="6" s="1"/>
  <c r="AZ64" i="1"/>
  <c r="AY63" i="6" s="1"/>
  <c r="BA64" i="1"/>
  <c r="AZ63" i="6" s="1"/>
  <c r="BB64" i="1"/>
  <c r="BA63" i="6" s="1"/>
  <c r="BC64" i="1"/>
  <c r="BB63" i="6" s="1"/>
  <c r="BD64" i="1"/>
  <c r="BC63" i="6" s="1"/>
  <c r="BE64" i="1"/>
  <c r="BD63" i="6" s="1"/>
  <c r="BF64" i="1"/>
  <c r="BE63" i="6" s="1"/>
  <c r="BG64" i="1"/>
  <c r="BF63" i="6" s="1"/>
  <c r="BH64" i="1"/>
  <c r="BG63" i="6" s="1"/>
  <c r="AJ65" i="1"/>
  <c r="AI64" i="6" s="1"/>
  <c r="AK65" i="1"/>
  <c r="AJ64" i="6" s="1"/>
  <c r="AL65" i="1"/>
  <c r="AK64" i="6" s="1"/>
  <c r="AM65" i="1"/>
  <c r="AL64" i="6" s="1"/>
  <c r="AN65" i="1"/>
  <c r="AM64" i="6" s="1"/>
  <c r="AO65" i="1"/>
  <c r="AN64" i="6" s="1"/>
  <c r="AP65" i="1"/>
  <c r="AO64" i="6" s="1"/>
  <c r="AQ65" i="1"/>
  <c r="AP64" i="6" s="1"/>
  <c r="AR65" i="1"/>
  <c r="AQ64" i="6" s="1"/>
  <c r="AS65" i="1"/>
  <c r="AR64" i="6" s="1"/>
  <c r="AT65" i="1"/>
  <c r="AS64" i="6" s="1"/>
  <c r="AU65" i="1"/>
  <c r="AT64" i="6" s="1"/>
  <c r="AV65" i="1"/>
  <c r="AU64" i="6" s="1"/>
  <c r="AW65" i="1"/>
  <c r="AV64" i="6" s="1"/>
  <c r="AX65" i="1"/>
  <c r="AW64" i="6" s="1"/>
  <c r="AY65" i="1"/>
  <c r="AX64" i="6" s="1"/>
  <c r="AZ65" i="1"/>
  <c r="AY64" i="6" s="1"/>
  <c r="BA65" i="1"/>
  <c r="AZ64" i="6" s="1"/>
  <c r="BB65" i="1"/>
  <c r="BA64" i="6" s="1"/>
  <c r="BC65" i="1"/>
  <c r="BB64" i="6" s="1"/>
  <c r="BD65" i="1"/>
  <c r="BC64" i="6" s="1"/>
  <c r="BE65" i="1"/>
  <c r="BD64" i="6" s="1"/>
  <c r="BF65" i="1"/>
  <c r="BE64" i="6" s="1"/>
  <c r="BG65" i="1"/>
  <c r="BF64" i="6" s="1"/>
  <c r="BH65" i="1"/>
  <c r="BG64" i="6" s="1"/>
  <c r="AJ66" i="1"/>
  <c r="AI65" i="6" s="1"/>
  <c r="AK66" i="1"/>
  <c r="AJ65" i="6" s="1"/>
  <c r="AL66" i="1"/>
  <c r="AK65" i="6" s="1"/>
  <c r="AM66" i="1"/>
  <c r="AL65" i="6" s="1"/>
  <c r="AN66" i="1"/>
  <c r="AM65" i="6" s="1"/>
  <c r="AO66" i="1"/>
  <c r="AN65" i="6" s="1"/>
  <c r="AP66" i="1"/>
  <c r="AO65" i="6" s="1"/>
  <c r="AQ66" i="1"/>
  <c r="AP65" i="6" s="1"/>
  <c r="AR66" i="1"/>
  <c r="AQ65" i="6" s="1"/>
  <c r="AS66" i="1"/>
  <c r="AR65" i="6" s="1"/>
  <c r="AT66" i="1"/>
  <c r="AS65" i="6" s="1"/>
  <c r="AU66" i="1"/>
  <c r="AT65" i="6" s="1"/>
  <c r="AV66" i="1"/>
  <c r="AU65" i="6" s="1"/>
  <c r="AW66" i="1"/>
  <c r="AV65" i="6" s="1"/>
  <c r="AX66" i="1"/>
  <c r="AW65" i="6" s="1"/>
  <c r="AY66" i="1"/>
  <c r="AX65" i="6" s="1"/>
  <c r="AZ66" i="1"/>
  <c r="AY65" i="6" s="1"/>
  <c r="BA66" i="1"/>
  <c r="AZ65" i="6" s="1"/>
  <c r="BB66" i="1"/>
  <c r="BA65" i="6" s="1"/>
  <c r="BC66" i="1"/>
  <c r="BB65" i="6" s="1"/>
  <c r="BD66" i="1"/>
  <c r="BC65" i="6" s="1"/>
  <c r="BE66" i="1"/>
  <c r="BD65" i="6" s="1"/>
  <c r="BF66" i="1"/>
  <c r="BE65" i="6" s="1"/>
  <c r="BG66" i="1"/>
  <c r="BF65" i="6" s="1"/>
  <c r="BH66" i="1"/>
  <c r="BG65" i="6" s="1"/>
  <c r="AJ67" i="1"/>
  <c r="AI66" i="6" s="1"/>
  <c r="AK67" i="1"/>
  <c r="AJ66" i="6" s="1"/>
  <c r="AL67" i="1"/>
  <c r="AK66" i="6" s="1"/>
  <c r="AM67" i="1"/>
  <c r="AL66" i="6" s="1"/>
  <c r="AN67" i="1"/>
  <c r="AM66" i="6" s="1"/>
  <c r="AO67" i="1"/>
  <c r="AN66" i="6" s="1"/>
  <c r="AP67" i="1"/>
  <c r="AO66" i="6" s="1"/>
  <c r="AQ67" i="1"/>
  <c r="AP66" i="6" s="1"/>
  <c r="AR67" i="1"/>
  <c r="AQ66" i="6" s="1"/>
  <c r="AS67" i="1"/>
  <c r="AR66" i="6" s="1"/>
  <c r="AT67" i="1"/>
  <c r="AS66" i="6" s="1"/>
  <c r="AU67" i="1"/>
  <c r="AT66" i="6" s="1"/>
  <c r="AV67" i="1"/>
  <c r="AU66" i="6" s="1"/>
  <c r="AW67" i="1"/>
  <c r="AV66" i="6" s="1"/>
  <c r="AX67" i="1"/>
  <c r="AW66" i="6" s="1"/>
  <c r="AY67" i="1"/>
  <c r="AX66" i="6" s="1"/>
  <c r="AZ67" i="1"/>
  <c r="AY66" i="6" s="1"/>
  <c r="BA67" i="1"/>
  <c r="AZ66" i="6" s="1"/>
  <c r="BB67" i="1"/>
  <c r="BA66" i="6" s="1"/>
  <c r="BC67" i="1"/>
  <c r="BB66" i="6" s="1"/>
  <c r="BD67" i="1"/>
  <c r="BC66" i="6" s="1"/>
  <c r="BE67" i="1"/>
  <c r="BD66" i="6" s="1"/>
  <c r="BF67" i="1"/>
  <c r="BE66" i="6" s="1"/>
  <c r="BG67" i="1"/>
  <c r="BF66" i="6" s="1"/>
  <c r="BH67" i="1"/>
  <c r="BG66" i="6" s="1"/>
  <c r="AJ68" i="1"/>
  <c r="AI67" i="6" s="1"/>
  <c r="AK68" i="1"/>
  <c r="AJ67" i="6" s="1"/>
  <c r="AL68" i="1"/>
  <c r="AK67" i="6" s="1"/>
  <c r="AM68" i="1"/>
  <c r="AL67" i="6" s="1"/>
  <c r="AN68" i="1"/>
  <c r="AM67" i="6" s="1"/>
  <c r="AO68" i="1"/>
  <c r="AN67" i="6" s="1"/>
  <c r="AP68" i="1"/>
  <c r="AO67" i="6" s="1"/>
  <c r="AQ68" i="1"/>
  <c r="AP67" i="6" s="1"/>
  <c r="AR68" i="1"/>
  <c r="AQ67" i="6" s="1"/>
  <c r="AS68" i="1"/>
  <c r="AR67" i="6" s="1"/>
  <c r="AT68" i="1"/>
  <c r="AS67" i="6" s="1"/>
  <c r="AU68" i="1"/>
  <c r="AT67" i="6" s="1"/>
  <c r="AV68" i="1"/>
  <c r="AU67" i="6" s="1"/>
  <c r="AW68" i="1"/>
  <c r="AV67" i="6" s="1"/>
  <c r="AX68" i="1"/>
  <c r="AW67" i="6" s="1"/>
  <c r="AY68" i="1"/>
  <c r="AX67" i="6" s="1"/>
  <c r="AZ68" i="1"/>
  <c r="AY67" i="6" s="1"/>
  <c r="BA68" i="1"/>
  <c r="AZ67" i="6" s="1"/>
  <c r="BB68" i="1"/>
  <c r="BA67" i="6" s="1"/>
  <c r="BC68" i="1"/>
  <c r="BB67" i="6" s="1"/>
  <c r="BD68" i="1"/>
  <c r="BC67" i="6" s="1"/>
  <c r="BE68" i="1"/>
  <c r="BD67" i="6" s="1"/>
  <c r="BF68" i="1"/>
  <c r="BE67" i="6" s="1"/>
  <c r="BG68" i="1"/>
  <c r="BF67" i="6" s="1"/>
  <c r="BH68" i="1"/>
  <c r="BG67" i="6" s="1"/>
  <c r="AJ69" i="1"/>
  <c r="AI68" i="6" s="1"/>
  <c r="AK69" i="1"/>
  <c r="AJ68" i="6" s="1"/>
  <c r="AL69" i="1"/>
  <c r="AK68" i="6" s="1"/>
  <c r="AM69" i="1"/>
  <c r="AL68" i="6" s="1"/>
  <c r="AN69" i="1"/>
  <c r="AM68" i="6" s="1"/>
  <c r="AO69" i="1"/>
  <c r="AN68" i="6" s="1"/>
  <c r="AP69" i="1"/>
  <c r="AO68" i="6" s="1"/>
  <c r="AQ69" i="1"/>
  <c r="AP68" i="6" s="1"/>
  <c r="AR69" i="1"/>
  <c r="AQ68" i="6" s="1"/>
  <c r="AS69" i="1"/>
  <c r="AR68" i="6" s="1"/>
  <c r="AT69" i="1"/>
  <c r="AS68" i="6" s="1"/>
  <c r="AU69" i="1"/>
  <c r="AT68" i="6" s="1"/>
  <c r="AV69" i="1"/>
  <c r="AU68" i="6" s="1"/>
  <c r="AW69" i="1"/>
  <c r="AV68" i="6" s="1"/>
  <c r="AX69" i="1"/>
  <c r="AW68" i="6" s="1"/>
  <c r="AY69" i="1"/>
  <c r="AX68" i="6" s="1"/>
  <c r="AZ69" i="1"/>
  <c r="AY68" i="6" s="1"/>
  <c r="BA69" i="1"/>
  <c r="AZ68" i="6" s="1"/>
  <c r="BB69" i="1"/>
  <c r="BA68" i="6" s="1"/>
  <c r="BC69" i="1"/>
  <c r="BB68" i="6" s="1"/>
  <c r="BD69" i="1"/>
  <c r="BC68" i="6" s="1"/>
  <c r="BE69" i="1"/>
  <c r="BD68" i="6" s="1"/>
  <c r="BF69" i="1"/>
  <c r="BE68" i="6" s="1"/>
  <c r="BG69" i="1"/>
  <c r="BF68" i="6" s="1"/>
  <c r="BH69" i="1"/>
  <c r="BG68" i="6" s="1"/>
  <c r="AJ70" i="1"/>
  <c r="AI69" i="6" s="1"/>
  <c r="AK70" i="1"/>
  <c r="AJ69" i="6" s="1"/>
  <c r="AL70" i="1"/>
  <c r="AK69" i="6" s="1"/>
  <c r="AM70" i="1"/>
  <c r="AL69" i="6" s="1"/>
  <c r="AN70" i="1"/>
  <c r="AM69" i="6" s="1"/>
  <c r="AO70" i="1"/>
  <c r="AN69" i="6" s="1"/>
  <c r="AP70" i="1"/>
  <c r="AO69" i="6" s="1"/>
  <c r="AQ70" i="1"/>
  <c r="AP69" i="6" s="1"/>
  <c r="AR70" i="1"/>
  <c r="AQ69" i="6" s="1"/>
  <c r="AS70" i="1"/>
  <c r="AR69" i="6" s="1"/>
  <c r="AT70" i="1"/>
  <c r="AS69" i="6" s="1"/>
  <c r="AU70" i="1"/>
  <c r="AT69" i="6" s="1"/>
  <c r="AV70" i="1"/>
  <c r="AU69" i="6" s="1"/>
  <c r="AW70" i="1"/>
  <c r="AV69" i="6" s="1"/>
  <c r="AX70" i="1"/>
  <c r="AW69" i="6" s="1"/>
  <c r="AY70" i="1"/>
  <c r="AX69" i="6" s="1"/>
  <c r="AZ70" i="1"/>
  <c r="AY69" i="6" s="1"/>
  <c r="BA70" i="1"/>
  <c r="AZ69" i="6" s="1"/>
  <c r="BB70" i="1"/>
  <c r="BA69" i="6" s="1"/>
  <c r="BC70" i="1"/>
  <c r="BB69" i="6" s="1"/>
  <c r="BD70" i="1"/>
  <c r="BC69" i="6" s="1"/>
  <c r="BE70" i="1"/>
  <c r="BD69" i="6" s="1"/>
  <c r="BF70" i="1"/>
  <c r="BE69" i="6" s="1"/>
  <c r="BG70" i="1"/>
  <c r="BF69" i="6" s="1"/>
  <c r="BH70" i="1"/>
  <c r="BG69" i="6" s="1"/>
  <c r="AJ71" i="1"/>
  <c r="AI70" i="6" s="1"/>
  <c r="AK71" i="1"/>
  <c r="AJ70" i="6" s="1"/>
  <c r="AL71" i="1"/>
  <c r="AK70" i="6" s="1"/>
  <c r="AM71" i="1"/>
  <c r="AL70" i="6" s="1"/>
  <c r="AN71" i="1"/>
  <c r="AM70" i="6" s="1"/>
  <c r="AO71" i="1"/>
  <c r="AN70" i="6" s="1"/>
  <c r="AP71" i="1"/>
  <c r="AO70" i="6" s="1"/>
  <c r="AQ71" i="1"/>
  <c r="AP70" i="6" s="1"/>
  <c r="AR71" i="1"/>
  <c r="AQ70" i="6" s="1"/>
  <c r="AS71" i="1"/>
  <c r="AR70" i="6" s="1"/>
  <c r="AT71" i="1"/>
  <c r="AS70" i="6" s="1"/>
  <c r="AU71" i="1"/>
  <c r="AT70" i="6" s="1"/>
  <c r="AV71" i="1"/>
  <c r="AU70" i="6" s="1"/>
  <c r="AW71" i="1"/>
  <c r="AV70" i="6" s="1"/>
  <c r="AX71" i="1"/>
  <c r="AW70" i="6" s="1"/>
  <c r="AY71" i="1"/>
  <c r="AX70" i="6" s="1"/>
  <c r="AZ71" i="1"/>
  <c r="AY70" i="6" s="1"/>
  <c r="BA71" i="1"/>
  <c r="AZ70" i="6" s="1"/>
  <c r="BB71" i="1"/>
  <c r="BA70" i="6" s="1"/>
  <c r="BC71" i="1"/>
  <c r="BB70" i="6" s="1"/>
  <c r="BD71" i="1"/>
  <c r="BC70" i="6" s="1"/>
  <c r="BE71" i="1"/>
  <c r="BD70" i="6" s="1"/>
  <c r="BF71" i="1"/>
  <c r="BE70" i="6" s="1"/>
  <c r="BG71" i="1"/>
  <c r="BF70" i="6" s="1"/>
  <c r="BH71" i="1"/>
  <c r="BG70" i="6" s="1"/>
  <c r="AJ72" i="1"/>
  <c r="AI71" i="6" s="1"/>
  <c r="AK72" i="1"/>
  <c r="AJ71" i="6" s="1"/>
  <c r="AL72" i="1"/>
  <c r="AK71" i="6" s="1"/>
  <c r="AM72" i="1"/>
  <c r="AL71" i="6" s="1"/>
  <c r="AN72" i="1"/>
  <c r="AM71" i="6" s="1"/>
  <c r="AO72" i="1"/>
  <c r="AN71" i="6" s="1"/>
  <c r="AP72" i="1"/>
  <c r="AO71" i="6" s="1"/>
  <c r="AQ72" i="1"/>
  <c r="AP71" i="6" s="1"/>
  <c r="AR72" i="1"/>
  <c r="AQ71" i="6" s="1"/>
  <c r="AS72" i="1"/>
  <c r="AR71" i="6" s="1"/>
  <c r="AT72" i="1"/>
  <c r="AS71" i="6" s="1"/>
  <c r="AU72" i="1"/>
  <c r="AT71" i="6" s="1"/>
  <c r="AV72" i="1"/>
  <c r="AU71" i="6" s="1"/>
  <c r="AW72" i="1"/>
  <c r="AV71" i="6" s="1"/>
  <c r="AX72" i="1"/>
  <c r="AW71" i="6" s="1"/>
  <c r="AY72" i="1"/>
  <c r="AX71" i="6" s="1"/>
  <c r="AZ72" i="1"/>
  <c r="AY71" i="6" s="1"/>
  <c r="BA72" i="1"/>
  <c r="AZ71" i="6" s="1"/>
  <c r="BB72" i="1"/>
  <c r="BA71" i="6" s="1"/>
  <c r="BC72" i="1"/>
  <c r="BB71" i="6" s="1"/>
  <c r="BD72" i="1"/>
  <c r="BC71" i="6" s="1"/>
  <c r="BE72" i="1"/>
  <c r="BD71" i="6" s="1"/>
  <c r="BF72" i="1"/>
  <c r="BE71" i="6" s="1"/>
  <c r="BG72" i="1"/>
  <c r="BF71" i="6" s="1"/>
  <c r="BH72" i="1"/>
  <c r="BG71" i="6" s="1"/>
  <c r="AJ73" i="1"/>
  <c r="AI72" i="6" s="1"/>
  <c r="AK73" i="1"/>
  <c r="AJ72" i="6" s="1"/>
  <c r="AL73" i="1"/>
  <c r="AK72" i="6" s="1"/>
  <c r="AM73" i="1"/>
  <c r="AL72" i="6" s="1"/>
  <c r="AN73" i="1"/>
  <c r="AM72" i="6" s="1"/>
  <c r="AO73" i="1"/>
  <c r="AN72" i="6" s="1"/>
  <c r="AP73" i="1"/>
  <c r="AO72" i="6" s="1"/>
  <c r="AQ73" i="1"/>
  <c r="AP72" i="6" s="1"/>
  <c r="AR73" i="1"/>
  <c r="AQ72" i="6" s="1"/>
  <c r="AS73" i="1"/>
  <c r="AR72" i="6" s="1"/>
  <c r="AT73" i="1"/>
  <c r="AS72" i="6" s="1"/>
  <c r="AU73" i="1"/>
  <c r="AT72" i="6" s="1"/>
  <c r="AV73" i="1"/>
  <c r="AU72" i="6" s="1"/>
  <c r="AW73" i="1"/>
  <c r="AV72" i="6" s="1"/>
  <c r="AX73" i="1"/>
  <c r="AW72" i="6" s="1"/>
  <c r="AY73" i="1"/>
  <c r="AX72" i="6" s="1"/>
  <c r="AZ73" i="1"/>
  <c r="AY72" i="6" s="1"/>
  <c r="BA73" i="1"/>
  <c r="AZ72" i="6" s="1"/>
  <c r="BB73" i="1"/>
  <c r="BA72" i="6" s="1"/>
  <c r="BC73" i="1"/>
  <c r="BB72" i="6" s="1"/>
  <c r="BD73" i="1"/>
  <c r="BC72" i="6" s="1"/>
  <c r="BE73" i="1"/>
  <c r="BD72" i="6" s="1"/>
  <c r="BF73" i="1"/>
  <c r="BE72" i="6" s="1"/>
  <c r="BG73" i="1"/>
  <c r="BF72" i="6" s="1"/>
  <c r="BH73" i="1"/>
  <c r="BG72" i="6" s="1"/>
  <c r="AJ74" i="1"/>
  <c r="AI73" i="6" s="1"/>
  <c r="AK74" i="1"/>
  <c r="AJ73" i="6" s="1"/>
  <c r="AL74" i="1"/>
  <c r="AK73" i="6" s="1"/>
  <c r="AM74" i="1"/>
  <c r="AL73" i="6" s="1"/>
  <c r="AN74" i="1"/>
  <c r="AM73" i="6" s="1"/>
  <c r="AO74" i="1"/>
  <c r="AN73" i="6" s="1"/>
  <c r="AP74" i="1"/>
  <c r="AO73" i="6" s="1"/>
  <c r="AQ74" i="1"/>
  <c r="AP73" i="6" s="1"/>
  <c r="AR74" i="1"/>
  <c r="AQ73" i="6" s="1"/>
  <c r="AS74" i="1"/>
  <c r="AR73" i="6" s="1"/>
  <c r="AT74" i="1"/>
  <c r="AS73" i="6" s="1"/>
  <c r="AU74" i="1"/>
  <c r="AT73" i="6" s="1"/>
  <c r="AV74" i="1"/>
  <c r="AU73" i="6" s="1"/>
  <c r="AW74" i="1"/>
  <c r="AV73" i="6" s="1"/>
  <c r="AX74" i="1"/>
  <c r="AW73" i="6" s="1"/>
  <c r="AY74" i="1"/>
  <c r="AX73" i="6" s="1"/>
  <c r="AZ74" i="1"/>
  <c r="AY73" i="6" s="1"/>
  <c r="BA74" i="1"/>
  <c r="AZ73" i="6" s="1"/>
  <c r="BB74" i="1"/>
  <c r="BA73" i="6" s="1"/>
  <c r="BC74" i="1"/>
  <c r="BB73" i="6" s="1"/>
  <c r="BD74" i="1"/>
  <c r="BC73" i="6" s="1"/>
  <c r="BE74" i="1"/>
  <c r="BD73" i="6" s="1"/>
  <c r="BF74" i="1"/>
  <c r="BE73" i="6" s="1"/>
  <c r="BG74" i="1"/>
  <c r="BF73" i="6" s="1"/>
  <c r="BH74" i="1"/>
  <c r="BG73" i="6" s="1"/>
  <c r="AJ75" i="1"/>
  <c r="AI74" i="6" s="1"/>
  <c r="AK75" i="1"/>
  <c r="AJ74" i="6" s="1"/>
  <c r="AL75" i="1"/>
  <c r="AK74" i="6" s="1"/>
  <c r="AM75" i="1"/>
  <c r="AL74" i="6" s="1"/>
  <c r="AN75" i="1"/>
  <c r="AM74" i="6" s="1"/>
  <c r="AO75" i="1"/>
  <c r="AN74" i="6" s="1"/>
  <c r="AP75" i="1"/>
  <c r="AO74" i="6" s="1"/>
  <c r="AQ75" i="1"/>
  <c r="AP74" i="6" s="1"/>
  <c r="AR75" i="1"/>
  <c r="AQ74" i="6" s="1"/>
  <c r="AS75" i="1"/>
  <c r="AR74" i="6" s="1"/>
  <c r="AT75" i="1"/>
  <c r="AS74" i="6" s="1"/>
  <c r="AU75" i="1"/>
  <c r="AT74" i="6" s="1"/>
  <c r="AV75" i="1"/>
  <c r="AU74" i="6" s="1"/>
  <c r="AW75" i="1"/>
  <c r="AV74" i="6" s="1"/>
  <c r="AX75" i="1"/>
  <c r="AW74" i="6" s="1"/>
  <c r="AY75" i="1"/>
  <c r="AX74" i="6" s="1"/>
  <c r="AZ75" i="1"/>
  <c r="AY74" i="6" s="1"/>
  <c r="BA75" i="1"/>
  <c r="AZ74" i="6" s="1"/>
  <c r="BB75" i="1"/>
  <c r="BA74" i="6" s="1"/>
  <c r="BC75" i="1"/>
  <c r="BB74" i="6" s="1"/>
  <c r="BD75" i="1"/>
  <c r="BC74" i="6" s="1"/>
  <c r="BE75" i="1"/>
  <c r="BD74" i="6" s="1"/>
  <c r="BF75" i="1"/>
  <c r="BE74" i="6" s="1"/>
  <c r="BG75" i="1"/>
  <c r="BF74" i="6" s="1"/>
  <c r="BH75" i="1"/>
  <c r="BG74" i="6" s="1"/>
  <c r="AJ76" i="1"/>
  <c r="AI75" i="6" s="1"/>
  <c r="AK76" i="1"/>
  <c r="AJ75" i="6" s="1"/>
  <c r="AL76" i="1"/>
  <c r="AK75" i="6" s="1"/>
  <c r="AM76" i="1"/>
  <c r="AL75" i="6" s="1"/>
  <c r="AN76" i="1"/>
  <c r="AM75" i="6" s="1"/>
  <c r="AO76" i="1"/>
  <c r="AN75" i="6" s="1"/>
  <c r="AP76" i="1"/>
  <c r="AO75" i="6" s="1"/>
  <c r="AQ76" i="1"/>
  <c r="AP75" i="6" s="1"/>
  <c r="AR76" i="1"/>
  <c r="AQ75" i="6" s="1"/>
  <c r="AS76" i="1"/>
  <c r="AR75" i="6" s="1"/>
  <c r="AT76" i="1"/>
  <c r="AS75" i="6" s="1"/>
  <c r="AU76" i="1"/>
  <c r="AT75" i="6" s="1"/>
  <c r="AV76" i="1"/>
  <c r="AU75" i="6" s="1"/>
  <c r="AW76" i="1"/>
  <c r="AV75" i="6" s="1"/>
  <c r="AX76" i="1"/>
  <c r="AW75" i="6" s="1"/>
  <c r="AY76" i="1"/>
  <c r="AX75" i="6" s="1"/>
  <c r="AZ76" i="1"/>
  <c r="AY75" i="6" s="1"/>
  <c r="BA76" i="1"/>
  <c r="AZ75" i="6" s="1"/>
  <c r="BB76" i="1"/>
  <c r="BA75" i="6" s="1"/>
  <c r="BC76" i="1"/>
  <c r="BB75" i="6" s="1"/>
  <c r="BD76" i="1"/>
  <c r="BC75" i="6" s="1"/>
  <c r="BE76" i="1"/>
  <c r="BD75" i="6" s="1"/>
  <c r="BF76" i="1"/>
  <c r="BE75" i="6" s="1"/>
  <c r="BG76" i="1"/>
  <c r="BF75" i="6" s="1"/>
  <c r="BH76" i="1"/>
  <c r="BG75" i="6" s="1"/>
  <c r="AJ77" i="1"/>
  <c r="AI76" i="6" s="1"/>
  <c r="AK77" i="1"/>
  <c r="AJ76" i="6" s="1"/>
  <c r="AL77" i="1"/>
  <c r="AK76" i="6" s="1"/>
  <c r="AM77" i="1"/>
  <c r="AL76" i="6" s="1"/>
  <c r="AN77" i="1"/>
  <c r="AM76" i="6" s="1"/>
  <c r="AO77" i="1"/>
  <c r="AN76" i="6" s="1"/>
  <c r="AP77" i="1"/>
  <c r="AO76" i="6" s="1"/>
  <c r="AQ77" i="1"/>
  <c r="AP76" i="6" s="1"/>
  <c r="AR77" i="1"/>
  <c r="AQ76" i="6" s="1"/>
  <c r="AS77" i="1"/>
  <c r="AR76" i="6" s="1"/>
  <c r="AT77" i="1"/>
  <c r="AS76" i="6" s="1"/>
  <c r="AU77" i="1"/>
  <c r="AT76" i="6" s="1"/>
  <c r="AV77" i="1"/>
  <c r="AU76" i="6" s="1"/>
  <c r="AW77" i="1"/>
  <c r="AV76" i="6" s="1"/>
  <c r="AX77" i="1"/>
  <c r="AW76" i="6" s="1"/>
  <c r="AY77" i="1"/>
  <c r="AX76" i="6" s="1"/>
  <c r="AZ77" i="1"/>
  <c r="AY76" i="6" s="1"/>
  <c r="BA77" i="1"/>
  <c r="AZ76" i="6" s="1"/>
  <c r="BB77" i="1"/>
  <c r="BA76" i="6" s="1"/>
  <c r="BC77" i="1"/>
  <c r="BB76" i="6" s="1"/>
  <c r="BD77" i="1"/>
  <c r="BC76" i="6" s="1"/>
  <c r="BE77" i="1"/>
  <c r="BD76" i="6" s="1"/>
  <c r="BF77" i="1"/>
  <c r="BE76" i="6" s="1"/>
  <c r="BG77" i="1"/>
  <c r="BF76" i="6" s="1"/>
  <c r="BH77" i="1"/>
  <c r="BG76" i="6" s="1"/>
  <c r="AJ78" i="1"/>
  <c r="AI77" i="6" s="1"/>
  <c r="AK78" i="1"/>
  <c r="AJ77" i="6" s="1"/>
  <c r="AL78" i="1"/>
  <c r="AK77" i="6" s="1"/>
  <c r="AM78" i="1"/>
  <c r="AL77" i="6" s="1"/>
  <c r="AN78" i="1"/>
  <c r="AM77" i="6" s="1"/>
  <c r="AO78" i="1"/>
  <c r="AN77" i="6" s="1"/>
  <c r="AP78" i="1"/>
  <c r="AO77" i="6" s="1"/>
  <c r="AQ78" i="1"/>
  <c r="AP77" i="6" s="1"/>
  <c r="AR78" i="1"/>
  <c r="AQ77" i="6" s="1"/>
  <c r="AS78" i="1"/>
  <c r="AR77" i="6" s="1"/>
  <c r="AT78" i="1"/>
  <c r="AS77" i="6" s="1"/>
  <c r="AU78" i="1"/>
  <c r="AT77" i="6" s="1"/>
  <c r="AV78" i="1"/>
  <c r="AU77" i="6" s="1"/>
  <c r="AW78" i="1"/>
  <c r="AV77" i="6" s="1"/>
  <c r="AX78" i="1"/>
  <c r="AW77" i="6" s="1"/>
  <c r="AY78" i="1"/>
  <c r="AX77" i="6" s="1"/>
  <c r="AZ78" i="1"/>
  <c r="AY77" i="6" s="1"/>
  <c r="BA78" i="1"/>
  <c r="AZ77" i="6" s="1"/>
  <c r="BB78" i="1"/>
  <c r="BA77" i="6" s="1"/>
  <c r="BC78" i="1"/>
  <c r="BB77" i="6" s="1"/>
  <c r="BD78" i="1"/>
  <c r="BC77" i="6" s="1"/>
  <c r="BE78" i="1"/>
  <c r="BD77" i="6" s="1"/>
  <c r="BF78" i="1"/>
  <c r="BE77" i="6" s="1"/>
  <c r="BG78" i="1"/>
  <c r="BF77" i="6" s="1"/>
  <c r="BH78" i="1"/>
  <c r="BG77" i="6" s="1"/>
  <c r="AJ79" i="1"/>
  <c r="AI78" i="6" s="1"/>
  <c r="AK79" i="1"/>
  <c r="AJ78" i="6" s="1"/>
  <c r="AL79" i="1"/>
  <c r="AK78" i="6" s="1"/>
  <c r="AM79" i="1"/>
  <c r="AL78" i="6" s="1"/>
  <c r="AN79" i="1"/>
  <c r="AM78" i="6" s="1"/>
  <c r="AO79" i="1"/>
  <c r="AN78" i="6" s="1"/>
  <c r="AP79" i="1"/>
  <c r="AO78" i="6" s="1"/>
  <c r="AQ79" i="1"/>
  <c r="AP78" i="6" s="1"/>
  <c r="AR79" i="1"/>
  <c r="AQ78" i="6" s="1"/>
  <c r="AS79" i="1"/>
  <c r="AR78" i="6" s="1"/>
  <c r="AT79" i="1"/>
  <c r="AS78" i="6" s="1"/>
  <c r="AU79" i="1"/>
  <c r="AT78" i="6" s="1"/>
  <c r="AV79" i="1"/>
  <c r="AU78" i="6" s="1"/>
  <c r="AW79" i="1"/>
  <c r="AV78" i="6" s="1"/>
  <c r="AX79" i="1"/>
  <c r="AW78" i="6" s="1"/>
  <c r="AY79" i="1"/>
  <c r="AX78" i="6" s="1"/>
  <c r="AZ79" i="1"/>
  <c r="AY78" i="6" s="1"/>
  <c r="BA79" i="1"/>
  <c r="AZ78" i="6" s="1"/>
  <c r="BB79" i="1"/>
  <c r="BA78" i="6" s="1"/>
  <c r="BC79" i="1"/>
  <c r="BB78" i="6" s="1"/>
  <c r="BD79" i="1"/>
  <c r="BC78" i="6" s="1"/>
  <c r="BE79" i="1"/>
  <c r="BD78" i="6" s="1"/>
  <c r="BF79" i="1"/>
  <c r="BE78" i="6" s="1"/>
  <c r="BG79" i="1"/>
  <c r="BF78" i="6" s="1"/>
  <c r="BH79" i="1"/>
  <c r="BG78" i="6" s="1"/>
  <c r="AJ80" i="1"/>
  <c r="AI79" i="6" s="1"/>
  <c r="AK80" i="1"/>
  <c r="AJ79" i="6" s="1"/>
  <c r="AL80" i="1"/>
  <c r="AK79" i="6" s="1"/>
  <c r="AM80" i="1"/>
  <c r="AL79" i="6" s="1"/>
  <c r="AN80" i="1"/>
  <c r="AM79" i="6" s="1"/>
  <c r="AO80" i="1"/>
  <c r="AN79" i="6" s="1"/>
  <c r="AP80" i="1"/>
  <c r="AO79" i="6" s="1"/>
  <c r="AQ80" i="1"/>
  <c r="AP79" i="6" s="1"/>
  <c r="AR80" i="1"/>
  <c r="AQ79" i="6" s="1"/>
  <c r="AS80" i="1"/>
  <c r="AR79" i="6" s="1"/>
  <c r="AT80" i="1"/>
  <c r="AS79" i="6" s="1"/>
  <c r="AU80" i="1"/>
  <c r="AT79" i="6" s="1"/>
  <c r="AV80" i="1"/>
  <c r="AU79" i="6" s="1"/>
  <c r="AW80" i="1"/>
  <c r="AV79" i="6" s="1"/>
  <c r="AX80" i="1"/>
  <c r="AW79" i="6" s="1"/>
  <c r="AY80" i="1"/>
  <c r="AX79" i="6" s="1"/>
  <c r="AZ80" i="1"/>
  <c r="AY79" i="6" s="1"/>
  <c r="BA80" i="1"/>
  <c r="AZ79" i="6" s="1"/>
  <c r="BB80" i="1"/>
  <c r="BA79" i="6" s="1"/>
  <c r="BC80" i="1"/>
  <c r="BB79" i="6" s="1"/>
  <c r="BD80" i="1"/>
  <c r="BC79" i="6" s="1"/>
  <c r="BE80" i="1"/>
  <c r="BD79" i="6" s="1"/>
  <c r="BF80" i="1"/>
  <c r="BE79" i="6" s="1"/>
  <c r="BG80" i="1"/>
  <c r="BF79" i="6" s="1"/>
  <c r="BH80" i="1"/>
  <c r="BG79" i="6" s="1"/>
  <c r="AJ81" i="1"/>
  <c r="AI80" i="6" s="1"/>
  <c r="AK81" i="1"/>
  <c r="AJ80" i="6" s="1"/>
  <c r="AL81" i="1"/>
  <c r="AK80" i="6" s="1"/>
  <c r="AM81" i="1"/>
  <c r="AL80" i="6" s="1"/>
  <c r="AN81" i="1"/>
  <c r="AM80" i="6" s="1"/>
  <c r="AO81" i="1"/>
  <c r="AN80" i="6" s="1"/>
  <c r="AP81" i="1"/>
  <c r="AO80" i="6" s="1"/>
  <c r="AQ81" i="1"/>
  <c r="AP80" i="6" s="1"/>
  <c r="AR81" i="1"/>
  <c r="AQ80" i="6" s="1"/>
  <c r="AS81" i="1"/>
  <c r="AR80" i="6" s="1"/>
  <c r="AT81" i="1"/>
  <c r="AS80" i="6" s="1"/>
  <c r="AU81" i="1"/>
  <c r="AT80" i="6" s="1"/>
  <c r="AV81" i="1"/>
  <c r="AU80" i="6" s="1"/>
  <c r="AW81" i="1"/>
  <c r="AV80" i="6" s="1"/>
  <c r="AX81" i="1"/>
  <c r="AW80" i="6" s="1"/>
  <c r="AY81" i="1"/>
  <c r="AX80" i="6" s="1"/>
  <c r="AZ81" i="1"/>
  <c r="AY80" i="6" s="1"/>
  <c r="BA81" i="1"/>
  <c r="AZ80" i="6" s="1"/>
  <c r="BB81" i="1"/>
  <c r="BA80" i="6" s="1"/>
  <c r="BC81" i="1"/>
  <c r="BB80" i="6" s="1"/>
  <c r="BD81" i="1"/>
  <c r="BC80" i="6" s="1"/>
  <c r="BE81" i="1"/>
  <c r="BD80" i="6" s="1"/>
  <c r="BF81" i="1"/>
  <c r="BE80" i="6" s="1"/>
  <c r="BG81" i="1"/>
  <c r="BF80" i="6" s="1"/>
  <c r="BH81" i="1"/>
  <c r="BG80" i="6" s="1"/>
  <c r="AJ82" i="1"/>
  <c r="AI81" i="6" s="1"/>
  <c r="AK82" i="1"/>
  <c r="AJ81" i="6" s="1"/>
  <c r="AL82" i="1"/>
  <c r="AK81" i="6" s="1"/>
  <c r="AM82" i="1"/>
  <c r="AL81" i="6" s="1"/>
  <c r="AN82" i="1"/>
  <c r="AM81" i="6" s="1"/>
  <c r="AO82" i="1"/>
  <c r="AN81" i="6" s="1"/>
  <c r="AP82" i="1"/>
  <c r="AO81" i="6" s="1"/>
  <c r="AQ82" i="1"/>
  <c r="AP81" i="6" s="1"/>
  <c r="AR82" i="1"/>
  <c r="AQ81" i="6" s="1"/>
  <c r="AS82" i="1"/>
  <c r="AR81" i="6" s="1"/>
  <c r="AT82" i="1"/>
  <c r="AS81" i="6" s="1"/>
  <c r="AU82" i="1"/>
  <c r="AT81" i="6" s="1"/>
  <c r="AV82" i="1"/>
  <c r="AU81" i="6" s="1"/>
  <c r="AW82" i="1"/>
  <c r="AV81" i="6" s="1"/>
  <c r="AX82" i="1"/>
  <c r="AW81" i="6" s="1"/>
  <c r="AY82" i="1"/>
  <c r="AX81" i="6" s="1"/>
  <c r="AZ82" i="1"/>
  <c r="AY81" i="6" s="1"/>
  <c r="BA82" i="1"/>
  <c r="AZ81" i="6" s="1"/>
  <c r="BB82" i="1"/>
  <c r="BA81" i="6" s="1"/>
  <c r="BC82" i="1"/>
  <c r="BB81" i="6" s="1"/>
  <c r="BD82" i="1"/>
  <c r="BC81" i="6" s="1"/>
  <c r="BE82" i="1"/>
  <c r="BD81" i="6" s="1"/>
  <c r="BF82" i="1"/>
  <c r="BE81" i="6" s="1"/>
  <c r="BG82" i="1"/>
  <c r="BF81" i="6" s="1"/>
  <c r="BH82" i="1"/>
  <c r="BG81" i="6" s="1"/>
  <c r="AJ83" i="1"/>
  <c r="AI82" i="6" s="1"/>
  <c r="AK83" i="1"/>
  <c r="AJ82" i="6" s="1"/>
  <c r="AL83" i="1"/>
  <c r="AK82" i="6" s="1"/>
  <c r="AM83" i="1"/>
  <c r="AL82" i="6" s="1"/>
  <c r="AN83" i="1"/>
  <c r="AM82" i="6" s="1"/>
  <c r="AO83" i="1"/>
  <c r="AN82" i="6" s="1"/>
  <c r="AP83" i="1"/>
  <c r="AO82" i="6" s="1"/>
  <c r="AQ83" i="1"/>
  <c r="AP82" i="6" s="1"/>
  <c r="AR83" i="1"/>
  <c r="AQ82" i="6" s="1"/>
  <c r="AS83" i="1"/>
  <c r="AR82" i="6" s="1"/>
  <c r="AT83" i="1"/>
  <c r="AS82" i="6" s="1"/>
  <c r="AU83" i="1"/>
  <c r="AT82" i="6" s="1"/>
  <c r="AV83" i="1"/>
  <c r="AU82" i="6" s="1"/>
  <c r="AW83" i="1"/>
  <c r="AV82" i="6" s="1"/>
  <c r="AX83" i="1"/>
  <c r="AW82" i="6" s="1"/>
  <c r="AY83" i="1"/>
  <c r="AX82" i="6" s="1"/>
  <c r="AZ83" i="1"/>
  <c r="AY82" i="6" s="1"/>
  <c r="BA83" i="1"/>
  <c r="AZ82" i="6" s="1"/>
  <c r="BB83" i="1"/>
  <c r="BA82" i="6" s="1"/>
  <c r="BC83" i="1"/>
  <c r="BB82" i="6" s="1"/>
  <c r="BD83" i="1"/>
  <c r="BC82" i="6" s="1"/>
  <c r="BE83" i="1"/>
  <c r="BD82" i="6" s="1"/>
  <c r="BF83" i="1"/>
  <c r="BE82" i="6" s="1"/>
  <c r="BG83" i="1"/>
  <c r="BF82" i="6" s="1"/>
  <c r="BH83" i="1"/>
  <c r="BG82" i="6" s="1"/>
  <c r="AJ84" i="1"/>
  <c r="AI83" i="6" s="1"/>
  <c r="AK84" i="1"/>
  <c r="AJ83" i="6" s="1"/>
  <c r="AL84" i="1"/>
  <c r="AK83" i="6" s="1"/>
  <c r="AM84" i="1"/>
  <c r="AL83" i="6" s="1"/>
  <c r="AN84" i="1"/>
  <c r="AM83" i="6" s="1"/>
  <c r="AO84" i="1"/>
  <c r="AN83" i="6" s="1"/>
  <c r="AP84" i="1"/>
  <c r="AO83" i="6" s="1"/>
  <c r="AQ84" i="1"/>
  <c r="AP83" i="6" s="1"/>
  <c r="AR84" i="1"/>
  <c r="AQ83" i="6" s="1"/>
  <c r="AS84" i="1"/>
  <c r="AR83" i="6" s="1"/>
  <c r="AT84" i="1"/>
  <c r="AS83" i="6" s="1"/>
  <c r="AU84" i="1"/>
  <c r="AT83" i="6" s="1"/>
  <c r="AV84" i="1"/>
  <c r="AU83" i="6" s="1"/>
  <c r="AW84" i="1"/>
  <c r="AV83" i="6" s="1"/>
  <c r="AX84" i="1"/>
  <c r="AW83" i="6" s="1"/>
  <c r="AY84" i="1"/>
  <c r="AX83" i="6" s="1"/>
  <c r="AZ84" i="1"/>
  <c r="AY83" i="6" s="1"/>
  <c r="BA84" i="1"/>
  <c r="AZ83" i="6" s="1"/>
  <c r="BB84" i="1"/>
  <c r="BA83" i="6" s="1"/>
  <c r="BC84" i="1"/>
  <c r="BB83" i="6" s="1"/>
  <c r="BD84" i="1"/>
  <c r="BC83" i="6" s="1"/>
  <c r="BE84" i="1"/>
  <c r="BD83" i="6" s="1"/>
  <c r="BF84" i="1"/>
  <c r="BE83" i="6" s="1"/>
  <c r="BG84" i="1"/>
  <c r="BF83" i="6" s="1"/>
  <c r="BH84" i="1"/>
  <c r="BG83" i="6" s="1"/>
  <c r="AJ85" i="1"/>
  <c r="AI84" i="6" s="1"/>
  <c r="AK85" i="1"/>
  <c r="AJ84" i="6" s="1"/>
  <c r="AL85" i="1"/>
  <c r="AK84" i="6" s="1"/>
  <c r="AM85" i="1"/>
  <c r="AL84" i="6" s="1"/>
  <c r="AN85" i="1"/>
  <c r="AM84" i="6" s="1"/>
  <c r="AO85" i="1"/>
  <c r="AN84" i="6" s="1"/>
  <c r="AP85" i="1"/>
  <c r="AO84" i="6" s="1"/>
  <c r="AQ85" i="1"/>
  <c r="AP84" i="6" s="1"/>
  <c r="AR85" i="1"/>
  <c r="AQ84" i="6" s="1"/>
  <c r="AS85" i="1"/>
  <c r="AR84" i="6" s="1"/>
  <c r="AT85" i="1"/>
  <c r="AS84" i="6" s="1"/>
  <c r="AU85" i="1"/>
  <c r="AT84" i="6" s="1"/>
  <c r="AV85" i="1"/>
  <c r="AU84" i="6" s="1"/>
  <c r="AW85" i="1"/>
  <c r="AV84" i="6" s="1"/>
  <c r="AX85" i="1"/>
  <c r="AW84" i="6" s="1"/>
  <c r="AY85" i="1"/>
  <c r="AX84" i="6" s="1"/>
  <c r="AZ85" i="1"/>
  <c r="AY84" i="6" s="1"/>
  <c r="BA85" i="1"/>
  <c r="AZ84" i="6" s="1"/>
  <c r="BB85" i="1"/>
  <c r="BA84" i="6" s="1"/>
  <c r="BC85" i="1"/>
  <c r="BB84" i="6" s="1"/>
  <c r="BD85" i="1"/>
  <c r="BC84" i="6" s="1"/>
  <c r="BE85" i="1"/>
  <c r="BD84" i="6" s="1"/>
  <c r="BF85" i="1"/>
  <c r="BE84" i="6" s="1"/>
  <c r="BG85" i="1"/>
  <c r="BF84" i="6" s="1"/>
  <c r="BH85" i="1"/>
  <c r="BG84" i="6" s="1"/>
  <c r="AJ86" i="1"/>
  <c r="AI85" i="6" s="1"/>
  <c r="AK86" i="1"/>
  <c r="AJ85" i="6" s="1"/>
  <c r="AL86" i="1"/>
  <c r="AK85" i="6" s="1"/>
  <c r="AM86" i="1"/>
  <c r="AL85" i="6" s="1"/>
  <c r="AN86" i="1"/>
  <c r="AM85" i="6" s="1"/>
  <c r="AO86" i="1"/>
  <c r="AN85" i="6" s="1"/>
  <c r="AP86" i="1"/>
  <c r="AO85" i="6" s="1"/>
  <c r="AQ86" i="1"/>
  <c r="AP85" i="6" s="1"/>
  <c r="AR86" i="1"/>
  <c r="AQ85" i="6" s="1"/>
  <c r="AS86" i="1"/>
  <c r="AR85" i="6" s="1"/>
  <c r="AT86" i="1"/>
  <c r="AS85" i="6" s="1"/>
  <c r="AU86" i="1"/>
  <c r="AT85" i="6" s="1"/>
  <c r="AV86" i="1"/>
  <c r="AU85" i="6" s="1"/>
  <c r="AW86" i="1"/>
  <c r="AV85" i="6" s="1"/>
  <c r="AX86" i="1"/>
  <c r="AW85" i="6" s="1"/>
  <c r="AY86" i="1"/>
  <c r="AX85" i="6" s="1"/>
  <c r="AZ86" i="1"/>
  <c r="AY85" i="6" s="1"/>
  <c r="BA86" i="1"/>
  <c r="AZ85" i="6" s="1"/>
  <c r="BB86" i="1"/>
  <c r="BA85" i="6" s="1"/>
  <c r="BC86" i="1"/>
  <c r="BB85" i="6" s="1"/>
  <c r="BD86" i="1"/>
  <c r="BC85" i="6" s="1"/>
  <c r="BE86" i="1"/>
  <c r="BD85" i="6" s="1"/>
  <c r="BF86" i="1"/>
  <c r="BE85" i="6" s="1"/>
  <c r="BG86" i="1"/>
  <c r="BF85" i="6" s="1"/>
  <c r="BH86" i="1"/>
  <c r="BG85" i="6" s="1"/>
  <c r="AJ87" i="1"/>
  <c r="AI86" i="6" s="1"/>
  <c r="AK87" i="1"/>
  <c r="AJ86" i="6" s="1"/>
  <c r="AL87" i="1"/>
  <c r="AK86" i="6" s="1"/>
  <c r="AM87" i="1"/>
  <c r="AL86" i="6" s="1"/>
  <c r="AN87" i="1"/>
  <c r="AM86" i="6" s="1"/>
  <c r="AO87" i="1"/>
  <c r="AN86" i="6" s="1"/>
  <c r="AP87" i="1"/>
  <c r="AO86" i="6" s="1"/>
  <c r="AQ87" i="1"/>
  <c r="AP86" i="6" s="1"/>
  <c r="AR87" i="1"/>
  <c r="AQ86" i="6" s="1"/>
  <c r="AS87" i="1"/>
  <c r="AR86" i="6" s="1"/>
  <c r="AT87" i="1"/>
  <c r="AS86" i="6" s="1"/>
  <c r="AU87" i="1"/>
  <c r="AT86" i="6" s="1"/>
  <c r="AV87" i="1"/>
  <c r="AU86" i="6" s="1"/>
  <c r="AW87" i="1"/>
  <c r="AV86" i="6" s="1"/>
  <c r="AX87" i="1"/>
  <c r="AW86" i="6" s="1"/>
  <c r="AY87" i="1"/>
  <c r="AX86" i="6" s="1"/>
  <c r="AZ87" i="1"/>
  <c r="AY86" i="6" s="1"/>
  <c r="BA87" i="1"/>
  <c r="AZ86" i="6" s="1"/>
  <c r="BB87" i="1"/>
  <c r="BA86" i="6" s="1"/>
  <c r="BC87" i="1"/>
  <c r="BB86" i="6" s="1"/>
  <c r="BD87" i="1"/>
  <c r="BC86" i="6" s="1"/>
  <c r="BE87" i="1"/>
  <c r="BD86" i="6" s="1"/>
  <c r="BF87" i="1"/>
  <c r="BE86" i="6" s="1"/>
  <c r="BG87" i="1"/>
  <c r="BF86" i="6" s="1"/>
  <c r="BH87" i="1"/>
  <c r="BG86" i="6" s="1"/>
  <c r="AJ88" i="1"/>
  <c r="AI87" i="6" s="1"/>
  <c r="AK88" i="1"/>
  <c r="AJ87" i="6" s="1"/>
  <c r="AL88" i="1"/>
  <c r="AK87" i="6" s="1"/>
  <c r="AM88" i="1"/>
  <c r="AL87" i="6" s="1"/>
  <c r="AN88" i="1"/>
  <c r="AM87" i="6" s="1"/>
  <c r="AO88" i="1"/>
  <c r="AN87" i="6" s="1"/>
  <c r="AP88" i="1"/>
  <c r="AO87" i="6" s="1"/>
  <c r="AQ88" i="1"/>
  <c r="AP87" i="6" s="1"/>
  <c r="AR88" i="1"/>
  <c r="AQ87" i="6" s="1"/>
  <c r="AS88" i="1"/>
  <c r="AR87" i="6" s="1"/>
  <c r="AT88" i="1"/>
  <c r="AS87" i="6" s="1"/>
  <c r="AU88" i="1"/>
  <c r="AT87" i="6" s="1"/>
  <c r="AV88" i="1"/>
  <c r="AU87" i="6" s="1"/>
  <c r="AW88" i="1"/>
  <c r="AV87" i="6" s="1"/>
  <c r="AX88" i="1"/>
  <c r="AW87" i="6" s="1"/>
  <c r="AY88" i="1"/>
  <c r="AX87" i="6" s="1"/>
  <c r="AZ88" i="1"/>
  <c r="AY87" i="6" s="1"/>
  <c r="BA88" i="1"/>
  <c r="AZ87" i="6" s="1"/>
  <c r="BB88" i="1"/>
  <c r="BA87" i="6" s="1"/>
  <c r="BC88" i="1"/>
  <c r="BB87" i="6" s="1"/>
  <c r="BD88" i="1"/>
  <c r="BC87" i="6" s="1"/>
  <c r="BE88" i="1"/>
  <c r="BD87" i="6" s="1"/>
  <c r="BF88" i="1"/>
  <c r="BE87" i="6" s="1"/>
  <c r="BG88" i="1"/>
  <c r="BF87" i="6" s="1"/>
  <c r="BH88" i="1"/>
  <c r="BG87" i="6" s="1"/>
  <c r="AJ89" i="1"/>
  <c r="AI88" i="6" s="1"/>
  <c r="AK89" i="1"/>
  <c r="AJ88" i="6" s="1"/>
  <c r="AL89" i="1"/>
  <c r="AK88" i="6" s="1"/>
  <c r="AM89" i="1"/>
  <c r="AL88" i="6" s="1"/>
  <c r="AN89" i="1"/>
  <c r="AM88" i="6" s="1"/>
  <c r="AO89" i="1"/>
  <c r="AN88" i="6" s="1"/>
  <c r="AP89" i="1"/>
  <c r="AO88" i="6" s="1"/>
  <c r="AQ89" i="1"/>
  <c r="AP88" i="6" s="1"/>
  <c r="AR89" i="1"/>
  <c r="AQ88" i="6" s="1"/>
  <c r="AS89" i="1"/>
  <c r="AR88" i="6" s="1"/>
  <c r="AT89" i="1"/>
  <c r="AS88" i="6" s="1"/>
  <c r="AU89" i="1"/>
  <c r="AT88" i="6" s="1"/>
  <c r="AV89" i="1"/>
  <c r="AU88" i="6" s="1"/>
  <c r="AW89" i="1"/>
  <c r="AV88" i="6" s="1"/>
  <c r="AX89" i="1"/>
  <c r="AW88" i="6" s="1"/>
  <c r="AY89" i="1"/>
  <c r="AX88" i="6" s="1"/>
  <c r="AZ89" i="1"/>
  <c r="AY88" i="6" s="1"/>
  <c r="BA89" i="1"/>
  <c r="AZ88" i="6" s="1"/>
  <c r="BB89" i="1"/>
  <c r="BA88" i="6" s="1"/>
  <c r="BC89" i="1"/>
  <c r="BB88" i="6" s="1"/>
  <c r="BD89" i="1"/>
  <c r="BC88" i="6" s="1"/>
  <c r="BE89" i="1"/>
  <c r="BD88" i="6" s="1"/>
  <c r="BF89" i="1"/>
  <c r="BE88" i="6" s="1"/>
  <c r="BG89" i="1"/>
  <c r="BF88" i="6" s="1"/>
  <c r="BH89" i="1"/>
  <c r="BG88" i="6" s="1"/>
  <c r="AJ90" i="1"/>
  <c r="AI89" i="6" s="1"/>
  <c r="AK90" i="1"/>
  <c r="AJ89" i="6" s="1"/>
  <c r="AL90" i="1"/>
  <c r="AK89" i="6" s="1"/>
  <c r="AM90" i="1"/>
  <c r="AL89" i="6" s="1"/>
  <c r="AN90" i="1"/>
  <c r="AM89" i="6" s="1"/>
  <c r="AO90" i="1"/>
  <c r="AN89" i="6" s="1"/>
  <c r="AP90" i="1"/>
  <c r="AO89" i="6" s="1"/>
  <c r="AQ90" i="1"/>
  <c r="AP89" i="6" s="1"/>
  <c r="AR90" i="1"/>
  <c r="AQ89" i="6" s="1"/>
  <c r="AS90" i="1"/>
  <c r="AR89" i="6" s="1"/>
  <c r="AT90" i="1"/>
  <c r="AS89" i="6" s="1"/>
  <c r="AU90" i="1"/>
  <c r="AT89" i="6" s="1"/>
  <c r="AV90" i="1"/>
  <c r="AU89" i="6" s="1"/>
  <c r="AW90" i="1"/>
  <c r="AV89" i="6" s="1"/>
  <c r="AX90" i="1"/>
  <c r="AW89" i="6" s="1"/>
  <c r="AY90" i="1"/>
  <c r="AX89" i="6" s="1"/>
  <c r="AZ90" i="1"/>
  <c r="AY89" i="6" s="1"/>
  <c r="BA90" i="1"/>
  <c r="AZ89" i="6" s="1"/>
  <c r="BB90" i="1"/>
  <c r="BA89" i="6" s="1"/>
  <c r="BC90" i="1"/>
  <c r="BB89" i="6" s="1"/>
  <c r="BD90" i="1"/>
  <c r="BC89" i="6" s="1"/>
  <c r="BE90" i="1"/>
  <c r="BD89" i="6" s="1"/>
  <c r="BF90" i="1"/>
  <c r="BE89" i="6" s="1"/>
  <c r="BG90" i="1"/>
  <c r="BF89" i="6" s="1"/>
  <c r="BH90" i="1"/>
  <c r="BG89" i="6" s="1"/>
  <c r="AJ91" i="1"/>
  <c r="AI90" i="6" s="1"/>
  <c r="AK91" i="1"/>
  <c r="AJ90" i="6" s="1"/>
  <c r="AL91" i="1"/>
  <c r="AK90" i="6" s="1"/>
  <c r="AM91" i="1"/>
  <c r="AL90" i="6" s="1"/>
  <c r="AN91" i="1"/>
  <c r="AM90" i="6" s="1"/>
  <c r="AO91" i="1"/>
  <c r="AN90" i="6" s="1"/>
  <c r="AP91" i="1"/>
  <c r="AO90" i="6" s="1"/>
  <c r="AQ91" i="1"/>
  <c r="AP90" i="6" s="1"/>
  <c r="AR91" i="1"/>
  <c r="AQ90" i="6" s="1"/>
  <c r="AS91" i="1"/>
  <c r="AR90" i="6" s="1"/>
  <c r="AT91" i="1"/>
  <c r="AS90" i="6" s="1"/>
  <c r="AU91" i="1"/>
  <c r="AT90" i="6" s="1"/>
  <c r="AV91" i="1"/>
  <c r="AU90" i="6" s="1"/>
  <c r="AW91" i="1"/>
  <c r="AV90" i="6" s="1"/>
  <c r="AX91" i="1"/>
  <c r="AW90" i="6" s="1"/>
  <c r="AY91" i="1"/>
  <c r="AX90" i="6" s="1"/>
  <c r="AZ91" i="1"/>
  <c r="AY90" i="6" s="1"/>
  <c r="BA91" i="1"/>
  <c r="AZ90" i="6" s="1"/>
  <c r="BB91" i="1"/>
  <c r="BA90" i="6" s="1"/>
  <c r="BC91" i="1"/>
  <c r="BB90" i="6" s="1"/>
  <c r="BD91" i="1"/>
  <c r="BC90" i="6" s="1"/>
  <c r="BE91" i="1"/>
  <c r="BD90" i="6" s="1"/>
  <c r="BF91" i="1"/>
  <c r="BE90" i="6" s="1"/>
  <c r="BG91" i="1"/>
  <c r="BF90" i="6" s="1"/>
  <c r="BH91" i="1"/>
  <c r="BG90" i="6" s="1"/>
  <c r="AJ92" i="1"/>
  <c r="AI91" i="6" s="1"/>
  <c r="AK92" i="1"/>
  <c r="AJ91" i="6" s="1"/>
  <c r="AL92" i="1"/>
  <c r="AK91" i="6" s="1"/>
  <c r="AM92" i="1"/>
  <c r="AL91" i="6" s="1"/>
  <c r="AN92" i="1"/>
  <c r="AM91" i="6" s="1"/>
  <c r="AO92" i="1"/>
  <c r="AN91" i="6" s="1"/>
  <c r="AP92" i="1"/>
  <c r="AO91" i="6" s="1"/>
  <c r="AQ92" i="1"/>
  <c r="AP91" i="6" s="1"/>
  <c r="AR92" i="1"/>
  <c r="AQ91" i="6" s="1"/>
  <c r="AS92" i="1"/>
  <c r="AR91" i="6" s="1"/>
  <c r="AT92" i="1"/>
  <c r="AS91" i="6" s="1"/>
  <c r="AU92" i="1"/>
  <c r="AT91" i="6" s="1"/>
  <c r="AV92" i="1"/>
  <c r="AU91" i="6" s="1"/>
  <c r="AW92" i="1"/>
  <c r="AV91" i="6" s="1"/>
  <c r="AX92" i="1"/>
  <c r="AW91" i="6" s="1"/>
  <c r="AY92" i="1"/>
  <c r="AX91" i="6" s="1"/>
  <c r="AZ92" i="1"/>
  <c r="AY91" i="6" s="1"/>
  <c r="BA92" i="1"/>
  <c r="AZ91" i="6" s="1"/>
  <c r="BB92" i="1"/>
  <c r="BA91" i="6" s="1"/>
  <c r="BC92" i="1"/>
  <c r="BB91" i="6" s="1"/>
  <c r="BD92" i="1"/>
  <c r="BC91" i="6" s="1"/>
  <c r="BE92" i="1"/>
  <c r="BD91" i="6" s="1"/>
  <c r="BF92" i="1"/>
  <c r="BE91" i="6" s="1"/>
  <c r="BG92" i="1"/>
  <c r="BF91" i="6" s="1"/>
  <c r="BH92" i="1"/>
  <c r="BG91" i="6" s="1"/>
  <c r="AJ93" i="1"/>
  <c r="AI92" i="6" s="1"/>
  <c r="AK93" i="1"/>
  <c r="AJ92" i="6" s="1"/>
  <c r="AL93" i="1"/>
  <c r="AK92" i="6" s="1"/>
  <c r="AM93" i="1"/>
  <c r="AL92" i="6" s="1"/>
  <c r="AN93" i="1"/>
  <c r="AM92" i="6" s="1"/>
  <c r="AO93" i="1"/>
  <c r="AN92" i="6" s="1"/>
  <c r="AP93" i="1"/>
  <c r="AO92" i="6" s="1"/>
  <c r="AQ93" i="1"/>
  <c r="AP92" i="6" s="1"/>
  <c r="AR93" i="1"/>
  <c r="AQ92" i="6" s="1"/>
  <c r="AS93" i="1"/>
  <c r="AR92" i="6" s="1"/>
  <c r="AT93" i="1"/>
  <c r="AS92" i="6" s="1"/>
  <c r="AU93" i="1"/>
  <c r="AT92" i="6" s="1"/>
  <c r="AV93" i="1"/>
  <c r="AU92" i="6" s="1"/>
  <c r="AW93" i="1"/>
  <c r="AV92" i="6" s="1"/>
  <c r="AX93" i="1"/>
  <c r="AW92" i="6" s="1"/>
  <c r="AY93" i="1"/>
  <c r="AX92" i="6" s="1"/>
  <c r="AZ93" i="1"/>
  <c r="AY92" i="6" s="1"/>
  <c r="BA93" i="1"/>
  <c r="AZ92" i="6" s="1"/>
  <c r="BB93" i="1"/>
  <c r="BA92" i="6" s="1"/>
  <c r="BC93" i="1"/>
  <c r="BB92" i="6" s="1"/>
  <c r="BD93" i="1"/>
  <c r="BC92" i="6" s="1"/>
  <c r="BE93" i="1"/>
  <c r="BD92" i="6" s="1"/>
  <c r="BF93" i="1"/>
  <c r="BE92" i="6" s="1"/>
  <c r="BG93" i="1"/>
  <c r="BF92" i="6" s="1"/>
  <c r="BH93" i="1"/>
  <c r="BG92" i="6" s="1"/>
  <c r="AJ94" i="1"/>
  <c r="AI93" i="6" s="1"/>
  <c r="AK94" i="1"/>
  <c r="AJ93" i="6" s="1"/>
  <c r="AL94" i="1"/>
  <c r="AK93" i="6" s="1"/>
  <c r="AM94" i="1"/>
  <c r="AL93" i="6" s="1"/>
  <c r="AN94" i="1"/>
  <c r="AM93" i="6" s="1"/>
  <c r="AO94" i="1"/>
  <c r="AN93" i="6" s="1"/>
  <c r="AP94" i="1"/>
  <c r="AO93" i="6" s="1"/>
  <c r="AQ94" i="1"/>
  <c r="AP93" i="6" s="1"/>
  <c r="AR94" i="1"/>
  <c r="AQ93" i="6" s="1"/>
  <c r="AS94" i="1"/>
  <c r="AR93" i="6" s="1"/>
  <c r="AT94" i="1"/>
  <c r="AS93" i="6" s="1"/>
  <c r="AU94" i="1"/>
  <c r="AT93" i="6" s="1"/>
  <c r="AV94" i="1"/>
  <c r="AU93" i="6" s="1"/>
  <c r="AW94" i="1"/>
  <c r="AV93" i="6" s="1"/>
  <c r="AX94" i="1"/>
  <c r="AW93" i="6" s="1"/>
  <c r="AY94" i="1"/>
  <c r="AX93" i="6" s="1"/>
  <c r="AZ94" i="1"/>
  <c r="AY93" i="6" s="1"/>
  <c r="BA94" i="1"/>
  <c r="AZ93" i="6" s="1"/>
  <c r="BB94" i="1"/>
  <c r="BA93" i="6" s="1"/>
  <c r="BC94" i="1"/>
  <c r="BB93" i="6" s="1"/>
  <c r="BD94" i="1"/>
  <c r="BC93" i="6" s="1"/>
  <c r="BE94" i="1"/>
  <c r="BD93" i="6" s="1"/>
  <c r="BF94" i="1"/>
  <c r="BE93" i="6" s="1"/>
  <c r="BG94" i="1"/>
  <c r="BF93" i="6" s="1"/>
  <c r="BH94" i="1"/>
  <c r="BG93" i="6" s="1"/>
  <c r="AJ95" i="1"/>
  <c r="AI94" i="6" s="1"/>
  <c r="AK95" i="1"/>
  <c r="AJ94" i="6" s="1"/>
  <c r="AL95" i="1"/>
  <c r="AK94" i="6" s="1"/>
  <c r="AM95" i="1"/>
  <c r="AL94" i="6" s="1"/>
  <c r="AN95" i="1"/>
  <c r="AM94" i="6" s="1"/>
  <c r="AO95" i="1"/>
  <c r="AN94" i="6" s="1"/>
  <c r="AP95" i="1"/>
  <c r="AO94" i="6" s="1"/>
  <c r="AQ95" i="1"/>
  <c r="AP94" i="6" s="1"/>
  <c r="AR95" i="1"/>
  <c r="AQ94" i="6" s="1"/>
  <c r="AS95" i="1"/>
  <c r="AR94" i="6" s="1"/>
  <c r="AT95" i="1"/>
  <c r="AS94" i="6" s="1"/>
  <c r="AU95" i="1"/>
  <c r="AT94" i="6" s="1"/>
  <c r="AV95" i="1"/>
  <c r="AU94" i="6" s="1"/>
  <c r="AW95" i="1"/>
  <c r="AV94" i="6" s="1"/>
  <c r="AX95" i="1"/>
  <c r="AW94" i="6" s="1"/>
  <c r="AY95" i="1"/>
  <c r="AX94" i="6" s="1"/>
  <c r="AZ95" i="1"/>
  <c r="AY94" i="6" s="1"/>
  <c r="BA95" i="1"/>
  <c r="AZ94" i="6" s="1"/>
  <c r="BB95" i="1"/>
  <c r="BA94" i="6" s="1"/>
  <c r="BC95" i="1"/>
  <c r="BB94" i="6" s="1"/>
  <c r="BD95" i="1"/>
  <c r="BC94" i="6" s="1"/>
  <c r="BE95" i="1"/>
  <c r="BD94" i="6" s="1"/>
  <c r="BF95" i="1"/>
  <c r="BE94" i="6" s="1"/>
  <c r="BG95" i="1"/>
  <c r="BF94" i="6" s="1"/>
  <c r="BH95" i="1"/>
  <c r="BG94" i="6" s="1"/>
  <c r="AJ96" i="1"/>
  <c r="AI95" i="6" s="1"/>
  <c r="AK96" i="1"/>
  <c r="AJ95" i="6" s="1"/>
  <c r="AL96" i="1"/>
  <c r="AK95" i="6" s="1"/>
  <c r="AM96" i="1"/>
  <c r="AL95" i="6" s="1"/>
  <c r="AN96" i="1"/>
  <c r="AM95" i="6" s="1"/>
  <c r="AO96" i="1"/>
  <c r="AN95" i="6" s="1"/>
  <c r="AP96" i="1"/>
  <c r="AO95" i="6" s="1"/>
  <c r="AQ96" i="1"/>
  <c r="AP95" i="6" s="1"/>
  <c r="AR96" i="1"/>
  <c r="AQ95" i="6" s="1"/>
  <c r="AS96" i="1"/>
  <c r="AR95" i="6" s="1"/>
  <c r="AT96" i="1"/>
  <c r="AS95" i="6" s="1"/>
  <c r="AU96" i="1"/>
  <c r="AT95" i="6" s="1"/>
  <c r="AV96" i="1"/>
  <c r="AU95" i="6" s="1"/>
  <c r="AW96" i="1"/>
  <c r="AV95" i="6" s="1"/>
  <c r="AX96" i="1"/>
  <c r="AW95" i="6" s="1"/>
  <c r="AY96" i="1"/>
  <c r="AX95" i="6" s="1"/>
  <c r="AZ96" i="1"/>
  <c r="AY95" i="6" s="1"/>
  <c r="BA96" i="1"/>
  <c r="AZ95" i="6" s="1"/>
  <c r="BB96" i="1"/>
  <c r="BA95" i="6" s="1"/>
  <c r="BC96" i="1"/>
  <c r="BB95" i="6" s="1"/>
  <c r="BD96" i="1"/>
  <c r="BC95" i="6" s="1"/>
  <c r="BE96" i="1"/>
  <c r="BD95" i="6" s="1"/>
  <c r="BF96" i="1"/>
  <c r="BE95" i="6" s="1"/>
  <c r="BG96" i="1"/>
  <c r="BF95" i="6" s="1"/>
  <c r="BH96" i="1"/>
  <c r="BG95" i="6" s="1"/>
  <c r="AJ97" i="1"/>
  <c r="AI96" i="6" s="1"/>
  <c r="AK97" i="1"/>
  <c r="AJ96" i="6" s="1"/>
  <c r="AL97" i="1"/>
  <c r="AK96" i="6" s="1"/>
  <c r="AM97" i="1"/>
  <c r="AL96" i="6" s="1"/>
  <c r="AN97" i="1"/>
  <c r="AM96" i="6" s="1"/>
  <c r="AO97" i="1"/>
  <c r="AN96" i="6" s="1"/>
  <c r="AP97" i="1"/>
  <c r="AO96" i="6" s="1"/>
  <c r="AQ97" i="1"/>
  <c r="AP96" i="6" s="1"/>
  <c r="AR97" i="1"/>
  <c r="AQ96" i="6" s="1"/>
  <c r="AS97" i="1"/>
  <c r="AR96" i="6" s="1"/>
  <c r="AT97" i="1"/>
  <c r="AS96" i="6" s="1"/>
  <c r="AU97" i="1"/>
  <c r="AT96" i="6" s="1"/>
  <c r="AV97" i="1"/>
  <c r="AU96" i="6" s="1"/>
  <c r="AW97" i="1"/>
  <c r="AV96" i="6" s="1"/>
  <c r="AX97" i="1"/>
  <c r="AW96" i="6" s="1"/>
  <c r="AY97" i="1"/>
  <c r="AX96" i="6" s="1"/>
  <c r="AZ97" i="1"/>
  <c r="AY96" i="6" s="1"/>
  <c r="BA97" i="1"/>
  <c r="AZ96" i="6" s="1"/>
  <c r="BB97" i="1"/>
  <c r="BA96" i="6" s="1"/>
  <c r="BC97" i="1"/>
  <c r="BB96" i="6" s="1"/>
  <c r="BD97" i="1"/>
  <c r="BC96" i="6" s="1"/>
  <c r="BE97" i="1"/>
  <c r="BD96" i="6" s="1"/>
  <c r="BF97" i="1"/>
  <c r="BE96" i="6" s="1"/>
  <c r="BG97" i="1"/>
  <c r="BF96" i="6" s="1"/>
  <c r="BH97" i="1"/>
  <c r="BG96" i="6" s="1"/>
  <c r="AJ98" i="1"/>
  <c r="AI97" i="6" s="1"/>
  <c r="AK98" i="1"/>
  <c r="AJ97" i="6" s="1"/>
  <c r="AL98" i="1"/>
  <c r="AK97" i="6" s="1"/>
  <c r="AM98" i="1"/>
  <c r="AL97" i="6" s="1"/>
  <c r="AN98" i="1"/>
  <c r="AM97" i="6" s="1"/>
  <c r="AO98" i="1"/>
  <c r="AN97" i="6" s="1"/>
  <c r="AP98" i="1"/>
  <c r="AO97" i="6" s="1"/>
  <c r="AQ98" i="1"/>
  <c r="AP97" i="6" s="1"/>
  <c r="AR98" i="1"/>
  <c r="AQ97" i="6" s="1"/>
  <c r="AS98" i="1"/>
  <c r="AR97" i="6" s="1"/>
  <c r="AT98" i="1"/>
  <c r="AS97" i="6" s="1"/>
  <c r="AU98" i="1"/>
  <c r="AT97" i="6" s="1"/>
  <c r="AV98" i="1"/>
  <c r="AU97" i="6" s="1"/>
  <c r="AW98" i="1"/>
  <c r="AV97" i="6" s="1"/>
  <c r="AX98" i="1"/>
  <c r="AW97" i="6" s="1"/>
  <c r="AY98" i="1"/>
  <c r="AX97" i="6" s="1"/>
  <c r="AZ98" i="1"/>
  <c r="AY97" i="6" s="1"/>
  <c r="BA98" i="1"/>
  <c r="AZ97" i="6" s="1"/>
  <c r="BB98" i="1"/>
  <c r="BA97" i="6" s="1"/>
  <c r="BC98" i="1"/>
  <c r="BB97" i="6" s="1"/>
  <c r="BD98" i="1"/>
  <c r="BC97" i="6" s="1"/>
  <c r="BE98" i="1"/>
  <c r="BD97" i="6" s="1"/>
  <c r="BF98" i="1"/>
  <c r="BE97" i="6" s="1"/>
  <c r="BG98" i="1"/>
  <c r="BF97" i="6" s="1"/>
  <c r="BH98" i="1"/>
  <c r="BG97" i="6" s="1"/>
  <c r="AJ99" i="1"/>
  <c r="AI98" i="6" s="1"/>
  <c r="AK99" i="1"/>
  <c r="AJ98" i="6" s="1"/>
  <c r="AL99" i="1"/>
  <c r="AK98" i="6" s="1"/>
  <c r="AM99" i="1"/>
  <c r="AL98" i="6" s="1"/>
  <c r="AN99" i="1"/>
  <c r="AM98" i="6" s="1"/>
  <c r="AO99" i="1"/>
  <c r="AN98" i="6" s="1"/>
  <c r="AP99" i="1"/>
  <c r="AO98" i="6" s="1"/>
  <c r="AQ99" i="1"/>
  <c r="AP98" i="6" s="1"/>
  <c r="AR99" i="1"/>
  <c r="AQ98" i="6" s="1"/>
  <c r="AS99" i="1"/>
  <c r="AR98" i="6" s="1"/>
  <c r="AT99" i="1"/>
  <c r="AS98" i="6" s="1"/>
  <c r="AU99" i="1"/>
  <c r="AT98" i="6" s="1"/>
  <c r="AV99" i="1"/>
  <c r="AU98" i="6" s="1"/>
  <c r="AW99" i="1"/>
  <c r="AV98" i="6" s="1"/>
  <c r="AX99" i="1"/>
  <c r="AW98" i="6" s="1"/>
  <c r="AY99" i="1"/>
  <c r="AX98" i="6" s="1"/>
  <c r="AZ99" i="1"/>
  <c r="AY98" i="6" s="1"/>
  <c r="BA99" i="1"/>
  <c r="AZ98" i="6" s="1"/>
  <c r="BB99" i="1"/>
  <c r="BA98" i="6" s="1"/>
  <c r="BC99" i="1"/>
  <c r="BB98" i="6" s="1"/>
  <c r="BD99" i="1"/>
  <c r="BC98" i="6" s="1"/>
  <c r="BE99" i="1"/>
  <c r="BD98" i="6" s="1"/>
  <c r="BF99" i="1"/>
  <c r="BE98" i="6" s="1"/>
  <c r="BG99" i="1"/>
  <c r="BF98" i="6" s="1"/>
  <c r="BH99" i="1"/>
  <c r="BG98" i="6" s="1"/>
  <c r="AJ100" i="1"/>
  <c r="AI99" i="6" s="1"/>
  <c r="AK100" i="1"/>
  <c r="AJ99" i="6" s="1"/>
  <c r="AL100" i="1"/>
  <c r="AK99" i="6" s="1"/>
  <c r="AM100" i="1"/>
  <c r="AL99" i="6" s="1"/>
  <c r="AN100" i="1"/>
  <c r="AM99" i="6" s="1"/>
  <c r="AO100" i="1"/>
  <c r="AN99" i="6" s="1"/>
  <c r="AP100" i="1"/>
  <c r="AO99" i="6" s="1"/>
  <c r="AQ100" i="1"/>
  <c r="AP99" i="6" s="1"/>
  <c r="AR100" i="1"/>
  <c r="AQ99" i="6" s="1"/>
  <c r="AS100" i="1"/>
  <c r="AR99" i="6" s="1"/>
  <c r="AT100" i="1"/>
  <c r="AS99" i="6" s="1"/>
  <c r="AU100" i="1"/>
  <c r="AT99" i="6" s="1"/>
  <c r="AV100" i="1"/>
  <c r="AU99" i="6" s="1"/>
  <c r="AW100" i="1"/>
  <c r="AV99" i="6" s="1"/>
  <c r="AX100" i="1"/>
  <c r="AW99" i="6" s="1"/>
  <c r="AY100" i="1"/>
  <c r="AX99" i="6" s="1"/>
  <c r="AZ100" i="1"/>
  <c r="AY99" i="6" s="1"/>
  <c r="BA100" i="1"/>
  <c r="AZ99" i="6" s="1"/>
  <c r="BB100" i="1"/>
  <c r="BA99" i="6" s="1"/>
  <c r="BC100" i="1"/>
  <c r="BB99" i="6" s="1"/>
  <c r="BD100" i="1"/>
  <c r="BC99" i="6" s="1"/>
  <c r="BE100" i="1"/>
  <c r="BD99" i="6" s="1"/>
  <c r="BF100" i="1"/>
  <c r="BE99" i="6" s="1"/>
  <c r="BG100" i="1"/>
  <c r="BF99" i="6" s="1"/>
  <c r="BH100" i="1"/>
  <c r="BG99" i="6" s="1"/>
  <c r="AJ101" i="1"/>
  <c r="AI100" i="6" s="1"/>
  <c r="AK101" i="1"/>
  <c r="AJ100" i="6" s="1"/>
  <c r="AL101" i="1"/>
  <c r="AK100" i="6" s="1"/>
  <c r="AM101" i="1"/>
  <c r="AL100" i="6" s="1"/>
  <c r="AN101" i="1"/>
  <c r="AM100" i="6" s="1"/>
  <c r="AO101" i="1"/>
  <c r="AN100" i="6" s="1"/>
  <c r="AP101" i="1"/>
  <c r="AO100" i="6" s="1"/>
  <c r="AQ101" i="1"/>
  <c r="AP100" i="6" s="1"/>
  <c r="AR101" i="1"/>
  <c r="AQ100" i="6" s="1"/>
  <c r="AS101" i="1"/>
  <c r="AR100" i="6" s="1"/>
  <c r="AT101" i="1"/>
  <c r="AS100" i="6" s="1"/>
  <c r="AU101" i="1"/>
  <c r="AT100" i="6" s="1"/>
  <c r="AV101" i="1"/>
  <c r="AU100" i="6" s="1"/>
  <c r="AW101" i="1"/>
  <c r="AV100" i="6" s="1"/>
  <c r="AX101" i="1"/>
  <c r="AW100" i="6" s="1"/>
  <c r="AY101" i="1"/>
  <c r="AX100" i="6" s="1"/>
  <c r="AZ101" i="1"/>
  <c r="AY100" i="6" s="1"/>
  <c r="BA101" i="1"/>
  <c r="AZ100" i="6" s="1"/>
  <c r="BB101" i="1"/>
  <c r="BA100" i="6" s="1"/>
  <c r="BC101" i="1"/>
  <c r="BB100" i="6" s="1"/>
  <c r="BD101" i="1"/>
  <c r="BC100" i="6" s="1"/>
  <c r="BE101" i="1"/>
  <c r="BD100" i="6" s="1"/>
  <c r="BF101" i="1"/>
  <c r="BE100" i="6" s="1"/>
  <c r="BG101" i="1"/>
  <c r="BF100" i="6" s="1"/>
  <c r="BH101" i="1"/>
  <c r="BG100" i="6" s="1"/>
  <c r="AJ102" i="1"/>
  <c r="AI101" i="6" s="1"/>
  <c r="AK102" i="1"/>
  <c r="AJ101" i="6" s="1"/>
  <c r="AL102" i="1"/>
  <c r="AK101" i="6" s="1"/>
  <c r="AM102" i="1"/>
  <c r="AL101" i="6" s="1"/>
  <c r="AN102" i="1"/>
  <c r="AM101" i="6" s="1"/>
  <c r="AO102" i="1"/>
  <c r="AN101" i="6" s="1"/>
  <c r="AP102" i="1"/>
  <c r="AO101" i="6" s="1"/>
  <c r="AQ102" i="1"/>
  <c r="AP101" i="6" s="1"/>
  <c r="AR102" i="1"/>
  <c r="AQ101" i="6" s="1"/>
  <c r="AS102" i="1"/>
  <c r="AR101" i="6" s="1"/>
  <c r="AT102" i="1"/>
  <c r="AS101" i="6" s="1"/>
  <c r="AU102" i="1"/>
  <c r="AT101" i="6" s="1"/>
  <c r="AV102" i="1"/>
  <c r="AU101" i="6" s="1"/>
  <c r="AW102" i="1"/>
  <c r="AV101" i="6" s="1"/>
  <c r="AX102" i="1"/>
  <c r="AW101" i="6" s="1"/>
  <c r="AY102" i="1"/>
  <c r="AX101" i="6" s="1"/>
  <c r="AZ102" i="1"/>
  <c r="AY101" i="6" s="1"/>
  <c r="BA102" i="1"/>
  <c r="AZ101" i="6" s="1"/>
  <c r="BB102" i="1"/>
  <c r="BA101" i="6" s="1"/>
  <c r="BC102" i="1"/>
  <c r="BB101" i="6" s="1"/>
  <c r="BD102" i="1"/>
  <c r="BC101" i="6" s="1"/>
  <c r="BE102" i="1"/>
  <c r="BD101" i="6" s="1"/>
  <c r="BF102" i="1"/>
  <c r="BE101" i="6" s="1"/>
  <c r="BG102" i="1"/>
  <c r="BF101" i="6" s="1"/>
  <c r="BH102" i="1"/>
  <c r="BG101" i="6" s="1"/>
  <c r="AJ103" i="1"/>
  <c r="AI102" i="6" s="1"/>
  <c r="AK103" i="1"/>
  <c r="AJ102" i="6" s="1"/>
  <c r="AL103" i="1"/>
  <c r="AK102" i="6" s="1"/>
  <c r="AM103" i="1"/>
  <c r="AL102" i="6" s="1"/>
  <c r="AN103" i="1"/>
  <c r="AM102" i="6" s="1"/>
  <c r="AO103" i="1"/>
  <c r="AN102" i="6" s="1"/>
  <c r="AP103" i="1"/>
  <c r="AO102" i="6" s="1"/>
  <c r="AQ103" i="1"/>
  <c r="AP102" i="6" s="1"/>
  <c r="AR103" i="1"/>
  <c r="AQ102" i="6" s="1"/>
  <c r="AS103" i="1"/>
  <c r="AR102" i="6" s="1"/>
  <c r="AT103" i="1"/>
  <c r="AS102" i="6" s="1"/>
  <c r="AU103" i="1"/>
  <c r="AT102" i="6" s="1"/>
  <c r="AV103" i="1"/>
  <c r="AU102" i="6" s="1"/>
  <c r="AW103" i="1"/>
  <c r="AV102" i="6" s="1"/>
  <c r="AX103" i="1"/>
  <c r="AW102" i="6" s="1"/>
  <c r="AY103" i="1"/>
  <c r="AX102" i="6" s="1"/>
  <c r="AZ103" i="1"/>
  <c r="AY102" i="6" s="1"/>
  <c r="BA103" i="1"/>
  <c r="AZ102" i="6" s="1"/>
  <c r="BB103" i="1"/>
  <c r="BA102" i="6" s="1"/>
  <c r="BC103" i="1"/>
  <c r="BB102" i="6" s="1"/>
  <c r="BD103" i="1"/>
  <c r="BC102" i="6" s="1"/>
  <c r="BE103" i="1"/>
  <c r="BD102" i="6" s="1"/>
  <c r="BF103" i="1"/>
  <c r="BE102" i="6" s="1"/>
  <c r="BG103" i="1"/>
  <c r="BF102" i="6" s="1"/>
  <c r="BH103" i="1"/>
  <c r="BG102" i="6" s="1"/>
  <c r="AJ104" i="1"/>
  <c r="AI103" i="6" s="1"/>
  <c r="AK104" i="1"/>
  <c r="AJ103" i="6" s="1"/>
  <c r="AL104" i="1"/>
  <c r="AK103" i="6" s="1"/>
  <c r="AM104" i="1"/>
  <c r="AL103" i="6" s="1"/>
  <c r="AN104" i="1"/>
  <c r="AM103" i="6" s="1"/>
  <c r="AO104" i="1"/>
  <c r="AN103" i="6" s="1"/>
  <c r="AP104" i="1"/>
  <c r="AO103" i="6" s="1"/>
  <c r="AQ104" i="1"/>
  <c r="AP103" i="6" s="1"/>
  <c r="AR104" i="1"/>
  <c r="AQ103" i="6" s="1"/>
  <c r="AS104" i="1"/>
  <c r="AR103" i="6" s="1"/>
  <c r="AT104" i="1"/>
  <c r="AS103" i="6" s="1"/>
  <c r="AU104" i="1"/>
  <c r="AT103" i="6" s="1"/>
  <c r="AV104" i="1"/>
  <c r="AU103" i="6" s="1"/>
  <c r="AW104" i="1"/>
  <c r="AV103" i="6" s="1"/>
  <c r="AX104" i="1"/>
  <c r="AW103" i="6" s="1"/>
  <c r="AY104" i="1"/>
  <c r="AX103" i="6" s="1"/>
  <c r="AZ104" i="1"/>
  <c r="AY103" i="6" s="1"/>
  <c r="BA104" i="1"/>
  <c r="AZ103" i="6" s="1"/>
  <c r="BB104" i="1"/>
  <c r="BA103" i="6" s="1"/>
  <c r="BC104" i="1"/>
  <c r="BB103" i="6" s="1"/>
  <c r="BD104" i="1"/>
  <c r="BC103" i="6" s="1"/>
  <c r="BE104" i="1"/>
  <c r="BD103" i="6" s="1"/>
  <c r="BF104" i="1"/>
  <c r="BE103" i="6" s="1"/>
  <c r="BG104" i="1"/>
  <c r="BF103" i="6" s="1"/>
  <c r="BH104" i="1"/>
  <c r="BG103" i="6" s="1"/>
  <c r="AJ105" i="1"/>
  <c r="AI104" i="6" s="1"/>
  <c r="AK105" i="1"/>
  <c r="AJ104" i="6" s="1"/>
  <c r="AL105" i="1"/>
  <c r="AK104" i="6" s="1"/>
  <c r="AM105" i="1"/>
  <c r="AL104" i="6" s="1"/>
  <c r="AN105" i="1"/>
  <c r="AM104" i="6" s="1"/>
  <c r="AO105" i="1"/>
  <c r="AN104" i="6" s="1"/>
  <c r="AP105" i="1"/>
  <c r="AO104" i="6" s="1"/>
  <c r="AQ105" i="1"/>
  <c r="AP104" i="6" s="1"/>
  <c r="AR105" i="1"/>
  <c r="AQ104" i="6" s="1"/>
  <c r="AS105" i="1"/>
  <c r="AR104" i="6" s="1"/>
  <c r="AT105" i="1"/>
  <c r="AS104" i="6" s="1"/>
  <c r="AU105" i="1"/>
  <c r="AT104" i="6" s="1"/>
  <c r="AV105" i="1"/>
  <c r="AU104" i="6" s="1"/>
  <c r="AW105" i="1"/>
  <c r="AV104" i="6" s="1"/>
  <c r="AX105" i="1"/>
  <c r="AW104" i="6" s="1"/>
  <c r="AY105" i="1"/>
  <c r="AX104" i="6" s="1"/>
  <c r="AZ105" i="1"/>
  <c r="AY104" i="6" s="1"/>
  <c r="BA105" i="1"/>
  <c r="AZ104" i="6" s="1"/>
  <c r="BB105" i="1"/>
  <c r="BA104" i="6" s="1"/>
  <c r="BC105" i="1"/>
  <c r="BB104" i="6" s="1"/>
  <c r="BD105" i="1"/>
  <c r="BC104" i="6" s="1"/>
  <c r="BE105" i="1"/>
  <c r="BD104" i="6" s="1"/>
  <c r="BF105" i="1"/>
  <c r="BE104" i="6" s="1"/>
  <c r="BG105" i="1"/>
  <c r="BF104" i="6" s="1"/>
  <c r="BH105" i="1"/>
  <c r="BG104" i="6" s="1"/>
  <c r="AJ106" i="1"/>
  <c r="AI105" i="6" s="1"/>
  <c r="AK106" i="1"/>
  <c r="AJ105" i="6" s="1"/>
  <c r="AL106" i="1"/>
  <c r="AK105" i="6" s="1"/>
  <c r="AM106" i="1"/>
  <c r="AL105" i="6" s="1"/>
  <c r="AN106" i="1"/>
  <c r="AM105" i="6" s="1"/>
  <c r="AO106" i="1"/>
  <c r="AN105" i="6" s="1"/>
  <c r="AP106" i="1"/>
  <c r="AO105" i="6" s="1"/>
  <c r="AQ106" i="1"/>
  <c r="AP105" i="6" s="1"/>
  <c r="AR106" i="1"/>
  <c r="AQ105" i="6" s="1"/>
  <c r="AS106" i="1"/>
  <c r="AR105" i="6" s="1"/>
  <c r="AT106" i="1"/>
  <c r="AS105" i="6" s="1"/>
  <c r="AU106" i="1"/>
  <c r="AT105" i="6" s="1"/>
  <c r="AV106" i="1"/>
  <c r="AU105" i="6" s="1"/>
  <c r="AW106" i="1"/>
  <c r="AV105" i="6" s="1"/>
  <c r="AX106" i="1"/>
  <c r="AW105" i="6" s="1"/>
  <c r="AY106" i="1"/>
  <c r="AX105" i="6" s="1"/>
  <c r="AZ106" i="1"/>
  <c r="AY105" i="6" s="1"/>
  <c r="BA106" i="1"/>
  <c r="AZ105" i="6" s="1"/>
  <c r="BB106" i="1"/>
  <c r="BA105" i="6" s="1"/>
  <c r="BC106" i="1"/>
  <c r="BB105" i="6" s="1"/>
  <c r="BD106" i="1"/>
  <c r="BC105" i="6" s="1"/>
  <c r="BE106" i="1"/>
  <c r="BD105" i="6" s="1"/>
  <c r="BF106" i="1"/>
  <c r="BE105" i="6" s="1"/>
  <c r="BG106" i="1"/>
  <c r="BF105" i="6" s="1"/>
  <c r="BH106" i="1"/>
  <c r="BG105" i="6" s="1"/>
  <c r="AJ107" i="1"/>
  <c r="AI106" i="6" s="1"/>
  <c r="AK107" i="1"/>
  <c r="AJ106" i="6" s="1"/>
  <c r="AL107" i="1"/>
  <c r="AK106" i="6" s="1"/>
  <c r="AM107" i="1"/>
  <c r="AL106" i="6" s="1"/>
  <c r="AN107" i="1"/>
  <c r="AM106" i="6" s="1"/>
  <c r="AO107" i="1"/>
  <c r="AN106" i="6" s="1"/>
  <c r="AP107" i="1"/>
  <c r="AO106" i="6" s="1"/>
  <c r="AQ107" i="1"/>
  <c r="AP106" i="6" s="1"/>
  <c r="AR107" i="1"/>
  <c r="AQ106" i="6" s="1"/>
  <c r="AS107" i="1"/>
  <c r="AR106" i="6" s="1"/>
  <c r="AT107" i="1"/>
  <c r="AS106" i="6" s="1"/>
  <c r="AU107" i="1"/>
  <c r="AT106" i="6" s="1"/>
  <c r="AV107" i="1"/>
  <c r="AU106" i="6" s="1"/>
  <c r="AW107" i="1"/>
  <c r="AV106" i="6" s="1"/>
  <c r="AX107" i="1"/>
  <c r="AW106" i="6" s="1"/>
  <c r="AY107" i="1"/>
  <c r="AX106" i="6" s="1"/>
  <c r="AZ107" i="1"/>
  <c r="AY106" i="6" s="1"/>
  <c r="BA107" i="1"/>
  <c r="AZ106" i="6" s="1"/>
  <c r="BB107" i="1"/>
  <c r="BA106" i="6" s="1"/>
  <c r="BC107" i="1"/>
  <c r="BB106" i="6" s="1"/>
  <c r="BD107" i="1"/>
  <c r="BC106" i="6" s="1"/>
  <c r="BE107" i="1"/>
  <c r="BD106" i="6" s="1"/>
  <c r="BF107" i="1"/>
  <c r="BE106" i="6" s="1"/>
  <c r="BG107" i="1"/>
  <c r="BF106" i="6" s="1"/>
  <c r="BH107" i="1"/>
  <c r="BG106" i="6" s="1"/>
  <c r="AJ108" i="1"/>
  <c r="AI107" i="6" s="1"/>
  <c r="AK108" i="1"/>
  <c r="AJ107" i="6" s="1"/>
  <c r="AL108" i="1"/>
  <c r="AK107" i="6" s="1"/>
  <c r="AM108" i="1"/>
  <c r="AL107" i="6" s="1"/>
  <c r="AN108" i="1"/>
  <c r="AM107" i="6" s="1"/>
  <c r="AO108" i="1"/>
  <c r="AN107" i="6" s="1"/>
  <c r="AP108" i="1"/>
  <c r="AO107" i="6" s="1"/>
  <c r="AQ108" i="1"/>
  <c r="AP107" i="6" s="1"/>
  <c r="AR108" i="1"/>
  <c r="AQ107" i="6" s="1"/>
  <c r="AS108" i="1"/>
  <c r="AR107" i="6" s="1"/>
  <c r="AT108" i="1"/>
  <c r="AS107" i="6" s="1"/>
  <c r="AU108" i="1"/>
  <c r="AT107" i="6" s="1"/>
  <c r="AV108" i="1"/>
  <c r="AU107" i="6" s="1"/>
  <c r="AW108" i="1"/>
  <c r="AV107" i="6" s="1"/>
  <c r="AX108" i="1"/>
  <c r="AW107" i="6" s="1"/>
  <c r="AY108" i="1"/>
  <c r="AX107" i="6" s="1"/>
  <c r="AZ108" i="1"/>
  <c r="AY107" i="6" s="1"/>
  <c r="BA108" i="1"/>
  <c r="AZ107" i="6" s="1"/>
  <c r="BB108" i="1"/>
  <c r="BA107" i="6" s="1"/>
  <c r="BC108" i="1"/>
  <c r="BB107" i="6" s="1"/>
  <c r="BD108" i="1"/>
  <c r="BC107" i="6" s="1"/>
  <c r="BE108" i="1"/>
  <c r="BD107" i="6" s="1"/>
  <c r="BF108" i="1"/>
  <c r="BE107" i="6" s="1"/>
  <c r="BG108" i="1"/>
  <c r="BF107" i="6" s="1"/>
  <c r="BH108" i="1"/>
  <c r="BG107" i="6" s="1"/>
  <c r="AJ109" i="1"/>
  <c r="AI108" i="6" s="1"/>
  <c r="AK109" i="1"/>
  <c r="AJ108" i="6" s="1"/>
  <c r="AL109" i="1"/>
  <c r="AK108" i="6" s="1"/>
  <c r="AM109" i="1"/>
  <c r="AL108" i="6" s="1"/>
  <c r="AN109" i="1"/>
  <c r="AM108" i="6" s="1"/>
  <c r="AO109" i="1"/>
  <c r="AN108" i="6" s="1"/>
  <c r="AP109" i="1"/>
  <c r="AO108" i="6" s="1"/>
  <c r="AQ109" i="1"/>
  <c r="AP108" i="6" s="1"/>
  <c r="AR109" i="1"/>
  <c r="AQ108" i="6" s="1"/>
  <c r="AS109" i="1"/>
  <c r="AR108" i="6" s="1"/>
  <c r="AT109" i="1"/>
  <c r="AS108" i="6" s="1"/>
  <c r="AU109" i="1"/>
  <c r="AT108" i="6" s="1"/>
  <c r="AV109" i="1"/>
  <c r="AU108" i="6" s="1"/>
  <c r="AW109" i="1"/>
  <c r="AV108" i="6" s="1"/>
  <c r="AX109" i="1"/>
  <c r="AW108" i="6" s="1"/>
  <c r="AY109" i="1"/>
  <c r="AX108" i="6" s="1"/>
  <c r="AZ109" i="1"/>
  <c r="AY108" i="6" s="1"/>
  <c r="BA109" i="1"/>
  <c r="AZ108" i="6" s="1"/>
  <c r="BB109" i="1"/>
  <c r="BA108" i="6" s="1"/>
  <c r="BC109" i="1"/>
  <c r="BB108" i="6" s="1"/>
  <c r="BD109" i="1"/>
  <c r="BC108" i="6" s="1"/>
  <c r="BE109" i="1"/>
  <c r="BD108" i="6" s="1"/>
  <c r="BF109" i="1"/>
  <c r="BE108" i="6" s="1"/>
  <c r="BG109" i="1"/>
  <c r="BF108" i="6" s="1"/>
  <c r="BH109" i="1"/>
  <c r="BG108" i="6" s="1"/>
  <c r="AJ110" i="1"/>
  <c r="AI109" i="6" s="1"/>
  <c r="AK110" i="1"/>
  <c r="AJ109" i="6" s="1"/>
  <c r="AL110" i="1"/>
  <c r="AK109" i="6" s="1"/>
  <c r="AM110" i="1"/>
  <c r="AL109" i="6" s="1"/>
  <c r="AN110" i="1"/>
  <c r="AM109" i="6" s="1"/>
  <c r="AO110" i="1"/>
  <c r="AN109" i="6" s="1"/>
  <c r="AP110" i="1"/>
  <c r="AO109" i="6" s="1"/>
  <c r="AQ110" i="1"/>
  <c r="AP109" i="6" s="1"/>
  <c r="AR110" i="1"/>
  <c r="AQ109" i="6" s="1"/>
  <c r="AS110" i="1"/>
  <c r="AR109" i="6" s="1"/>
  <c r="AT110" i="1"/>
  <c r="AS109" i="6" s="1"/>
  <c r="AU110" i="1"/>
  <c r="AT109" i="6" s="1"/>
  <c r="AV110" i="1"/>
  <c r="AU109" i="6" s="1"/>
  <c r="AW110" i="1"/>
  <c r="AV109" i="6" s="1"/>
  <c r="AX110" i="1"/>
  <c r="AW109" i="6" s="1"/>
  <c r="AY110" i="1"/>
  <c r="AX109" i="6" s="1"/>
  <c r="AZ110" i="1"/>
  <c r="AY109" i="6" s="1"/>
  <c r="BA110" i="1"/>
  <c r="AZ109" i="6" s="1"/>
  <c r="BB110" i="1"/>
  <c r="BA109" i="6" s="1"/>
  <c r="BC110" i="1"/>
  <c r="BB109" i="6" s="1"/>
  <c r="BD110" i="1"/>
  <c r="BC109" i="6" s="1"/>
  <c r="BE110" i="1"/>
  <c r="BD109" i="6" s="1"/>
  <c r="BF110" i="1"/>
  <c r="BE109" i="6" s="1"/>
  <c r="BG110" i="1"/>
  <c r="BF109" i="6" s="1"/>
  <c r="BH110" i="1"/>
  <c r="BG109" i="6" s="1"/>
  <c r="AJ111" i="1"/>
  <c r="AI110" i="6" s="1"/>
  <c r="AK111" i="1"/>
  <c r="AJ110" i="6" s="1"/>
  <c r="AL111" i="1"/>
  <c r="AK110" i="6" s="1"/>
  <c r="AM111" i="1"/>
  <c r="AL110" i="6" s="1"/>
  <c r="AN111" i="1"/>
  <c r="AM110" i="6" s="1"/>
  <c r="AO111" i="1"/>
  <c r="AN110" i="6" s="1"/>
  <c r="AP111" i="1"/>
  <c r="AO110" i="6" s="1"/>
  <c r="AQ111" i="1"/>
  <c r="AP110" i="6" s="1"/>
  <c r="AR111" i="1"/>
  <c r="AQ110" i="6" s="1"/>
  <c r="AS111" i="1"/>
  <c r="AR110" i="6" s="1"/>
  <c r="AT111" i="1"/>
  <c r="AS110" i="6" s="1"/>
  <c r="AU111" i="1"/>
  <c r="AT110" i="6" s="1"/>
  <c r="AV111" i="1"/>
  <c r="AU110" i="6" s="1"/>
  <c r="AW111" i="1"/>
  <c r="AV110" i="6" s="1"/>
  <c r="AX111" i="1"/>
  <c r="AW110" i="6" s="1"/>
  <c r="AY111" i="1"/>
  <c r="AX110" i="6" s="1"/>
  <c r="AZ111" i="1"/>
  <c r="AY110" i="6" s="1"/>
  <c r="BA111" i="1"/>
  <c r="AZ110" i="6" s="1"/>
  <c r="BB111" i="1"/>
  <c r="BA110" i="6" s="1"/>
  <c r="BC111" i="1"/>
  <c r="BB110" i="6" s="1"/>
  <c r="BD111" i="1"/>
  <c r="BC110" i="6" s="1"/>
  <c r="BE111" i="1"/>
  <c r="BD110" i="6" s="1"/>
  <c r="BF111" i="1"/>
  <c r="BE110" i="6" s="1"/>
  <c r="BG111" i="1"/>
  <c r="BF110" i="6" s="1"/>
  <c r="BH111" i="1"/>
  <c r="BG110" i="6" s="1"/>
  <c r="AJ112" i="1"/>
  <c r="AI111" i="6" s="1"/>
  <c r="AK112" i="1"/>
  <c r="AJ111" i="6" s="1"/>
  <c r="AL112" i="1"/>
  <c r="AK111" i="6" s="1"/>
  <c r="AM112" i="1"/>
  <c r="AL111" i="6" s="1"/>
  <c r="AN112" i="1"/>
  <c r="AM111" i="6" s="1"/>
  <c r="AO112" i="1"/>
  <c r="AN111" i="6" s="1"/>
  <c r="AP112" i="1"/>
  <c r="AO111" i="6" s="1"/>
  <c r="AQ112" i="1"/>
  <c r="AP111" i="6" s="1"/>
  <c r="AR112" i="1"/>
  <c r="AQ111" i="6" s="1"/>
  <c r="AS112" i="1"/>
  <c r="AR111" i="6" s="1"/>
  <c r="AT112" i="1"/>
  <c r="AS111" i="6" s="1"/>
  <c r="AU112" i="1"/>
  <c r="AT111" i="6" s="1"/>
  <c r="AV112" i="1"/>
  <c r="AU111" i="6" s="1"/>
  <c r="AW112" i="1"/>
  <c r="AV111" i="6" s="1"/>
  <c r="AX112" i="1"/>
  <c r="AW111" i="6" s="1"/>
  <c r="AY112" i="1"/>
  <c r="AX111" i="6" s="1"/>
  <c r="AZ112" i="1"/>
  <c r="AY111" i="6" s="1"/>
  <c r="BA112" i="1"/>
  <c r="AZ111" i="6" s="1"/>
  <c r="BB112" i="1"/>
  <c r="BA111" i="6" s="1"/>
  <c r="BC112" i="1"/>
  <c r="BB111" i="6" s="1"/>
  <c r="BD112" i="1"/>
  <c r="BC111" i="6" s="1"/>
  <c r="BE112" i="1"/>
  <c r="BD111" i="6" s="1"/>
  <c r="BF112" i="1"/>
  <c r="BE111" i="6" s="1"/>
  <c r="BG112" i="1"/>
  <c r="BF111" i="6" s="1"/>
  <c r="BH112" i="1"/>
  <c r="BG111" i="6" s="1"/>
  <c r="AJ113" i="1"/>
  <c r="AI112" i="6" s="1"/>
  <c r="AK113" i="1"/>
  <c r="AJ112" i="6" s="1"/>
  <c r="AL113" i="1"/>
  <c r="AK112" i="6" s="1"/>
  <c r="AM113" i="1"/>
  <c r="AL112" i="6" s="1"/>
  <c r="AN113" i="1"/>
  <c r="AM112" i="6" s="1"/>
  <c r="AO113" i="1"/>
  <c r="AN112" i="6" s="1"/>
  <c r="AP113" i="1"/>
  <c r="AO112" i="6" s="1"/>
  <c r="AQ113" i="1"/>
  <c r="AP112" i="6" s="1"/>
  <c r="AR113" i="1"/>
  <c r="AQ112" i="6" s="1"/>
  <c r="AS113" i="1"/>
  <c r="AR112" i="6" s="1"/>
  <c r="AT113" i="1"/>
  <c r="AS112" i="6" s="1"/>
  <c r="AU113" i="1"/>
  <c r="AT112" i="6" s="1"/>
  <c r="AV113" i="1"/>
  <c r="AU112" i="6" s="1"/>
  <c r="AW113" i="1"/>
  <c r="AV112" i="6" s="1"/>
  <c r="AX113" i="1"/>
  <c r="AW112" i="6" s="1"/>
  <c r="AY113" i="1"/>
  <c r="AX112" i="6" s="1"/>
  <c r="AZ113" i="1"/>
  <c r="AY112" i="6" s="1"/>
  <c r="BA113" i="1"/>
  <c r="AZ112" i="6" s="1"/>
  <c r="BB113" i="1"/>
  <c r="BA112" i="6" s="1"/>
  <c r="BC113" i="1"/>
  <c r="BB112" i="6" s="1"/>
  <c r="BD113" i="1"/>
  <c r="BC112" i="6" s="1"/>
  <c r="BE113" i="1"/>
  <c r="BD112" i="6" s="1"/>
  <c r="BF113" i="1"/>
  <c r="BE112" i="6" s="1"/>
  <c r="BG113" i="1"/>
  <c r="BF112" i="6" s="1"/>
  <c r="BH113" i="1"/>
  <c r="BG112" i="6" s="1"/>
  <c r="AJ114" i="1"/>
  <c r="AI113" i="6" s="1"/>
  <c r="AK114" i="1"/>
  <c r="AJ113" i="6" s="1"/>
  <c r="AL114" i="1"/>
  <c r="AK113" i="6" s="1"/>
  <c r="AM114" i="1"/>
  <c r="AL113" i="6" s="1"/>
  <c r="AN114" i="1"/>
  <c r="AM113" i="6" s="1"/>
  <c r="AO114" i="1"/>
  <c r="AN113" i="6" s="1"/>
  <c r="AP114" i="1"/>
  <c r="AO113" i="6" s="1"/>
  <c r="AQ114" i="1"/>
  <c r="AP113" i="6" s="1"/>
  <c r="AR114" i="1"/>
  <c r="AQ113" i="6" s="1"/>
  <c r="AS114" i="1"/>
  <c r="AR113" i="6" s="1"/>
  <c r="AT114" i="1"/>
  <c r="AS113" i="6" s="1"/>
  <c r="AU114" i="1"/>
  <c r="AT113" i="6" s="1"/>
  <c r="AV114" i="1"/>
  <c r="AU113" i="6" s="1"/>
  <c r="AW114" i="1"/>
  <c r="AV113" i="6" s="1"/>
  <c r="AX114" i="1"/>
  <c r="AW113" i="6" s="1"/>
  <c r="AY114" i="1"/>
  <c r="AX113" i="6" s="1"/>
  <c r="AZ114" i="1"/>
  <c r="AY113" i="6" s="1"/>
  <c r="BA114" i="1"/>
  <c r="AZ113" i="6" s="1"/>
  <c r="BB114" i="1"/>
  <c r="BA113" i="6" s="1"/>
  <c r="BC114" i="1"/>
  <c r="BB113" i="6" s="1"/>
  <c r="BD114" i="1"/>
  <c r="BC113" i="6" s="1"/>
  <c r="BE114" i="1"/>
  <c r="BD113" i="6" s="1"/>
  <c r="BF114" i="1"/>
  <c r="BE113" i="6" s="1"/>
  <c r="BG114" i="1"/>
  <c r="BF113" i="6" s="1"/>
  <c r="BH114" i="1"/>
  <c r="BG113" i="6" s="1"/>
  <c r="AJ115" i="1"/>
  <c r="AI114" i="6" s="1"/>
  <c r="AK115" i="1"/>
  <c r="AJ114" i="6" s="1"/>
  <c r="AL115" i="1"/>
  <c r="AK114" i="6" s="1"/>
  <c r="AM115" i="1"/>
  <c r="AL114" i="6" s="1"/>
  <c r="AN115" i="1"/>
  <c r="AM114" i="6" s="1"/>
  <c r="AO115" i="1"/>
  <c r="AN114" i="6" s="1"/>
  <c r="AP115" i="1"/>
  <c r="AO114" i="6" s="1"/>
  <c r="AQ115" i="1"/>
  <c r="AP114" i="6" s="1"/>
  <c r="AR115" i="1"/>
  <c r="AQ114" i="6" s="1"/>
  <c r="AS115" i="1"/>
  <c r="AR114" i="6" s="1"/>
  <c r="AT115" i="1"/>
  <c r="AS114" i="6" s="1"/>
  <c r="AU115" i="1"/>
  <c r="AT114" i="6" s="1"/>
  <c r="AV115" i="1"/>
  <c r="AU114" i="6" s="1"/>
  <c r="AW115" i="1"/>
  <c r="AV114" i="6" s="1"/>
  <c r="AX115" i="1"/>
  <c r="AW114" i="6" s="1"/>
  <c r="AY115" i="1"/>
  <c r="AX114" i="6" s="1"/>
  <c r="AZ115" i="1"/>
  <c r="AY114" i="6" s="1"/>
  <c r="BA115" i="1"/>
  <c r="AZ114" i="6" s="1"/>
  <c r="BB115" i="1"/>
  <c r="BA114" i="6" s="1"/>
  <c r="BC115" i="1"/>
  <c r="BB114" i="6" s="1"/>
  <c r="BD115" i="1"/>
  <c r="BC114" i="6" s="1"/>
  <c r="BE115" i="1"/>
  <c r="BD114" i="6" s="1"/>
  <c r="BF115" i="1"/>
  <c r="BE114" i="6" s="1"/>
  <c r="BG115" i="1"/>
  <c r="BF114" i="6" s="1"/>
  <c r="BH115" i="1"/>
  <c r="BG114" i="6" s="1"/>
  <c r="AJ116" i="1"/>
  <c r="AI115" i="6" s="1"/>
  <c r="AK116" i="1"/>
  <c r="AJ115" i="6" s="1"/>
  <c r="AL116" i="1"/>
  <c r="AK115" i="6" s="1"/>
  <c r="AM116" i="1"/>
  <c r="AL115" i="6" s="1"/>
  <c r="AN116" i="1"/>
  <c r="AM115" i="6" s="1"/>
  <c r="AO116" i="1"/>
  <c r="AN115" i="6" s="1"/>
  <c r="AP116" i="1"/>
  <c r="AO115" i="6" s="1"/>
  <c r="AQ116" i="1"/>
  <c r="AP115" i="6" s="1"/>
  <c r="AR116" i="1"/>
  <c r="AQ115" i="6" s="1"/>
  <c r="AS116" i="1"/>
  <c r="AR115" i="6" s="1"/>
  <c r="AT116" i="1"/>
  <c r="AS115" i="6" s="1"/>
  <c r="AU116" i="1"/>
  <c r="AT115" i="6" s="1"/>
  <c r="AV116" i="1"/>
  <c r="AU115" i="6" s="1"/>
  <c r="AW116" i="1"/>
  <c r="AV115" i="6" s="1"/>
  <c r="AX116" i="1"/>
  <c r="AW115" i="6" s="1"/>
  <c r="AY116" i="1"/>
  <c r="AX115" i="6" s="1"/>
  <c r="AZ116" i="1"/>
  <c r="AY115" i="6" s="1"/>
  <c r="BA116" i="1"/>
  <c r="AZ115" i="6" s="1"/>
  <c r="BB116" i="1"/>
  <c r="BA115" i="6" s="1"/>
  <c r="BC116" i="1"/>
  <c r="BB115" i="6" s="1"/>
  <c r="BD116" i="1"/>
  <c r="BC115" i="6" s="1"/>
  <c r="BE116" i="1"/>
  <c r="BD115" i="6" s="1"/>
  <c r="BF116" i="1"/>
  <c r="BE115" i="6" s="1"/>
  <c r="BG116" i="1"/>
  <c r="BF115" i="6" s="1"/>
  <c r="BH116" i="1"/>
  <c r="BG115" i="6" s="1"/>
  <c r="AJ117" i="1"/>
  <c r="AI116" i="6" s="1"/>
  <c r="AK117" i="1"/>
  <c r="AJ116" i="6" s="1"/>
  <c r="AL117" i="1"/>
  <c r="AK116" i="6" s="1"/>
  <c r="AM117" i="1"/>
  <c r="AL116" i="6" s="1"/>
  <c r="AN117" i="1"/>
  <c r="AM116" i="6" s="1"/>
  <c r="AO117" i="1"/>
  <c r="AN116" i="6" s="1"/>
  <c r="AP117" i="1"/>
  <c r="AO116" i="6" s="1"/>
  <c r="AQ117" i="1"/>
  <c r="AP116" i="6" s="1"/>
  <c r="AR117" i="1"/>
  <c r="AQ116" i="6" s="1"/>
  <c r="AS117" i="1"/>
  <c r="AR116" i="6" s="1"/>
  <c r="AT117" i="1"/>
  <c r="AS116" i="6" s="1"/>
  <c r="AU117" i="1"/>
  <c r="AT116" i="6" s="1"/>
  <c r="AV117" i="1"/>
  <c r="AU116" i="6" s="1"/>
  <c r="AW117" i="1"/>
  <c r="AV116" i="6" s="1"/>
  <c r="AX117" i="1"/>
  <c r="AW116" i="6" s="1"/>
  <c r="AY117" i="1"/>
  <c r="AX116" i="6" s="1"/>
  <c r="AZ117" i="1"/>
  <c r="AY116" i="6" s="1"/>
  <c r="BA117" i="1"/>
  <c r="AZ116" i="6" s="1"/>
  <c r="BB117" i="1"/>
  <c r="BA116" i="6" s="1"/>
  <c r="BC117" i="1"/>
  <c r="BB116" i="6" s="1"/>
  <c r="BD117" i="1"/>
  <c r="BC116" i="6" s="1"/>
  <c r="BE117" i="1"/>
  <c r="BD116" i="6" s="1"/>
  <c r="BF117" i="1"/>
  <c r="BE116" i="6" s="1"/>
  <c r="BG117" i="1"/>
  <c r="BF116" i="6" s="1"/>
  <c r="BH117" i="1"/>
  <c r="BG116" i="6" s="1"/>
  <c r="AJ118" i="1"/>
  <c r="AI117" i="6" s="1"/>
  <c r="AK118" i="1"/>
  <c r="AJ117" i="6" s="1"/>
  <c r="AL118" i="1"/>
  <c r="AK117" i="6" s="1"/>
  <c r="AM118" i="1"/>
  <c r="AL117" i="6" s="1"/>
  <c r="AN118" i="1"/>
  <c r="AM117" i="6" s="1"/>
  <c r="AO118" i="1"/>
  <c r="AN117" i="6" s="1"/>
  <c r="AP118" i="1"/>
  <c r="AO117" i="6" s="1"/>
  <c r="AQ118" i="1"/>
  <c r="AP117" i="6" s="1"/>
  <c r="AR118" i="1"/>
  <c r="AQ117" i="6" s="1"/>
  <c r="AS118" i="1"/>
  <c r="AR117" i="6" s="1"/>
  <c r="AT118" i="1"/>
  <c r="AS117" i="6" s="1"/>
  <c r="AU118" i="1"/>
  <c r="AT117" i="6" s="1"/>
  <c r="AV118" i="1"/>
  <c r="AU117" i="6" s="1"/>
  <c r="AW118" i="1"/>
  <c r="AV117" i="6" s="1"/>
  <c r="AX118" i="1"/>
  <c r="AW117" i="6" s="1"/>
  <c r="AY118" i="1"/>
  <c r="AX117" i="6" s="1"/>
  <c r="AZ118" i="1"/>
  <c r="AY117" i="6" s="1"/>
  <c r="BA118" i="1"/>
  <c r="AZ117" i="6" s="1"/>
  <c r="BB118" i="1"/>
  <c r="BA117" i="6" s="1"/>
  <c r="BC118" i="1"/>
  <c r="BB117" i="6" s="1"/>
  <c r="BD118" i="1"/>
  <c r="BC117" i="6" s="1"/>
  <c r="BE118" i="1"/>
  <c r="BD117" i="6" s="1"/>
  <c r="BF118" i="1"/>
  <c r="BE117" i="6" s="1"/>
  <c r="BG118" i="1"/>
  <c r="BF117" i="6" s="1"/>
  <c r="BH118" i="1"/>
  <c r="BG117" i="6" s="1"/>
  <c r="AJ119" i="1"/>
  <c r="AI118" i="6" s="1"/>
  <c r="AK119" i="1"/>
  <c r="AJ118" i="6" s="1"/>
  <c r="AL119" i="1"/>
  <c r="AK118" i="6" s="1"/>
  <c r="AM119" i="1"/>
  <c r="AL118" i="6" s="1"/>
  <c r="AN119" i="1"/>
  <c r="AM118" i="6" s="1"/>
  <c r="AO119" i="1"/>
  <c r="AN118" i="6" s="1"/>
  <c r="AP119" i="1"/>
  <c r="AO118" i="6" s="1"/>
  <c r="AQ119" i="1"/>
  <c r="AP118" i="6" s="1"/>
  <c r="AR119" i="1"/>
  <c r="AQ118" i="6" s="1"/>
  <c r="AS119" i="1"/>
  <c r="AR118" i="6" s="1"/>
  <c r="AT119" i="1"/>
  <c r="AS118" i="6" s="1"/>
  <c r="AU119" i="1"/>
  <c r="AT118" i="6" s="1"/>
  <c r="AV119" i="1"/>
  <c r="AU118" i="6" s="1"/>
  <c r="AW119" i="1"/>
  <c r="AV118" i="6" s="1"/>
  <c r="AX119" i="1"/>
  <c r="AW118" i="6" s="1"/>
  <c r="AY119" i="1"/>
  <c r="AX118" i="6" s="1"/>
  <c r="AZ119" i="1"/>
  <c r="AY118" i="6" s="1"/>
  <c r="BA119" i="1"/>
  <c r="AZ118" i="6" s="1"/>
  <c r="BB119" i="1"/>
  <c r="BA118" i="6" s="1"/>
  <c r="BC119" i="1"/>
  <c r="BB118" i="6" s="1"/>
  <c r="BD119" i="1"/>
  <c r="BC118" i="6" s="1"/>
  <c r="BE119" i="1"/>
  <c r="BD118" i="6" s="1"/>
  <c r="BF119" i="1"/>
  <c r="BE118" i="6" s="1"/>
  <c r="BG119" i="1"/>
  <c r="BF118" i="6" s="1"/>
  <c r="BH119" i="1"/>
  <c r="BG118" i="6" s="1"/>
  <c r="AJ120" i="1"/>
  <c r="AI119" i="6" s="1"/>
  <c r="AK120" i="1"/>
  <c r="AJ119" i="6" s="1"/>
  <c r="AL120" i="1"/>
  <c r="AK119" i="6" s="1"/>
  <c r="AM120" i="1"/>
  <c r="AL119" i="6" s="1"/>
  <c r="AN120" i="1"/>
  <c r="AM119" i="6" s="1"/>
  <c r="AO120" i="1"/>
  <c r="AN119" i="6" s="1"/>
  <c r="AP120" i="1"/>
  <c r="AO119" i="6" s="1"/>
  <c r="AQ120" i="1"/>
  <c r="AP119" i="6" s="1"/>
  <c r="AR120" i="1"/>
  <c r="AQ119" i="6" s="1"/>
  <c r="AS120" i="1"/>
  <c r="AR119" i="6" s="1"/>
  <c r="AT120" i="1"/>
  <c r="AS119" i="6" s="1"/>
  <c r="AU120" i="1"/>
  <c r="AT119" i="6" s="1"/>
  <c r="AV120" i="1"/>
  <c r="AU119" i="6" s="1"/>
  <c r="AW120" i="1"/>
  <c r="AV119" i="6" s="1"/>
  <c r="AX120" i="1"/>
  <c r="AW119" i="6" s="1"/>
  <c r="AY120" i="1"/>
  <c r="AX119" i="6" s="1"/>
  <c r="AZ120" i="1"/>
  <c r="AY119" i="6" s="1"/>
  <c r="BA120" i="1"/>
  <c r="AZ119" i="6" s="1"/>
  <c r="BB120" i="1"/>
  <c r="BA119" i="6" s="1"/>
  <c r="BC120" i="1"/>
  <c r="BB119" i="6" s="1"/>
  <c r="BD120" i="1"/>
  <c r="BC119" i="6" s="1"/>
  <c r="BE120" i="1"/>
  <c r="BD119" i="6" s="1"/>
  <c r="BF120" i="1"/>
  <c r="BE119" i="6" s="1"/>
  <c r="BG120" i="1"/>
  <c r="BF119" i="6" s="1"/>
  <c r="BH120" i="1"/>
  <c r="BG119" i="6" s="1"/>
  <c r="AJ121" i="1"/>
  <c r="AI120" i="6" s="1"/>
  <c r="AK121" i="1"/>
  <c r="AJ120" i="6" s="1"/>
  <c r="AL121" i="1"/>
  <c r="AK120" i="6" s="1"/>
  <c r="AM121" i="1"/>
  <c r="AL120" i="6" s="1"/>
  <c r="AN121" i="1"/>
  <c r="AM120" i="6" s="1"/>
  <c r="AO121" i="1"/>
  <c r="AN120" i="6" s="1"/>
  <c r="AP121" i="1"/>
  <c r="AO120" i="6" s="1"/>
  <c r="AQ121" i="1"/>
  <c r="AP120" i="6" s="1"/>
  <c r="AR121" i="1"/>
  <c r="AQ120" i="6" s="1"/>
  <c r="AS121" i="1"/>
  <c r="AR120" i="6" s="1"/>
  <c r="AT121" i="1"/>
  <c r="AS120" i="6" s="1"/>
  <c r="AU121" i="1"/>
  <c r="AT120" i="6" s="1"/>
  <c r="AV121" i="1"/>
  <c r="AU120" i="6" s="1"/>
  <c r="AW121" i="1"/>
  <c r="AV120" i="6" s="1"/>
  <c r="AX121" i="1"/>
  <c r="AW120" i="6" s="1"/>
  <c r="AY121" i="1"/>
  <c r="AX120" i="6" s="1"/>
  <c r="AZ121" i="1"/>
  <c r="AY120" i="6" s="1"/>
  <c r="BA121" i="1"/>
  <c r="AZ120" i="6" s="1"/>
  <c r="BB121" i="1"/>
  <c r="BA120" i="6" s="1"/>
  <c r="BC121" i="1"/>
  <c r="BB120" i="6" s="1"/>
  <c r="BD121" i="1"/>
  <c r="BC120" i="6" s="1"/>
  <c r="BE121" i="1"/>
  <c r="BD120" i="6" s="1"/>
  <c r="BF121" i="1"/>
  <c r="BE120" i="6" s="1"/>
  <c r="BG121" i="1"/>
  <c r="BF120" i="6" s="1"/>
  <c r="BH121" i="1"/>
  <c r="BG120" i="6" s="1"/>
  <c r="AJ122" i="1"/>
  <c r="AI121" i="6" s="1"/>
  <c r="AK122" i="1"/>
  <c r="AJ121" i="6" s="1"/>
  <c r="AL122" i="1"/>
  <c r="AK121" i="6" s="1"/>
  <c r="AM122" i="1"/>
  <c r="AL121" i="6" s="1"/>
  <c r="AN122" i="1"/>
  <c r="AM121" i="6" s="1"/>
  <c r="AO122" i="1"/>
  <c r="AN121" i="6" s="1"/>
  <c r="AP122" i="1"/>
  <c r="AO121" i="6" s="1"/>
  <c r="AQ122" i="1"/>
  <c r="AP121" i="6" s="1"/>
  <c r="AR122" i="1"/>
  <c r="AQ121" i="6" s="1"/>
  <c r="AS122" i="1"/>
  <c r="AR121" i="6" s="1"/>
  <c r="AT122" i="1"/>
  <c r="AS121" i="6" s="1"/>
  <c r="AU122" i="1"/>
  <c r="AT121" i="6" s="1"/>
  <c r="AV122" i="1"/>
  <c r="AU121" i="6" s="1"/>
  <c r="AW122" i="1"/>
  <c r="AV121" i="6" s="1"/>
  <c r="AX122" i="1"/>
  <c r="AW121" i="6" s="1"/>
  <c r="AY122" i="1"/>
  <c r="AX121" i="6" s="1"/>
  <c r="AZ122" i="1"/>
  <c r="AY121" i="6" s="1"/>
  <c r="BA122" i="1"/>
  <c r="AZ121" i="6" s="1"/>
  <c r="BB122" i="1"/>
  <c r="BA121" i="6" s="1"/>
  <c r="BC122" i="1"/>
  <c r="BB121" i="6" s="1"/>
  <c r="BD122" i="1"/>
  <c r="BC121" i="6" s="1"/>
  <c r="BE122" i="1"/>
  <c r="BD121" i="6" s="1"/>
  <c r="BF122" i="1"/>
  <c r="BE121" i="6" s="1"/>
  <c r="BG122" i="1"/>
  <c r="BF121" i="6" s="1"/>
  <c r="BH122" i="1"/>
  <c r="BG121" i="6" s="1"/>
  <c r="AJ123" i="1"/>
  <c r="AI122" i="6" s="1"/>
  <c r="AK123" i="1"/>
  <c r="AJ122" i="6" s="1"/>
  <c r="AL123" i="1"/>
  <c r="AK122" i="6" s="1"/>
  <c r="AM123" i="1"/>
  <c r="AL122" i="6" s="1"/>
  <c r="AN123" i="1"/>
  <c r="AM122" i="6" s="1"/>
  <c r="AO123" i="1"/>
  <c r="AN122" i="6" s="1"/>
  <c r="AP123" i="1"/>
  <c r="AO122" i="6" s="1"/>
  <c r="AQ123" i="1"/>
  <c r="AP122" i="6" s="1"/>
  <c r="AR123" i="1"/>
  <c r="AQ122" i="6" s="1"/>
  <c r="AS123" i="1"/>
  <c r="AR122" i="6" s="1"/>
  <c r="AT123" i="1"/>
  <c r="AS122" i="6" s="1"/>
  <c r="AU123" i="1"/>
  <c r="AT122" i="6" s="1"/>
  <c r="AV123" i="1"/>
  <c r="AU122" i="6" s="1"/>
  <c r="AW123" i="1"/>
  <c r="AV122" i="6" s="1"/>
  <c r="AX123" i="1"/>
  <c r="AW122" i="6" s="1"/>
  <c r="AY123" i="1"/>
  <c r="AX122" i="6" s="1"/>
  <c r="AZ123" i="1"/>
  <c r="AY122" i="6" s="1"/>
  <c r="BA123" i="1"/>
  <c r="AZ122" i="6" s="1"/>
  <c r="BB123" i="1"/>
  <c r="BA122" i="6" s="1"/>
  <c r="BC123" i="1"/>
  <c r="BB122" i="6" s="1"/>
  <c r="BD123" i="1"/>
  <c r="BC122" i="6" s="1"/>
  <c r="BE123" i="1"/>
  <c r="BD122" i="6" s="1"/>
  <c r="BF123" i="1"/>
  <c r="BE122" i="6" s="1"/>
  <c r="BG123" i="1"/>
  <c r="BF122" i="6" s="1"/>
  <c r="BH123" i="1"/>
  <c r="BG122" i="6" s="1"/>
  <c r="AJ124" i="1"/>
  <c r="AI123" i="6" s="1"/>
  <c r="AK124" i="1"/>
  <c r="AJ123" i="6" s="1"/>
  <c r="AL124" i="1"/>
  <c r="AK123" i="6" s="1"/>
  <c r="AM124" i="1"/>
  <c r="AL123" i="6" s="1"/>
  <c r="AN124" i="1"/>
  <c r="AM123" i="6" s="1"/>
  <c r="AO124" i="1"/>
  <c r="AN123" i="6" s="1"/>
  <c r="AP124" i="1"/>
  <c r="AO123" i="6" s="1"/>
  <c r="AQ124" i="1"/>
  <c r="AP123" i="6" s="1"/>
  <c r="AR124" i="1"/>
  <c r="AQ123" i="6" s="1"/>
  <c r="AS124" i="1"/>
  <c r="AR123" i="6" s="1"/>
  <c r="AT124" i="1"/>
  <c r="AS123" i="6" s="1"/>
  <c r="AU124" i="1"/>
  <c r="AT123" i="6" s="1"/>
  <c r="AV124" i="1"/>
  <c r="AU123" i="6" s="1"/>
  <c r="AW124" i="1"/>
  <c r="AV123" i="6" s="1"/>
  <c r="AX124" i="1"/>
  <c r="AW123" i="6" s="1"/>
  <c r="AY124" i="1"/>
  <c r="AX123" i="6" s="1"/>
  <c r="AZ124" i="1"/>
  <c r="AY123" i="6" s="1"/>
  <c r="BA124" i="1"/>
  <c r="AZ123" i="6" s="1"/>
  <c r="BB124" i="1"/>
  <c r="BA123" i="6" s="1"/>
  <c r="BC124" i="1"/>
  <c r="BB123" i="6" s="1"/>
  <c r="BD124" i="1"/>
  <c r="BC123" i="6" s="1"/>
  <c r="BE124" i="1"/>
  <c r="BD123" i="6" s="1"/>
  <c r="BF124" i="1"/>
  <c r="BE123" i="6" s="1"/>
  <c r="BG124" i="1"/>
  <c r="BF123" i="6" s="1"/>
  <c r="BH124" i="1"/>
  <c r="BG123" i="6" s="1"/>
  <c r="AJ125" i="1"/>
  <c r="AI124" i="6" s="1"/>
  <c r="AK125" i="1"/>
  <c r="AJ124" i="6" s="1"/>
  <c r="AL125" i="1"/>
  <c r="AK124" i="6" s="1"/>
  <c r="AM125" i="1"/>
  <c r="AL124" i="6" s="1"/>
  <c r="AN125" i="1"/>
  <c r="AM124" i="6" s="1"/>
  <c r="AO125" i="1"/>
  <c r="AN124" i="6" s="1"/>
  <c r="AP125" i="1"/>
  <c r="AO124" i="6" s="1"/>
  <c r="AQ125" i="1"/>
  <c r="AP124" i="6" s="1"/>
  <c r="AR125" i="1"/>
  <c r="AQ124" i="6" s="1"/>
  <c r="AS125" i="1"/>
  <c r="AR124" i="6" s="1"/>
  <c r="AT125" i="1"/>
  <c r="AS124" i="6" s="1"/>
  <c r="AU125" i="1"/>
  <c r="AT124" i="6" s="1"/>
  <c r="AV125" i="1"/>
  <c r="AU124" i="6" s="1"/>
  <c r="AW125" i="1"/>
  <c r="AV124" i="6" s="1"/>
  <c r="AX125" i="1"/>
  <c r="AW124" i="6" s="1"/>
  <c r="AY125" i="1"/>
  <c r="AX124" i="6" s="1"/>
  <c r="AZ125" i="1"/>
  <c r="AY124" i="6" s="1"/>
  <c r="BA125" i="1"/>
  <c r="AZ124" i="6" s="1"/>
  <c r="BB125" i="1"/>
  <c r="BA124" i="6" s="1"/>
  <c r="BC125" i="1"/>
  <c r="BB124" i="6" s="1"/>
  <c r="BD125" i="1"/>
  <c r="BC124" i="6" s="1"/>
  <c r="BE125" i="1"/>
  <c r="BD124" i="6" s="1"/>
  <c r="BF125" i="1"/>
  <c r="BE124" i="6" s="1"/>
  <c r="BG125" i="1"/>
  <c r="BF124" i="6" s="1"/>
  <c r="BH125" i="1"/>
  <c r="BG124" i="6" s="1"/>
  <c r="AJ126" i="1"/>
  <c r="AI125" i="6" s="1"/>
  <c r="AK126" i="1"/>
  <c r="AJ125" i="6" s="1"/>
  <c r="AL126" i="1"/>
  <c r="AK125" i="6" s="1"/>
  <c r="AM126" i="1"/>
  <c r="AL125" i="6" s="1"/>
  <c r="AN126" i="1"/>
  <c r="AM125" i="6" s="1"/>
  <c r="AO126" i="1"/>
  <c r="AN125" i="6" s="1"/>
  <c r="AP126" i="1"/>
  <c r="AO125" i="6" s="1"/>
  <c r="AQ126" i="1"/>
  <c r="AP125" i="6" s="1"/>
  <c r="AR126" i="1"/>
  <c r="AQ125" i="6" s="1"/>
  <c r="AS126" i="1"/>
  <c r="AR125" i="6" s="1"/>
  <c r="AT126" i="1"/>
  <c r="AS125" i="6" s="1"/>
  <c r="AU126" i="1"/>
  <c r="AT125" i="6" s="1"/>
  <c r="AV126" i="1"/>
  <c r="AU125" i="6" s="1"/>
  <c r="AW126" i="1"/>
  <c r="AV125" i="6" s="1"/>
  <c r="AX126" i="1"/>
  <c r="AW125" i="6" s="1"/>
  <c r="AY126" i="1"/>
  <c r="AX125" i="6" s="1"/>
  <c r="AZ126" i="1"/>
  <c r="AY125" i="6" s="1"/>
  <c r="BA126" i="1"/>
  <c r="AZ125" i="6" s="1"/>
  <c r="BB126" i="1"/>
  <c r="BA125" i="6" s="1"/>
  <c r="BC126" i="1"/>
  <c r="BB125" i="6" s="1"/>
  <c r="BD126" i="1"/>
  <c r="BC125" i="6" s="1"/>
  <c r="BE126" i="1"/>
  <c r="BD125" i="6" s="1"/>
  <c r="BF126" i="1"/>
  <c r="BE125" i="6" s="1"/>
  <c r="BG126" i="1"/>
  <c r="BF125" i="6" s="1"/>
  <c r="BH126" i="1"/>
  <c r="BG125" i="6" s="1"/>
  <c r="AJ127" i="1"/>
  <c r="AI126" i="6" s="1"/>
  <c r="AK127" i="1"/>
  <c r="AJ126" i="6" s="1"/>
  <c r="AL127" i="1"/>
  <c r="AK126" i="6" s="1"/>
  <c r="AM127" i="1"/>
  <c r="AL126" i="6" s="1"/>
  <c r="AN127" i="1"/>
  <c r="AM126" i="6" s="1"/>
  <c r="AO127" i="1"/>
  <c r="AN126" i="6" s="1"/>
  <c r="AP127" i="1"/>
  <c r="AO126" i="6" s="1"/>
  <c r="AQ127" i="1"/>
  <c r="AP126" i="6" s="1"/>
  <c r="AR127" i="1"/>
  <c r="AQ126" i="6" s="1"/>
  <c r="AS127" i="1"/>
  <c r="AR126" i="6" s="1"/>
  <c r="AT127" i="1"/>
  <c r="AS126" i="6" s="1"/>
  <c r="AU127" i="1"/>
  <c r="AT126" i="6" s="1"/>
  <c r="AV127" i="1"/>
  <c r="AU126" i="6" s="1"/>
  <c r="AW127" i="1"/>
  <c r="AV126" i="6" s="1"/>
  <c r="AX127" i="1"/>
  <c r="AW126" i="6" s="1"/>
  <c r="AY127" i="1"/>
  <c r="AX126" i="6" s="1"/>
  <c r="AZ127" i="1"/>
  <c r="AY126" i="6" s="1"/>
  <c r="BA127" i="1"/>
  <c r="AZ126" i="6" s="1"/>
  <c r="BB127" i="1"/>
  <c r="BA126" i="6" s="1"/>
  <c r="BC127" i="1"/>
  <c r="BB126" i="6" s="1"/>
  <c r="BD127" i="1"/>
  <c r="BC126" i="6" s="1"/>
  <c r="BE127" i="1"/>
  <c r="BD126" i="6" s="1"/>
  <c r="BF127" i="1"/>
  <c r="BE126" i="6" s="1"/>
  <c r="BG127" i="1"/>
  <c r="BF126" i="6" s="1"/>
  <c r="BH127" i="1"/>
  <c r="BG126" i="6" s="1"/>
  <c r="AJ128" i="1"/>
  <c r="AI127" i="6" s="1"/>
  <c r="AK128" i="1"/>
  <c r="AJ127" i="6" s="1"/>
  <c r="AL128" i="1"/>
  <c r="AK127" i="6" s="1"/>
  <c r="AM128" i="1"/>
  <c r="AL127" i="6" s="1"/>
  <c r="AN128" i="1"/>
  <c r="AM127" i="6" s="1"/>
  <c r="AO128" i="1"/>
  <c r="AN127" i="6" s="1"/>
  <c r="AP128" i="1"/>
  <c r="AO127" i="6" s="1"/>
  <c r="AQ128" i="1"/>
  <c r="AP127" i="6" s="1"/>
  <c r="AR128" i="1"/>
  <c r="AQ127" i="6" s="1"/>
  <c r="AS128" i="1"/>
  <c r="AR127" i="6" s="1"/>
  <c r="AT128" i="1"/>
  <c r="AS127" i="6" s="1"/>
  <c r="AU128" i="1"/>
  <c r="AT127" i="6" s="1"/>
  <c r="AV128" i="1"/>
  <c r="AU127" i="6" s="1"/>
  <c r="AW128" i="1"/>
  <c r="AV127" i="6" s="1"/>
  <c r="AX128" i="1"/>
  <c r="AW127" i="6" s="1"/>
  <c r="AY128" i="1"/>
  <c r="AX127" i="6" s="1"/>
  <c r="AZ128" i="1"/>
  <c r="AY127" i="6" s="1"/>
  <c r="BA128" i="1"/>
  <c r="AZ127" i="6" s="1"/>
  <c r="BB128" i="1"/>
  <c r="BA127" i="6" s="1"/>
  <c r="BC128" i="1"/>
  <c r="BB127" i="6" s="1"/>
  <c r="BD128" i="1"/>
  <c r="BC127" i="6" s="1"/>
  <c r="BE128" i="1"/>
  <c r="BD127" i="6" s="1"/>
  <c r="BF128" i="1"/>
  <c r="BE127" i="6" s="1"/>
  <c r="BG128" i="1"/>
  <c r="BF127" i="6" s="1"/>
  <c r="BH128" i="1"/>
  <c r="BG127" i="6" s="1"/>
  <c r="AJ129" i="1"/>
  <c r="AI128" i="6" s="1"/>
  <c r="AK129" i="1"/>
  <c r="AJ128" i="6" s="1"/>
  <c r="AL129" i="1"/>
  <c r="AK128" i="6" s="1"/>
  <c r="AM129" i="1"/>
  <c r="AL128" i="6" s="1"/>
  <c r="AN129" i="1"/>
  <c r="AM128" i="6" s="1"/>
  <c r="AO129" i="1"/>
  <c r="AN128" i="6" s="1"/>
  <c r="AP129" i="1"/>
  <c r="AO128" i="6" s="1"/>
  <c r="AQ129" i="1"/>
  <c r="AP128" i="6" s="1"/>
  <c r="AR129" i="1"/>
  <c r="AQ128" i="6" s="1"/>
  <c r="AS129" i="1"/>
  <c r="AR128" i="6" s="1"/>
  <c r="AT129" i="1"/>
  <c r="AS128" i="6" s="1"/>
  <c r="AU129" i="1"/>
  <c r="AT128" i="6" s="1"/>
  <c r="AV129" i="1"/>
  <c r="AU128" i="6" s="1"/>
  <c r="AW129" i="1"/>
  <c r="AV128" i="6" s="1"/>
  <c r="AX129" i="1"/>
  <c r="AW128" i="6" s="1"/>
  <c r="AY129" i="1"/>
  <c r="AX128" i="6" s="1"/>
  <c r="AZ129" i="1"/>
  <c r="AY128" i="6" s="1"/>
  <c r="BA129" i="1"/>
  <c r="AZ128" i="6" s="1"/>
  <c r="BB129" i="1"/>
  <c r="BA128" i="6" s="1"/>
  <c r="BC129" i="1"/>
  <c r="BB128" i="6" s="1"/>
  <c r="BD129" i="1"/>
  <c r="BC128" i="6" s="1"/>
  <c r="BE129" i="1"/>
  <c r="BD128" i="6" s="1"/>
  <c r="BF129" i="1"/>
  <c r="BE128" i="6" s="1"/>
  <c r="BG129" i="1"/>
  <c r="BF128" i="6" s="1"/>
  <c r="BH129" i="1"/>
  <c r="BG128" i="6" s="1"/>
  <c r="AJ130" i="1"/>
  <c r="AI129" i="6" s="1"/>
  <c r="AK130" i="1"/>
  <c r="AJ129" i="6" s="1"/>
  <c r="AL130" i="1"/>
  <c r="AK129" i="6" s="1"/>
  <c r="AM130" i="1"/>
  <c r="AL129" i="6" s="1"/>
  <c r="AN130" i="1"/>
  <c r="AM129" i="6" s="1"/>
  <c r="AO130" i="1"/>
  <c r="AN129" i="6" s="1"/>
  <c r="AP130" i="1"/>
  <c r="AO129" i="6" s="1"/>
  <c r="AQ130" i="1"/>
  <c r="AP129" i="6" s="1"/>
  <c r="AR130" i="1"/>
  <c r="AQ129" i="6" s="1"/>
  <c r="AS130" i="1"/>
  <c r="AR129" i="6" s="1"/>
  <c r="AT130" i="1"/>
  <c r="AS129" i="6" s="1"/>
  <c r="AU130" i="1"/>
  <c r="AT129" i="6" s="1"/>
  <c r="AV130" i="1"/>
  <c r="AU129" i="6" s="1"/>
  <c r="AW130" i="1"/>
  <c r="AV129" i="6" s="1"/>
  <c r="AX130" i="1"/>
  <c r="AW129" i="6" s="1"/>
  <c r="AY130" i="1"/>
  <c r="AX129" i="6" s="1"/>
  <c r="AZ130" i="1"/>
  <c r="AY129" i="6" s="1"/>
  <c r="BA130" i="1"/>
  <c r="AZ129" i="6" s="1"/>
  <c r="BB130" i="1"/>
  <c r="BA129" i="6" s="1"/>
  <c r="BC130" i="1"/>
  <c r="BB129" i="6" s="1"/>
  <c r="BD130" i="1"/>
  <c r="BC129" i="6" s="1"/>
  <c r="BE130" i="1"/>
  <c r="BD129" i="6" s="1"/>
  <c r="BF130" i="1"/>
  <c r="BE129" i="6" s="1"/>
  <c r="BG130" i="1"/>
  <c r="BF129" i="6" s="1"/>
  <c r="BH130" i="1"/>
  <c r="BG129" i="6" s="1"/>
  <c r="AJ131" i="1"/>
  <c r="AI130" i="6" s="1"/>
  <c r="AK131" i="1"/>
  <c r="AJ130" i="6" s="1"/>
  <c r="AL131" i="1"/>
  <c r="AK130" i="6" s="1"/>
  <c r="AM131" i="1"/>
  <c r="AL130" i="6" s="1"/>
  <c r="AN131" i="1"/>
  <c r="AM130" i="6" s="1"/>
  <c r="AO131" i="1"/>
  <c r="AN130" i="6" s="1"/>
  <c r="AP131" i="1"/>
  <c r="AO130" i="6" s="1"/>
  <c r="AQ131" i="1"/>
  <c r="AP130" i="6" s="1"/>
  <c r="AR131" i="1"/>
  <c r="AQ130" i="6" s="1"/>
  <c r="AS131" i="1"/>
  <c r="AR130" i="6" s="1"/>
  <c r="AT131" i="1"/>
  <c r="AS130" i="6" s="1"/>
  <c r="AU131" i="1"/>
  <c r="AT130" i="6" s="1"/>
  <c r="AV131" i="1"/>
  <c r="AU130" i="6" s="1"/>
  <c r="AW131" i="1"/>
  <c r="AV130" i="6" s="1"/>
  <c r="AX131" i="1"/>
  <c r="AW130" i="6" s="1"/>
  <c r="AY131" i="1"/>
  <c r="AX130" i="6" s="1"/>
  <c r="AZ131" i="1"/>
  <c r="AY130" i="6" s="1"/>
  <c r="BA131" i="1"/>
  <c r="AZ130" i="6" s="1"/>
  <c r="BB131" i="1"/>
  <c r="BA130" i="6" s="1"/>
  <c r="BC131" i="1"/>
  <c r="BB130" i="6" s="1"/>
  <c r="BD131" i="1"/>
  <c r="BC130" i="6" s="1"/>
  <c r="BE131" i="1"/>
  <c r="BD130" i="6" s="1"/>
  <c r="BF131" i="1"/>
  <c r="BE130" i="6" s="1"/>
  <c r="BG131" i="1"/>
  <c r="BF130" i="6" s="1"/>
  <c r="BH131" i="1"/>
  <c r="BG130" i="6" s="1"/>
  <c r="AJ132" i="1"/>
  <c r="AI131" i="6" s="1"/>
  <c r="AK132" i="1"/>
  <c r="AJ131" i="6" s="1"/>
  <c r="AL132" i="1"/>
  <c r="AK131" i="6" s="1"/>
  <c r="AM132" i="1"/>
  <c r="AL131" i="6" s="1"/>
  <c r="AN132" i="1"/>
  <c r="AM131" i="6" s="1"/>
  <c r="AO132" i="1"/>
  <c r="AN131" i="6" s="1"/>
  <c r="AP132" i="1"/>
  <c r="AO131" i="6" s="1"/>
  <c r="AQ132" i="1"/>
  <c r="AP131" i="6" s="1"/>
  <c r="AR132" i="1"/>
  <c r="AQ131" i="6" s="1"/>
  <c r="AS132" i="1"/>
  <c r="AR131" i="6" s="1"/>
  <c r="AT132" i="1"/>
  <c r="AS131" i="6" s="1"/>
  <c r="AU132" i="1"/>
  <c r="AT131" i="6" s="1"/>
  <c r="AV132" i="1"/>
  <c r="AU131" i="6" s="1"/>
  <c r="AW132" i="1"/>
  <c r="AV131" i="6" s="1"/>
  <c r="AX132" i="1"/>
  <c r="AW131" i="6" s="1"/>
  <c r="AY132" i="1"/>
  <c r="AX131" i="6" s="1"/>
  <c r="AZ132" i="1"/>
  <c r="AY131" i="6" s="1"/>
  <c r="BA132" i="1"/>
  <c r="AZ131" i="6" s="1"/>
  <c r="BB132" i="1"/>
  <c r="BA131" i="6" s="1"/>
  <c r="BC132" i="1"/>
  <c r="BB131" i="6" s="1"/>
  <c r="BD132" i="1"/>
  <c r="BC131" i="6" s="1"/>
  <c r="BE132" i="1"/>
  <c r="BD131" i="6" s="1"/>
  <c r="BF132" i="1"/>
  <c r="BE131" i="6" s="1"/>
  <c r="BG132" i="1"/>
  <c r="BF131" i="6" s="1"/>
  <c r="BH132" i="1"/>
  <c r="BG131" i="6" s="1"/>
  <c r="AJ133" i="1"/>
  <c r="AI132" i="6" s="1"/>
  <c r="AK133" i="1"/>
  <c r="AJ132" i="6" s="1"/>
  <c r="AL133" i="1"/>
  <c r="AK132" i="6" s="1"/>
  <c r="AM133" i="1"/>
  <c r="AL132" i="6" s="1"/>
  <c r="AN133" i="1"/>
  <c r="AM132" i="6" s="1"/>
  <c r="AO133" i="1"/>
  <c r="AN132" i="6" s="1"/>
  <c r="AP133" i="1"/>
  <c r="AO132" i="6" s="1"/>
  <c r="AQ133" i="1"/>
  <c r="AP132" i="6" s="1"/>
  <c r="AR133" i="1"/>
  <c r="AQ132" i="6" s="1"/>
  <c r="AS133" i="1"/>
  <c r="AR132" i="6" s="1"/>
  <c r="AT133" i="1"/>
  <c r="AS132" i="6" s="1"/>
  <c r="AU133" i="1"/>
  <c r="AT132" i="6" s="1"/>
  <c r="AV133" i="1"/>
  <c r="AU132" i="6" s="1"/>
  <c r="AW133" i="1"/>
  <c r="AV132" i="6" s="1"/>
  <c r="AX133" i="1"/>
  <c r="AW132" i="6" s="1"/>
  <c r="AY133" i="1"/>
  <c r="AX132" i="6" s="1"/>
  <c r="AZ133" i="1"/>
  <c r="AY132" i="6" s="1"/>
  <c r="BA133" i="1"/>
  <c r="AZ132" i="6" s="1"/>
  <c r="BB133" i="1"/>
  <c r="BA132" i="6" s="1"/>
  <c r="BC133" i="1"/>
  <c r="BB132" i="6" s="1"/>
  <c r="BD133" i="1"/>
  <c r="BC132" i="6" s="1"/>
  <c r="BE133" i="1"/>
  <c r="BD132" i="6" s="1"/>
  <c r="BF133" i="1"/>
  <c r="BE132" i="6" s="1"/>
  <c r="BG133" i="1"/>
  <c r="BF132" i="6" s="1"/>
  <c r="BH133" i="1"/>
  <c r="BG132" i="6" s="1"/>
  <c r="AJ134" i="1"/>
  <c r="AI133" i="6" s="1"/>
  <c r="AK134" i="1"/>
  <c r="AJ133" i="6" s="1"/>
  <c r="AL134" i="1"/>
  <c r="AK133" i="6" s="1"/>
  <c r="AM134" i="1"/>
  <c r="AL133" i="6" s="1"/>
  <c r="AN134" i="1"/>
  <c r="AM133" i="6" s="1"/>
  <c r="AO134" i="1"/>
  <c r="AN133" i="6" s="1"/>
  <c r="AP134" i="1"/>
  <c r="AO133" i="6" s="1"/>
  <c r="AQ134" i="1"/>
  <c r="AP133" i="6" s="1"/>
  <c r="AR134" i="1"/>
  <c r="AQ133" i="6" s="1"/>
  <c r="AS134" i="1"/>
  <c r="AR133" i="6" s="1"/>
  <c r="AT134" i="1"/>
  <c r="AS133" i="6" s="1"/>
  <c r="AU134" i="1"/>
  <c r="AT133" i="6" s="1"/>
  <c r="AV134" i="1"/>
  <c r="AU133" i="6" s="1"/>
  <c r="AW134" i="1"/>
  <c r="AV133" i="6" s="1"/>
  <c r="AX134" i="1"/>
  <c r="AW133" i="6" s="1"/>
  <c r="AZ134" i="1"/>
  <c r="AY133" i="6" s="1"/>
  <c r="BA134" i="1"/>
  <c r="AZ133" i="6" s="1"/>
  <c r="BB134" i="1"/>
  <c r="BA133" i="6" s="1"/>
  <c r="BC134" i="1"/>
  <c r="BB133" i="6" s="1"/>
  <c r="BD134" i="1"/>
  <c r="BC133" i="6" s="1"/>
  <c r="BE134" i="1"/>
  <c r="BD133" i="6" s="1"/>
  <c r="BF134" i="1"/>
  <c r="BE133" i="6" s="1"/>
  <c r="BG134" i="1"/>
  <c r="BF133" i="6" s="1"/>
  <c r="BH134" i="1"/>
  <c r="BG133" i="6" s="1"/>
  <c r="AJ135" i="1"/>
  <c r="AI134" i="6" s="1"/>
  <c r="AK135" i="1"/>
  <c r="AJ134" i="6" s="1"/>
  <c r="AL135" i="1"/>
  <c r="AK134" i="6" s="1"/>
  <c r="AM135" i="1"/>
  <c r="AL134" i="6" s="1"/>
  <c r="AN135" i="1"/>
  <c r="AM134" i="6" s="1"/>
  <c r="AO135" i="1"/>
  <c r="AN134" i="6" s="1"/>
  <c r="AP135" i="1"/>
  <c r="AO134" i="6" s="1"/>
  <c r="AQ135" i="1"/>
  <c r="AP134" i="6" s="1"/>
  <c r="AR135" i="1"/>
  <c r="AQ134" i="6" s="1"/>
  <c r="AS135" i="1"/>
  <c r="AR134" i="6" s="1"/>
  <c r="AT135" i="1"/>
  <c r="AS134" i="6" s="1"/>
  <c r="AU135" i="1"/>
  <c r="AT134" i="6" s="1"/>
  <c r="AV135" i="1"/>
  <c r="AU134" i="6" s="1"/>
  <c r="AW135" i="1"/>
  <c r="AV134" i="6" s="1"/>
  <c r="AX135" i="1"/>
  <c r="AW134" i="6" s="1"/>
  <c r="AY135" i="1"/>
  <c r="AX134" i="6" s="1"/>
  <c r="AZ135" i="1"/>
  <c r="AY134" i="6" s="1"/>
  <c r="BA135" i="1"/>
  <c r="AZ134" i="6" s="1"/>
  <c r="BB135" i="1"/>
  <c r="BA134" i="6" s="1"/>
  <c r="BC135" i="1"/>
  <c r="BB134" i="6" s="1"/>
  <c r="BD135" i="1"/>
  <c r="BC134" i="6" s="1"/>
  <c r="BE135" i="1"/>
  <c r="BD134" i="6" s="1"/>
  <c r="BF135" i="1"/>
  <c r="BE134" i="6" s="1"/>
  <c r="BG135" i="1"/>
  <c r="BF134" i="6" s="1"/>
  <c r="BH135" i="1"/>
  <c r="BG134" i="6" s="1"/>
  <c r="AJ136" i="1"/>
  <c r="AI135" i="6" s="1"/>
  <c r="AK136" i="1"/>
  <c r="AJ135" i="6" s="1"/>
  <c r="AL136" i="1"/>
  <c r="AK135" i="6" s="1"/>
  <c r="AM136" i="1"/>
  <c r="AL135" i="6" s="1"/>
  <c r="AN136" i="1"/>
  <c r="AM135" i="6" s="1"/>
  <c r="AO136" i="1"/>
  <c r="AN135" i="6" s="1"/>
  <c r="AP136" i="1"/>
  <c r="AO135" i="6" s="1"/>
  <c r="AQ136" i="1"/>
  <c r="AP135" i="6" s="1"/>
  <c r="AR136" i="1"/>
  <c r="AQ135" i="6" s="1"/>
  <c r="AS136" i="1"/>
  <c r="AR135" i="6" s="1"/>
  <c r="AT136" i="1"/>
  <c r="AS135" i="6" s="1"/>
  <c r="AU136" i="1"/>
  <c r="AT135" i="6" s="1"/>
  <c r="AV136" i="1"/>
  <c r="AU135" i="6" s="1"/>
  <c r="AW136" i="1"/>
  <c r="AV135" i="6" s="1"/>
  <c r="AX136" i="1"/>
  <c r="AW135" i="6" s="1"/>
  <c r="AY136" i="1"/>
  <c r="AX135" i="6" s="1"/>
  <c r="AZ136" i="1"/>
  <c r="AY135" i="6" s="1"/>
  <c r="BA136" i="1"/>
  <c r="AZ135" i="6" s="1"/>
  <c r="BB136" i="1"/>
  <c r="BA135" i="6" s="1"/>
  <c r="BC136" i="1"/>
  <c r="BB135" i="6" s="1"/>
  <c r="BD136" i="1"/>
  <c r="BC135" i="6" s="1"/>
  <c r="BE136" i="1"/>
  <c r="BD135" i="6" s="1"/>
  <c r="BF136" i="1"/>
  <c r="BE135" i="6" s="1"/>
  <c r="BG136" i="1"/>
  <c r="BF135" i="6" s="1"/>
  <c r="BH136" i="1"/>
  <c r="BG135" i="6" s="1"/>
  <c r="AJ137" i="1"/>
  <c r="AI136" i="6" s="1"/>
  <c r="AK137" i="1"/>
  <c r="AJ136" i="6" s="1"/>
  <c r="AL137" i="1"/>
  <c r="AK136" i="6" s="1"/>
  <c r="AM137" i="1"/>
  <c r="AL136" i="6" s="1"/>
  <c r="AN137" i="1"/>
  <c r="AM136" i="6" s="1"/>
  <c r="AO137" i="1"/>
  <c r="AN136" i="6" s="1"/>
  <c r="AP137" i="1"/>
  <c r="AO136" i="6" s="1"/>
  <c r="AQ137" i="1"/>
  <c r="AP136" i="6" s="1"/>
  <c r="AR137" i="1"/>
  <c r="AQ136" i="6" s="1"/>
  <c r="AS137" i="1"/>
  <c r="AR136" i="6" s="1"/>
  <c r="AT137" i="1"/>
  <c r="AS136" i="6" s="1"/>
  <c r="AU137" i="1"/>
  <c r="AT136" i="6" s="1"/>
  <c r="AV137" i="1"/>
  <c r="AU136" i="6" s="1"/>
  <c r="AW137" i="1"/>
  <c r="AV136" i="6" s="1"/>
  <c r="AX137" i="1"/>
  <c r="AW136" i="6" s="1"/>
  <c r="AY137" i="1"/>
  <c r="AX136" i="6" s="1"/>
  <c r="AZ137" i="1"/>
  <c r="AY136" i="6" s="1"/>
  <c r="BA137" i="1"/>
  <c r="AZ136" i="6" s="1"/>
  <c r="BB137" i="1"/>
  <c r="BA136" i="6" s="1"/>
  <c r="BC137" i="1"/>
  <c r="BB136" i="6" s="1"/>
  <c r="BD137" i="1"/>
  <c r="BC136" i="6" s="1"/>
  <c r="BE137" i="1"/>
  <c r="BD136" i="6" s="1"/>
  <c r="BF137" i="1"/>
  <c r="BE136" i="6" s="1"/>
  <c r="BG137" i="1"/>
  <c r="BF136" i="6" s="1"/>
  <c r="BH137" i="1"/>
  <c r="BG136" i="6" s="1"/>
  <c r="AJ138" i="1"/>
  <c r="AI137" i="6" s="1"/>
  <c r="AK138" i="1"/>
  <c r="AJ137" i="6" s="1"/>
  <c r="AL138" i="1"/>
  <c r="AK137" i="6" s="1"/>
  <c r="AM138" i="1"/>
  <c r="AL137" i="6" s="1"/>
  <c r="AN138" i="1"/>
  <c r="AM137" i="6" s="1"/>
  <c r="AO138" i="1"/>
  <c r="AN137" i="6" s="1"/>
  <c r="AP138" i="1"/>
  <c r="AO137" i="6" s="1"/>
  <c r="AQ138" i="1"/>
  <c r="AP137" i="6" s="1"/>
  <c r="AR138" i="1"/>
  <c r="AQ137" i="6" s="1"/>
  <c r="AS138" i="1"/>
  <c r="AR137" i="6" s="1"/>
  <c r="AT138" i="1"/>
  <c r="AS137" i="6" s="1"/>
  <c r="AU138" i="1"/>
  <c r="AT137" i="6" s="1"/>
  <c r="AV138" i="1"/>
  <c r="AU137" i="6" s="1"/>
  <c r="AW138" i="1"/>
  <c r="AV137" i="6" s="1"/>
  <c r="AX138" i="1"/>
  <c r="AW137" i="6" s="1"/>
  <c r="AY138" i="1"/>
  <c r="AX137" i="6" s="1"/>
  <c r="AZ138" i="1"/>
  <c r="AY137" i="6" s="1"/>
  <c r="BA138" i="1"/>
  <c r="AZ137" i="6" s="1"/>
  <c r="BB138" i="1"/>
  <c r="BA137" i="6" s="1"/>
  <c r="BC138" i="1"/>
  <c r="BB137" i="6" s="1"/>
  <c r="BD138" i="1"/>
  <c r="BC137" i="6" s="1"/>
  <c r="BE138" i="1"/>
  <c r="BD137" i="6" s="1"/>
  <c r="BF138" i="1"/>
  <c r="BE137" i="6" s="1"/>
  <c r="BG138" i="1"/>
  <c r="BF137" i="6" s="1"/>
  <c r="BH138" i="1"/>
  <c r="BG137" i="6" s="1"/>
  <c r="AJ139" i="1"/>
  <c r="AI138" i="6" s="1"/>
  <c r="AK139" i="1"/>
  <c r="AJ138" i="6" s="1"/>
  <c r="AL139" i="1"/>
  <c r="AK138" i="6" s="1"/>
  <c r="AM139" i="1"/>
  <c r="AL138" i="6" s="1"/>
  <c r="AN139" i="1"/>
  <c r="AM138" i="6" s="1"/>
  <c r="AO139" i="1"/>
  <c r="AN138" i="6" s="1"/>
  <c r="AP139" i="1"/>
  <c r="AO138" i="6" s="1"/>
  <c r="AQ139" i="1"/>
  <c r="AP138" i="6" s="1"/>
  <c r="AR139" i="1"/>
  <c r="AQ138" i="6" s="1"/>
  <c r="AS139" i="1"/>
  <c r="AR138" i="6" s="1"/>
  <c r="AT139" i="1"/>
  <c r="AS138" i="6" s="1"/>
  <c r="AU139" i="1"/>
  <c r="AT138" i="6" s="1"/>
  <c r="AV139" i="1"/>
  <c r="AU138" i="6" s="1"/>
  <c r="AW139" i="1"/>
  <c r="AV138" i="6" s="1"/>
  <c r="AX139" i="1"/>
  <c r="AW138" i="6" s="1"/>
  <c r="AY139" i="1"/>
  <c r="AX138" i="6" s="1"/>
  <c r="AZ139" i="1"/>
  <c r="AY138" i="6" s="1"/>
  <c r="BA139" i="1"/>
  <c r="AZ138" i="6" s="1"/>
  <c r="BB139" i="1"/>
  <c r="BA138" i="6" s="1"/>
  <c r="BC139" i="1"/>
  <c r="BB138" i="6" s="1"/>
  <c r="BD139" i="1"/>
  <c r="BC138" i="6" s="1"/>
  <c r="BE139" i="1"/>
  <c r="BD138" i="6" s="1"/>
  <c r="BF139" i="1"/>
  <c r="BE138" i="6" s="1"/>
  <c r="BG139" i="1"/>
  <c r="BF138" i="6" s="1"/>
  <c r="BH139" i="1"/>
  <c r="BG138" i="6" s="1"/>
  <c r="AJ140" i="1"/>
  <c r="AI139" i="6" s="1"/>
  <c r="AK140" i="1"/>
  <c r="AJ139" i="6" s="1"/>
  <c r="AL140" i="1"/>
  <c r="AK139" i="6" s="1"/>
  <c r="AM140" i="1"/>
  <c r="AL139" i="6" s="1"/>
  <c r="AN140" i="1"/>
  <c r="AM139" i="6" s="1"/>
  <c r="AO140" i="1"/>
  <c r="AN139" i="6" s="1"/>
  <c r="AP140" i="1"/>
  <c r="AO139" i="6" s="1"/>
  <c r="AQ140" i="1"/>
  <c r="AP139" i="6" s="1"/>
  <c r="AR140" i="1"/>
  <c r="AQ139" i="6" s="1"/>
  <c r="AS140" i="1"/>
  <c r="AR139" i="6" s="1"/>
  <c r="AT140" i="1"/>
  <c r="AS139" i="6" s="1"/>
  <c r="AU140" i="1"/>
  <c r="AT139" i="6" s="1"/>
  <c r="AV140" i="1"/>
  <c r="AU139" i="6" s="1"/>
  <c r="AW140" i="1"/>
  <c r="AV139" i="6" s="1"/>
  <c r="AX140" i="1"/>
  <c r="AW139" i="6" s="1"/>
  <c r="AY140" i="1"/>
  <c r="AX139" i="6" s="1"/>
  <c r="AZ140" i="1"/>
  <c r="AY139" i="6" s="1"/>
  <c r="BA140" i="1"/>
  <c r="AZ139" i="6" s="1"/>
  <c r="BB140" i="1"/>
  <c r="BA139" i="6" s="1"/>
  <c r="BC140" i="1"/>
  <c r="BB139" i="6" s="1"/>
  <c r="BD140" i="1"/>
  <c r="BC139" i="6" s="1"/>
  <c r="BE140" i="1"/>
  <c r="BD139" i="6" s="1"/>
  <c r="BF140" i="1"/>
  <c r="BE139" i="6" s="1"/>
  <c r="BG140" i="1"/>
  <c r="BF139" i="6" s="1"/>
  <c r="BH140" i="1"/>
  <c r="BG139" i="6" s="1"/>
  <c r="AJ141" i="1"/>
  <c r="AI140" i="6" s="1"/>
  <c r="AK141" i="1"/>
  <c r="AJ140" i="6" s="1"/>
  <c r="AL141" i="1"/>
  <c r="AK140" i="6" s="1"/>
  <c r="AM141" i="1"/>
  <c r="AL140" i="6" s="1"/>
  <c r="AN141" i="1"/>
  <c r="AM140" i="6" s="1"/>
  <c r="AO141" i="1"/>
  <c r="AN140" i="6" s="1"/>
  <c r="AP141" i="1"/>
  <c r="AO140" i="6" s="1"/>
  <c r="AQ141" i="1"/>
  <c r="AP140" i="6" s="1"/>
  <c r="AR141" i="1"/>
  <c r="AQ140" i="6" s="1"/>
  <c r="AS141" i="1"/>
  <c r="AR140" i="6" s="1"/>
  <c r="AT141" i="1"/>
  <c r="AS140" i="6" s="1"/>
  <c r="AU141" i="1"/>
  <c r="AT140" i="6" s="1"/>
  <c r="AV141" i="1"/>
  <c r="AU140" i="6" s="1"/>
  <c r="AW141" i="1"/>
  <c r="AV140" i="6" s="1"/>
  <c r="AX141" i="1"/>
  <c r="AW140" i="6" s="1"/>
  <c r="AY141" i="1"/>
  <c r="AX140" i="6" s="1"/>
  <c r="AZ141" i="1"/>
  <c r="AY140" i="6" s="1"/>
  <c r="BA141" i="1"/>
  <c r="AZ140" i="6" s="1"/>
  <c r="BB141" i="1"/>
  <c r="BA140" i="6" s="1"/>
  <c r="BC141" i="1"/>
  <c r="BB140" i="6" s="1"/>
  <c r="BD141" i="1"/>
  <c r="BC140" i="6" s="1"/>
  <c r="BE141" i="1"/>
  <c r="BD140" i="6" s="1"/>
  <c r="BF141" i="1"/>
  <c r="BE140" i="6" s="1"/>
  <c r="BG141" i="1"/>
  <c r="BF140" i="6" s="1"/>
  <c r="BH141" i="1"/>
  <c r="BG140" i="6" s="1"/>
  <c r="AJ142" i="1"/>
  <c r="AI141" i="6" s="1"/>
  <c r="AK142" i="1"/>
  <c r="AJ141" i="6" s="1"/>
  <c r="AL142" i="1"/>
  <c r="AK141" i="6" s="1"/>
  <c r="AM142" i="1"/>
  <c r="AL141" i="6" s="1"/>
  <c r="AN142" i="1"/>
  <c r="AM141" i="6" s="1"/>
  <c r="AO142" i="1"/>
  <c r="AN141" i="6" s="1"/>
  <c r="AP142" i="1"/>
  <c r="AO141" i="6" s="1"/>
  <c r="AQ142" i="1"/>
  <c r="AP141" i="6" s="1"/>
  <c r="AR142" i="1"/>
  <c r="AQ141" i="6" s="1"/>
  <c r="AS142" i="1"/>
  <c r="AR141" i="6" s="1"/>
  <c r="AT142" i="1"/>
  <c r="AS141" i="6" s="1"/>
  <c r="AU142" i="1"/>
  <c r="AT141" i="6" s="1"/>
  <c r="AV142" i="1"/>
  <c r="AU141" i="6" s="1"/>
  <c r="AW142" i="1"/>
  <c r="AV141" i="6" s="1"/>
  <c r="AX142" i="1"/>
  <c r="AW141" i="6" s="1"/>
  <c r="AY142" i="1"/>
  <c r="AX141" i="6" s="1"/>
  <c r="AZ142" i="1"/>
  <c r="AY141" i="6" s="1"/>
  <c r="BA142" i="1"/>
  <c r="AZ141" i="6" s="1"/>
  <c r="BB142" i="1"/>
  <c r="BA141" i="6" s="1"/>
  <c r="BC142" i="1"/>
  <c r="BB141" i="6" s="1"/>
  <c r="BD142" i="1"/>
  <c r="BC141" i="6" s="1"/>
  <c r="BE142" i="1"/>
  <c r="BD141" i="6" s="1"/>
  <c r="BF142" i="1"/>
  <c r="BE141" i="6" s="1"/>
  <c r="BG142" i="1"/>
  <c r="BF141" i="6" s="1"/>
  <c r="BH142" i="1"/>
  <c r="BG141" i="6" s="1"/>
  <c r="AJ143" i="1"/>
  <c r="AI142" i="6" s="1"/>
  <c r="AK143" i="1"/>
  <c r="AJ142" i="6" s="1"/>
  <c r="AL143" i="1"/>
  <c r="AK142" i="6" s="1"/>
  <c r="AM143" i="1"/>
  <c r="AL142" i="6" s="1"/>
  <c r="AN143" i="1"/>
  <c r="AM142" i="6" s="1"/>
  <c r="AO143" i="1"/>
  <c r="AN142" i="6" s="1"/>
  <c r="AP143" i="1"/>
  <c r="AO142" i="6" s="1"/>
  <c r="AQ143" i="1"/>
  <c r="AP142" i="6" s="1"/>
  <c r="AR143" i="1"/>
  <c r="AQ142" i="6" s="1"/>
  <c r="AS143" i="1"/>
  <c r="AR142" i="6" s="1"/>
  <c r="AT143" i="1"/>
  <c r="AS142" i="6" s="1"/>
  <c r="AU143" i="1"/>
  <c r="AT142" i="6" s="1"/>
  <c r="AV143" i="1"/>
  <c r="AU142" i="6" s="1"/>
  <c r="AW143" i="1"/>
  <c r="AV142" i="6" s="1"/>
  <c r="AX143" i="1"/>
  <c r="AW142" i="6" s="1"/>
  <c r="AY143" i="1"/>
  <c r="AX142" i="6" s="1"/>
  <c r="AZ143" i="1"/>
  <c r="AY142" i="6" s="1"/>
  <c r="BA143" i="1"/>
  <c r="AZ142" i="6" s="1"/>
  <c r="BB143" i="1"/>
  <c r="BA142" i="6" s="1"/>
  <c r="BC143" i="1"/>
  <c r="BB142" i="6" s="1"/>
  <c r="BD143" i="1"/>
  <c r="BC142" i="6" s="1"/>
  <c r="BE143" i="1"/>
  <c r="BD142" i="6" s="1"/>
  <c r="BF143" i="1"/>
  <c r="BE142" i="6" s="1"/>
  <c r="BG143" i="1"/>
  <c r="BF142" i="6" s="1"/>
  <c r="BH143" i="1"/>
  <c r="BG142" i="6" s="1"/>
  <c r="AJ144" i="1"/>
  <c r="AI143" i="6" s="1"/>
  <c r="AK144" i="1"/>
  <c r="AJ143" i="6" s="1"/>
  <c r="AL144" i="1"/>
  <c r="AK143" i="6" s="1"/>
  <c r="AM144" i="1"/>
  <c r="AL143" i="6" s="1"/>
  <c r="AN144" i="1"/>
  <c r="AM143" i="6" s="1"/>
  <c r="AO144" i="1"/>
  <c r="AN143" i="6" s="1"/>
  <c r="AP144" i="1"/>
  <c r="AO143" i="6" s="1"/>
  <c r="AQ144" i="1"/>
  <c r="AP143" i="6" s="1"/>
  <c r="AR144" i="1"/>
  <c r="AQ143" i="6" s="1"/>
  <c r="AS144" i="1"/>
  <c r="AR143" i="6" s="1"/>
  <c r="AT144" i="1"/>
  <c r="AS143" i="6" s="1"/>
  <c r="AU144" i="1"/>
  <c r="AT143" i="6" s="1"/>
  <c r="AV144" i="1"/>
  <c r="AU143" i="6" s="1"/>
  <c r="AW144" i="1"/>
  <c r="AV143" i="6" s="1"/>
  <c r="AX144" i="1"/>
  <c r="AW143" i="6" s="1"/>
  <c r="AY144" i="1"/>
  <c r="AX143" i="6" s="1"/>
  <c r="AZ144" i="1"/>
  <c r="AY143" i="6" s="1"/>
  <c r="BA144" i="1"/>
  <c r="AZ143" i="6" s="1"/>
  <c r="BB144" i="1"/>
  <c r="BA143" i="6" s="1"/>
  <c r="BC144" i="1"/>
  <c r="BB143" i="6" s="1"/>
  <c r="BD144" i="1"/>
  <c r="BC143" i="6" s="1"/>
  <c r="BE144" i="1"/>
  <c r="BD143" i="6" s="1"/>
  <c r="BF144" i="1"/>
  <c r="BE143" i="6" s="1"/>
  <c r="BG144" i="1"/>
  <c r="BF143" i="6" s="1"/>
  <c r="BH144" i="1"/>
  <c r="BG143" i="6" s="1"/>
  <c r="AJ145" i="1"/>
  <c r="AI144" i="6" s="1"/>
  <c r="AK145" i="1"/>
  <c r="AJ144" i="6" s="1"/>
  <c r="AL145" i="1"/>
  <c r="AK144" i="6" s="1"/>
  <c r="AM145" i="1"/>
  <c r="AL144" i="6" s="1"/>
  <c r="AN145" i="1"/>
  <c r="AM144" i="6" s="1"/>
  <c r="AO145" i="1"/>
  <c r="AN144" i="6" s="1"/>
  <c r="AP145" i="1"/>
  <c r="AO144" i="6" s="1"/>
  <c r="AQ145" i="1"/>
  <c r="AP144" i="6" s="1"/>
  <c r="AR145" i="1"/>
  <c r="AQ144" i="6" s="1"/>
  <c r="AS145" i="1"/>
  <c r="AR144" i="6" s="1"/>
  <c r="AT145" i="1"/>
  <c r="AS144" i="6" s="1"/>
  <c r="AU145" i="1"/>
  <c r="AT144" i="6" s="1"/>
  <c r="AV145" i="1"/>
  <c r="AU144" i="6" s="1"/>
  <c r="AW145" i="1"/>
  <c r="AV144" i="6" s="1"/>
  <c r="AX145" i="1"/>
  <c r="AW144" i="6" s="1"/>
  <c r="AY145" i="1"/>
  <c r="AX144" i="6" s="1"/>
  <c r="AZ145" i="1"/>
  <c r="AY144" i="6" s="1"/>
  <c r="BA145" i="1"/>
  <c r="AZ144" i="6" s="1"/>
  <c r="BB145" i="1"/>
  <c r="BA144" i="6" s="1"/>
  <c r="BC145" i="1"/>
  <c r="BB144" i="6" s="1"/>
  <c r="BD145" i="1"/>
  <c r="BC144" i="6" s="1"/>
  <c r="BE145" i="1"/>
  <c r="BD144" i="6" s="1"/>
  <c r="BF145" i="1"/>
  <c r="BE144" i="6" s="1"/>
  <c r="BG145" i="1"/>
  <c r="BF144" i="6" s="1"/>
  <c r="BH145" i="1"/>
  <c r="BG144" i="6" s="1"/>
  <c r="AJ146" i="1"/>
  <c r="AI145" i="6" s="1"/>
  <c r="AK146" i="1"/>
  <c r="AJ145" i="6" s="1"/>
  <c r="AL146" i="1"/>
  <c r="AK145" i="6" s="1"/>
  <c r="AM146" i="1"/>
  <c r="AL145" i="6" s="1"/>
  <c r="AN146" i="1"/>
  <c r="AM145" i="6" s="1"/>
  <c r="AO146" i="1"/>
  <c r="AN145" i="6" s="1"/>
  <c r="AP146" i="1"/>
  <c r="AO145" i="6" s="1"/>
  <c r="AQ146" i="1"/>
  <c r="AP145" i="6" s="1"/>
  <c r="AR146" i="1"/>
  <c r="AQ145" i="6" s="1"/>
  <c r="AS146" i="1"/>
  <c r="AR145" i="6" s="1"/>
  <c r="AT146" i="1"/>
  <c r="AS145" i="6" s="1"/>
  <c r="AU146" i="1"/>
  <c r="AT145" i="6" s="1"/>
  <c r="AV146" i="1"/>
  <c r="AU145" i="6" s="1"/>
  <c r="AW146" i="1"/>
  <c r="AV145" i="6" s="1"/>
  <c r="AX146" i="1"/>
  <c r="AW145" i="6" s="1"/>
  <c r="AY146" i="1"/>
  <c r="AX145" i="6" s="1"/>
  <c r="AZ146" i="1"/>
  <c r="AY145" i="6" s="1"/>
  <c r="BA146" i="1"/>
  <c r="AZ145" i="6" s="1"/>
  <c r="BB146" i="1"/>
  <c r="BA145" i="6" s="1"/>
  <c r="BC146" i="1"/>
  <c r="BB145" i="6" s="1"/>
  <c r="BD146" i="1"/>
  <c r="BC145" i="6" s="1"/>
  <c r="BE146" i="1"/>
  <c r="BD145" i="6" s="1"/>
  <c r="BF146" i="1"/>
  <c r="BE145" i="6" s="1"/>
  <c r="BG146" i="1"/>
  <c r="BF145" i="6" s="1"/>
  <c r="BH146" i="1"/>
  <c r="BG145" i="6" s="1"/>
  <c r="AJ147" i="1"/>
  <c r="AI146" i="6" s="1"/>
  <c r="AK147" i="1"/>
  <c r="AJ146" i="6" s="1"/>
  <c r="AL147" i="1"/>
  <c r="AK146" i="6" s="1"/>
  <c r="AM147" i="1"/>
  <c r="AL146" i="6" s="1"/>
  <c r="AN147" i="1"/>
  <c r="AM146" i="6" s="1"/>
  <c r="AO147" i="1"/>
  <c r="AN146" i="6" s="1"/>
  <c r="AP147" i="1"/>
  <c r="AO146" i="6" s="1"/>
  <c r="AQ147" i="1"/>
  <c r="AP146" i="6" s="1"/>
  <c r="AR147" i="1"/>
  <c r="AQ146" i="6" s="1"/>
  <c r="AS147" i="1"/>
  <c r="AR146" i="6" s="1"/>
  <c r="AT147" i="1"/>
  <c r="AS146" i="6" s="1"/>
  <c r="AU147" i="1"/>
  <c r="AT146" i="6" s="1"/>
  <c r="AV147" i="1"/>
  <c r="AU146" i="6" s="1"/>
  <c r="AW147" i="1"/>
  <c r="AV146" i="6" s="1"/>
  <c r="AX147" i="1"/>
  <c r="AW146" i="6" s="1"/>
  <c r="AY147" i="1"/>
  <c r="AX146" i="6" s="1"/>
  <c r="AZ147" i="1"/>
  <c r="AY146" i="6" s="1"/>
  <c r="BA147" i="1"/>
  <c r="AZ146" i="6" s="1"/>
  <c r="BB147" i="1"/>
  <c r="BA146" i="6" s="1"/>
  <c r="BC147" i="1"/>
  <c r="BB146" i="6" s="1"/>
  <c r="BD147" i="1"/>
  <c r="BC146" i="6" s="1"/>
  <c r="BE147" i="1"/>
  <c r="BD146" i="6" s="1"/>
  <c r="BF147" i="1"/>
  <c r="BE146" i="6" s="1"/>
  <c r="BG147" i="1"/>
  <c r="BF146" i="6" s="1"/>
  <c r="BH147" i="1"/>
  <c r="BG146" i="6" s="1"/>
  <c r="AJ148" i="1"/>
  <c r="AI147" i="6" s="1"/>
  <c r="AK148" i="1"/>
  <c r="AJ147" i="6" s="1"/>
  <c r="AL148" i="1"/>
  <c r="AK147" i="6" s="1"/>
  <c r="AM148" i="1"/>
  <c r="AL147" i="6" s="1"/>
  <c r="AN148" i="1"/>
  <c r="AM147" i="6" s="1"/>
  <c r="AO148" i="1"/>
  <c r="AN147" i="6" s="1"/>
  <c r="AP148" i="1"/>
  <c r="AO147" i="6" s="1"/>
  <c r="AQ148" i="1"/>
  <c r="AP147" i="6" s="1"/>
  <c r="AR148" i="1"/>
  <c r="AQ147" i="6" s="1"/>
  <c r="AS148" i="1"/>
  <c r="AR147" i="6" s="1"/>
  <c r="AT148" i="1"/>
  <c r="AS147" i="6" s="1"/>
  <c r="AU148" i="1"/>
  <c r="AT147" i="6" s="1"/>
  <c r="AV148" i="1"/>
  <c r="AU147" i="6" s="1"/>
  <c r="AW148" i="1"/>
  <c r="AV147" i="6" s="1"/>
  <c r="AX148" i="1"/>
  <c r="AW147" i="6" s="1"/>
  <c r="AY148" i="1"/>
  <c r="AX147" i="6" s="1"/>
  <c r="AZ148" i="1"/>
  <c r="AY147" i="6" s="1"/>
  <c r="BA148" i="1"/>
  <c r="AZ147" i="6" s="1"/>
  <c r="BB148" i="1"/>
  <c r="BA147" i="6" s="1"/>
  <c r="BC148" i="1"/>
  <c r="BB147" i="6" s="1"/>
  <c r="BD148" i="1"/>
  <c r="BC147" i="6" s="1"/>
  <c r="BE148" i="1"/>
  <c r="BD147" i="6" s="1"/>
  <c r="BF148" i="1"/>
  <c r="BE147" i="6" s="1"/>
  <c r="BG148" i="1"/>
  <c r="BF147" i="6" s="1"/>
  <c r="BH148" i="1"/>
  <c r="BG147" i="6" s="1"/>
  <c r="AJ149" i="1"/>
  <c r="AI148" i="6" s="1"/>
  <c r="AK149" i="1"/>
  <c r="AJ148" i="6" s="1"/>
  <c r="AL149" i="1"/>
  <c r="AK148" i="6" s="1"/>
  <c r="AM149" i="1"/>
  <c r="AL148" i="6" s="1"/>
  <c r="AN149" i="1"/>
  <c r="AM148" i="6" s="1"/>
  <c r="AO149" i="1"/>
  <c r="AN148" i="6" s="1"/>
  <c r="AP149" i="1"/>
  <c r="AO148" i="6" s="1"/>
  <c r="AQ149" i="1"/>
  <c r="AP148" i="6" s="1"/>
  <c r="AR149" i="1"/>
  <c r="AQ148" i="6" s="1"/>
  <c r="AS149" i="1"/>
  <c r="AR148" i="6" s="1"/>
  <c r="AT149" i="1"/>
  <c r="AS148" i="6" s="1"/>
  <c r="AU149" i="1"/>
  <c r="AT148" i="6" s="1"/>
  <c r="AV149" i="1"/>
  <c r="AU148" i="6" s="1"/>
  <c r="AW149" i="1"/>
  <c r="AV148" i="6" s="1"/>
  <c r="AX149" i="1"/>
  <c r="AW148" i="6" s="1"/>
  <c r="AY149" i="1"/>
  <c r="AX148" i="6" s="1"/>
  <c r="AZ149" i="1"/>
  <c r="AY148" i="6" s="1"/>
  <c r="BA149" i="1"/>
  <c r="AZ148" i="6" s="1"/>
  <c r="BB149" i="1"/>
  <c r="BA148" i="6" s="1"/>
  <c r="BC149" i="1"/>
  <c r="BB148" i="6" s="1"/>
  <c r="BD149" i="1"/>
  <c r="BC148" i="6" s="1"/>
  <c r="BE149" i="1"/>
  <c r="BD148" i="6" s="1"/>
  <c r="BF149" i="1"/>
  <c r="BE148" i="6" s="1"/>
  <c r="BG149" i="1"/>
  <c r="BF148" i="6" s="1"/>
  <c r="BH149" i="1"/>
  <c r="BG148" i="6" s="1"/>
  <c r="AJ150" i="1"/>
  <c r="AI149" i="6" s="1"/>
  <c r="AK150" i="1"/>
  <c r="AJ149" i="6" s="1"/>
  <c r="AL150" i="1"/>
  <c r="AK149" i="6" s="1"/>
  <c r="AM150" i="1"/>
  <c r="AL149" i="6" s="1"/>
  <c r="AN150" i="1"/>
  <c r="AM149" i="6" s="1"/>
  <c r="AO150" i="1"/>
  <c r="AN149" i="6" s="1"/>
  <c r="AP150" i="1"/>
  <c r="AO149" i="6" s="1"/>
  <c r="AQ150" i="1"/>
  <c r="AP149" i="6" s="1"/>
  <c r="AR150" i="1"/>
  <c r="AQ149" i="6" s="1"/>
  <c r="AS150" i="1"/>
  <c r="AR149" i="6" s="1"/>
  <c r="AT150" i="1"/>
  <c r="AS149" i="6" s="1"/>
  <c r="AU150" i="1"/>
  <c r="AT149" i="6" s="1"/>
  <c r="AV150" i="1"/>
  <c r="AU149" i="6" s="1"/>
  <c r="AW150" i="1"/>
  <c r="AV149" i="6" s="1"/>
  <c r="AX150" i="1"/>
  <c r="AW149" i="6" s="1"/>
  <c r="AY150" i="1"/>
  <c r="AX149" i="6" s="1"/>
  <c r="AZ150" i="1"/>
  <c r="AY149" i="6" s="1"/>
  <c r="BA150" i="1"/>
  <c r="AZ149" i="6" s="1"/>
  <c r="BB150" i="1"/>
  <c r="BA149" i="6" s="1"/>
  <c r="BC150" i="1"/>
  <c r="BB149" i="6" s="1"/>
  <c r="BD150" i="1"/>
  <c r="BC149" i="6" s="1"/>
  <c r="BE150" i="1"/>
  <c r="BD149" i="6" s="1"/>
  <c r="BF150" i="1"/>
  <c r="BE149" i="6" s="1"/>
  <c r="BG150" i="1"/>
  <c r="BF149" i="6" s="1"/>
  <c r="BH150" i="1"/>
  <c r="BG149" i="6" s="1"/>
  <c r="AJ151" i="1"/>
  <c r="AI150" i="6" s="1"/>
  <c r="AK151" i="1"/>
  <c r="AJ150" i="6" s="1"/>
  <c r="AL151" i="1"/>
  <c r="AK150" i="6" s="1"/>
  <c r="AM151" i="1"/>
  <c r="AL150" i="6" s="1"/>
  <c r="AN151" i="1"/>
  <c r="AM150" i="6" s="1"/>
  <c r="AO151" i="1"/>
  <c r="AN150" i="6" s="1"/>
  <c r="AP151" i="1"/>
  <c r="AO150" i="6" s="1"/>
  <c r="AQ151" i="1"/>
  <c r="AP150" i="6" s="1"/>
  <c r="AR151" i="1"/>
  <c r="AQ150" i="6" s="1"/>
  <c r="AS151" i="1"/>
  <c r="AR150" i="6" s="1"/>
  <c r="AT151" i="1"/>
  <c r="AS150" i="6" s="1"/>
  <c r="AU151" i="1"/>
  <c r="AT150" i="6" s="1"/>
  <c r="AV151" i="1"/>
  <c r="AU150" i="6" s="1"/>
  <c r="AW151" i="1"/>
  <c r="AV150" i="6" s="1"/>
  <c r="AX151" i="1"/>
  <c r="AW150" i="6" s="1"/>
  <c r="AY151" i="1"/>
  <c r="AX150" i="6" s="1"/>
  <c r="AZ151" i="1"/>
  <c r="AY150" i="6" s="1"/>
  <c r="BA151" i="1"/>
  <c r="AZ150" i="6" s="1"/>
  <c r="BB151" i="1"/>
  <c r="BA150" i="6" s="1"/>
  <c r="BC151" i="1"/>
  <c r="BB150" i="6" s="1"/>
  <c r="BD151" i="1"/>
  <c r="BC150" i="6" s="1"/>
  <c r="BE151" i="1"/>
  <c r="BD150" i="6" s="1"/>
  <c r="BF151" i="1"/>
  <c r="BE150" i="6" s="1"/>
  <c r="BG151" i="1"/>
  <c r="BF150" i="6" s="1"/>
  <c r="BH151" i="1"/>
  <c r="BG150" i="6" s="1"/>
  <c r="AJ152" i="1"/>
  <c r="AI151" i="6" s="1"/>
  <c r="AK152" i="1"/>
  <c r="AJ151" i="6" s="1"/>
  <c r="AL152" i="1"/>
  <c r="AK151" i="6" s="1"/>
  <c r="AM152" i="1"/>
  <c r="AL151" i="6" s="1"/>
  <c r="AN152" i="1"/>
  <c r="AM151" i="6" s="1"/>
  <c r="AO152" i="1"/>
  <c r="AN151" i="6" s="1"/>
  <c r="AP152" i="1"/>
  <c r="AO151" i="6" s="1"/>
  <c r="AQ152" i="1"/>
  <c r="AP151" i="6" s="1"/>
  <c r="AR152" i="1"/>
  <c r="AQ151" i="6" s="1"/>
  <c r="AS152" i="1"/>
  <c r="AR151" i="6" s="1"/>
  <c r="AT152" i="1"/>
  <c r="AS151" i="6" s="1"/>
  <c r="AU152" i="1"/>
  <c r="AT151" i="6" s="1"/>
  <c r="AV152" i="1"/>
  <c r="AU151" i="6" s="1"/>
  <c r="AW152" i="1"/>
  <c r="AV151" i="6" s="1"/>
  <c r="AX152" i="1"/>
  <c r="AW151" i="6" s="1"/>
  <c r="AY152" i="1"/>
  <c r="AX151" i="6" s="1"/>
  <c r="AZ152" i="1"/>
  <c r="AY151" i="6" s="1"/>
  <c r="BA152" i="1"/>
  <c r="AZ151" i="6" s="1"/>
  <c r="BB152" i="1"/>
  <c r="BA151" i="6" s="1"/>
  <c r="BC152" i="1"/>
  <c r="BB151" i="6" s="1"/>
  <c r="BD152" i="1"/>
  <c r="BC151" i="6" s="1"/>
  <c r="BE152" i="1"/>
  <c r="BD151" i="6" s="1"/>
  <c r="BF152" i="1"/>
  <c r="BE151" i="6" s="1"/>
  <c r="BG152" i="1"/>
  <c r="BF151" i="6" s="1"/>
  <c r="BH152" i="1"/>
  <c r="BG151" i="6" s="1"/>
  <c r="AJ153" i="1"/>
  <c r="AI152" i="6" s="1"/>
  <c r="AK153" i="1"/>
  <c r="AJ152" i="6" s="1"/>
  <c r="AL153" i="1"/>
  <c r="AK152" i="6" s="1"/>
  <c r="AM153" i="1"/>
  <c r="AL152" i="6" s="1"/>
  <c r="AN153" i="1"/>
  <c r="AM152" i="6" s="1"/>
  <c r="AO153" i="1"/>
  <c r="AN152" i="6" s="1"/>
  <c r="AP153" i="1"/>
  <c r="AO152" i="6" s="1"/>
  <c r="AQ153" i="1"/>
  <c r="AP152" i="6" s="1"/>
  <c r="AR153" i="1"/>
  <c r="AQ152" i="6" s="1"/>
  <c r="AS153" i="1"/>
  <c r="AR152" i="6" s="1"/>
  <c r="AT153" i="1"/>
  <c r="AS152" i="6" s="1"/>
  <c r="AU153" i="1"/>
  <c r="AT152" i="6" s="1"/>
  <c r="AV153" i="1"/>
  <c r="AU152" i="6" s="1"/>
  <c r="AW153" i="1"/>
  <c r="AV152" i="6" s="1"/>
  <c r="AX153" i="1"/>
  <c r="AW152" i="6" s="1"/>
  <c r="AY153" i="1"/>
  <c r="AX152" i="6" s="1"/>
  <c r="AZ153" i="1"/>
  <c r="AY152" i="6" s="1"/>
  <c r="BA153" i="1"/>
  <c r="AZ152" i="6" s="1"/>
  <c r="BB153" i="1"/>
  <c r="BA152" i="6" s="1"/>
  <c r="BC153" i="1"/>
  <c r="BB152" i="6" s="1"/>
  <c r="BD153" i="1"/>
  <c r="BC152" i="6" s="1"/>
  <c r="BE153" i="1"/>
  <c r="BD152" i="6" s="1"/>
  <c r="BF153" i="1"/>
  <c r="BE152" i="6" s="1"/>
  <c r="BG153" i="1"/>
  <c r="BF152" i="6" s="1"/>
  <c r="BH153" i="1"/>
  <c r="BG152" i="6" s="1"/>
  <c r="AJ154" i="1"/>
  <c r="AI153" i="6" s="1"/>
  <c r="AK154" i="1"/>
  <c r="AJ153" i="6" s="1"/>
  <c r="AL154" i="1"/>
  <c r="AK153" i="6" s="1"/>
  <c r="AM154" i="1"/>
  <c r="AL153" i="6" s="1"/>
  <c r="AN154" i="1"/>
  <c r="AM153" i="6" s="1"/>
  <c r="AO154" i="1"/>
  <c r="AN153" i="6" s="1"/>
  <c r="AP154" i="1"/>
  <c r="AO153" i="6" s="1"/>
  <c r="AQ154" i="1"/>
  <c r="AP153" i="6" s="1"/>
  <c r="AR154" i="1"/>
  <c r="AQ153" i="6" s="1"/>
  <c r="AS154" i="1"/>
  <c r="AR153" i="6" s="1"/>
  <c r="AT154" i="1"/>
  <c r="AS153" i="6" s="1"/>
  <c r="AU154" i="1"/>
  <c r="AT153" i="6" s="1"/>
  <c r="AV154" i="1"/>
  <c r="AU153" i="6" s="1"/>
  <c r="AW154" i="1"/>
  <c r="AV153" i="6" s="1"/>
  <c r="AX154" i="1"/>
  <c r="AW153" i="6" s="1"/>
  <c r="AY154" i="1"/>
  <c r="AX153" i="6" s="1"/>
  <c r="AZ154" i="1"/>
  <c r="AY153" i="6" s="1"/>
  <c r="BA154" i="1"/>
  <c r="AZ153" i="6" s="1"/>
  <c r="BB154" i="1"/>
  <c r="BA153" i="6" s="1"/>
  <c r="BC154" i="1"/>
  <c r="BB153" i="6" s="1"/>
  <c r="BD154" i="1"/>
  <c r="BC153" i="6" s="1"/>
  <c r="BE154" i="1"/>
  <c r="BD153" i="6" s="1"/>
  <c r="BF154" i="1"/>
  <c r="BE153" i="6" s="1"/>
  <c r="BG154" i="1"/>
  <c r="BF153" i="6" s="1"/>
  <c r="BH154" i="1"/>
  <c r="BG153" i="6" s="1"/>
  <c r="AJ155" i="1"/>
  <c r="AI154" i="6" s="1"/>
  <c r="AK155" i="1"/>
  <c r="AJ154" i="6" s="1"/>
  <c r="AL155" i="1"/>
  <c r="AK154" i="6" s="1"/>
  <c r="AM155" i="1"/>
  <c r="AL154" i="6" s="1"/>
  <c r="AN155" i="1"/>
  <c r="AM154" i="6" s="1"/>
  <c r="AO155" i="1"/>
  <c r="AN154" i="6" s="1"/>
  <c r="AP155" i="1"/>
  <c r="AO154" i="6" s="1"/>
  <c r="AQ155" i="1"/>
  <c r="AP154" i="6" s="1"/>
  <c r="AR155" i="1"/>
  <c r="AQ154" i="6" s="1"/>
  <c r="AS155" i="1"/>
  <c r="AR154" i="6" s="1"/>
  <c r="AT155" i="1"/>
  <c r="AS154" i="6" s="1"/>
  <c r="AU155" i="1"/>
  <c r="AT154" i="6" s="1"/>
  <c r="AV155" i="1"/>
  <c r="AU154" i="6" s="1"/>
  <c r="AW155" i="1"/>
  <c r="AV154" i="6" s="1"/>
  <c r="AX155" i="1"/>
  <c r="AW154" i="6" s="1"/>
  <c r="AY155" i="1"/>
  <c r="AX154" i="6" s="1"/>
  <c r="AZ155" i="1"/>
  <c r="AY154" i="6" s="1"/>
  <c r="BA155" i="1"/>
  <c r="AZ154" i="6" s="1"/>
  <c r="BB155" i="1"/>
  <c r="BA154" i="6" s="1"/>
  <c r="BC155" i="1"/>
  <c r="BB154" i="6" s="1"/>
  <c r="BD155" i="1"/>
  <c r="BC154" i="6" s="1"/>
  <c r="BE155" i="1"/>
  <c r="BD154" i="6" s="1"/>
  <c r="BF155" i="1"/>
  <c r="BE154" i="6" s="1"/>
  <c r="BG155" i="1"/>
  <c r="BF154" i="6" s="1"/>
  <c r="BH155" i="1"/>
  <c r="BG154" i="6" s="1"/>
  <c r="AJ156" i="1"/>
  <c r="AI155" i="6" s="1"/>
  <c r="AK156" i="1"/>
  <c r="AJ155" i="6" s="1"/>
  <c r="AL156" i="1"/>
  <c r="AK155" i="6" s="1"/>
  <c r="AM156" i="1"/>
  <c r="AL155" i="6" s="1"/>
  <c r="AN156" i="1"/>
  <c r="AM155" i="6" s="1"/>
  <c r="AO156" i="1"/>
  <c r="AN155" i="6" s="1"/>
  <c r="AP156" i="1"/>
  <c r="AO155" i="6" s="1"/>
  <c r="AQ156" i="1"/>
  <c r="AP155" i="6" s="1"/>
  <c r="AR156" i="1"/>
  <c r="AQ155" i="6" s="1"/>
  <c r="AS156" i="1"/>
  <c r="AR155" i="6" s="1"/>
  <c r="AT156" i="1"/>
  <c r="AS155" i="6" s="1"/>
  <c r="AU156" i="1"/>
  <c r="AT155" i="6" s="1"/>
  <c r="AV156" i="1"/>
  <c r="AU155" i="6" s="1"/>
  <c r="AW156" i="1"/>
  <c r="AV155" i="6" s="1"/>
  <c r="AX156" i="1"/>
  <c r="AW155" i="6" s="1"/>
  <c r="AY156" i="1"/>
  <c r="AX155" i="6" s="1"/>
  <c r="AZ156" i="1"/>
  <c r="AY155" i="6" s="1"/>
  <c r="BA156" i="1"/>
  <c r="AZ155" i="6" s="1"/>
  <c r="BB156" i="1"/>
  <c r="BA155" i="6" s="1"/>
  <c r="BC156" i="1"/>
  <c r="BB155" i="6" s="1"/>
  <c r="BD156" i="1"/>
  <c r="BC155" i="6" s="1"/>
  <c r="BE156" i="1"/>
  <c r="BD155" i="6" s="1"/>
  <c r="BF156" i="1"/>
  <c r="BE155" i="6" s="1"/>
  <c r="BG156" i="1"/>
  <c r="BF155" i="6" s="1"/>
  <c r="BH156" i="1"/>
  <c r="BG155" i="6" s="1"/>
  <c r="AJ157" i="1"/>
  <c r="AI156" i="6" s="1"/>
  <c r="AK157" i="1"/>
  <c r="AJ156" i="6" s="1"/>
  <c r="AL157" i="1"/>
  <c r="AK156" i="6" s="1"/>
  <c r="AM157" i="1"/>
  <c r="AL156" i="6" s="1"/>
  <c r="AN157" i="1"/>
  <c r="AM156" i="6" s="1"/>
  <c r="AO157" i="1"/>
  <c r="AN156" i="6" s="1"/>
  <c r="AP157" i="1"/>
  <c r="AO156" i="6" s="1"/>
  <c r="AQ157" i="1"/>
  <c r="AP156" i="6" s="1"/>
  <c r="AR157" i="1"/>
  <c r="AQ156" i="6" s="1"/>
  <c r="AS157" i="1"/>
  <c r="AR156" i="6" s="1"/>
  <c r="AT157" i="1"/>
  <c r="AS156" i="6" s="1"/>
  <c r="AU157" i="1"/>
  <c r="AT156" i="6" s="1"/>
  <c r="AV157" i="1"/>
  <c r="AU156" i="6" s="1"/>
  <c r="AW157" i="1"/>
  <c r="AV156" i="6" s="1"/>
  <c r="AX157" i="1"/>
  <c r="AW156" i="6" s="1"/>
  <c r="AY157" i="1"/>
  <c r="AX156" i="6" s="1"/>
  <c r="AZ157" i="1"/>
  <c r="AY156" i="6" s="1"/>
  <c r="BA157" i="1"/>
  <c r="AZ156" i="6" s="1"/>
  <c r="BB157" i="1"/>
  <c r="BA156" i="6" s="1"/>
  <c r="BC157" i="1"/>
  <c r="BB156" i="6" s="1"/>
  <c r="BD157" i="1"/>
  <c r="BC156" i="6" s="1"/>
  <c r="BE157" i="1"/>
  <c r="BD156" i="6" s="1"/>
  <c r="BF157" i="1"/>
  <c r="BE156" i="6" s="1"/>
  <c r="BG157" i="1"/>
  <c r="BF156" i="6" s="1"/>
  <c r="BH157" i="1"/>
  <c r="BG156" i="6" s="1"/>
  <c r="AJ158" i="1"/>
  <c r="AI157" i="6" s="1"/>
  <c r="AK158" i="1"/>
  <c r="AJ157" i="6" s="1"/>
  <c r="AL158" i="1"/>
  <c r="AK157" i="6" s="1"/>
  <c r="AM158" i="1"/>
  <c r="AL157" i="6" s="1"/>
  <c r="AN158" i="1"/>
  <c r="AM157" i="6" s="1"/>
  <c r="AO158" i="1"/>
  <c r="AN157" i="6" s="1"/>
  <c r="AP158" i="1"/>
  <c r="AO157" i="6" s="1"/>
  <c r="AQ158" i="1"/>
  <c r="AP157" i="6" s="1"/>
  <c r="AR158" i="1"/>
  <c r="AQ157" i="6" s="1"/>
  <c r="AS158" i="1"/>
  <c r="AR157" i="6" s="1"/>
  <c r="AT158" i="1"/>
  <c r="AS157" i="6" s="1"/>
  <c r="AU158" i="1"/>
  <c r="AT157" i="6" s="1"/>
  <c r="AV158" i="1"/>
  <c r="AU157" i="6" s="1"/>
  <c r="AW158" i="1"/>
  <c r="AV157" i="6" s="1"/>
  <c r="AX158" i="1"/>
  <c r="AW157" i="6" s="1"/>
  <c r="AY158" i="1"/>
  <c r="AX157" i="6" s="1"/>
  <c r="AZ158" i="1"/>
  <c r="AY157" i="6" s="1"/>
  <c r="BA158" i="1"/>
  <c r="AZ157" i="6" s="1"/>
  <c r="BB158" i="1"/>
  <c r="BA157" i="6" s="1"/>
  <c r="BC158" i="1"/>
  <c r="BB157" i="6" s="1"/>
  <c r="BD158" i="1"/>
  <c r="BC157" i="6" s="1"/>
  <c r="BE158" i="1"/>
  <c r="BD157" i="6" s="1"/>
  <c r="BF158" i="1"/>
  <c r="BE157" i="6" s="1"/>
  <c r="BG158" i="1"/>
  <c r="BF157" i="6" s="1"/>
  <c r="BH158" i="1"/>
  <c r="BG157" i="6" s="1"/>
  <c r="AJ159" i="1"/>
  <c r="AI158" i="6" s="1"/>
  <c r="AK159" i="1"/>
  <c r="AJ158" i="6" s="1"/>
  <c r="AL159" i="1"/>
  <c r="AK158" i="6" s="1"/>
  <c r="AM159" i="1"/>
  <c r="AL158" i="6" s="1"/>
  <c r="AN159" i="1"/>
  <c r="AM158" i="6" s="1"/>
  <c r="AO159" i="1"/>
  <c r="AN158" i="6" s="1"/>
  <c r="AP159" i="1"/>
  <c r="AO158" i="6" s="1"/>
  <c r="AQ159" i="1"/>
  <c r="AP158" i="6" s="1"/>
  <c r="AR159" i="1"/>
  <c r="AQ158" i="6" s="1"/>
  <c r="AS159" i="1"/>
  <c r="AR158" i="6" s="1"/>
  <c r="AT159" i="1"/>
  <c r="AS158" i="6" s="1"/>
  <c r="AU159" i="1"/>
  <c r="AT158" i="6" s="1"/>
  <c r="AV159" i="1"/>
  <c r="AU158" i="6" s="1"/>
  <c r="AW159" i="1"/>
  <c r="AV158" i="6" s="1"/>
  <c r="AX159" i="1"/>
  <c r="AW158" i="6" s="1"/>
  <c r="AY159" i="1"/>
  <c r="AX158" i="6" s="1"/>
  <c r="AZ159" i="1"/>
  <c r="AY158" i="6" s="1"/>
  <c r="BA159" i="1"/>
  <c r="AZ158" i="6" s="1"/>
  <c r="BB159" i="1"/>
  <c r="BA158" i="6" s="1"/>
  <c r="BC159" i="1"/>
  <c r="BB158" i="6" s="1"/>
  <c r="BD159" i="1"/>
  <c r="BC158" i="6" s="1"/>
  <c r="BE159" i="1"/>
  <c r="BD158" i="6" s="1"/>
  <c r="BF159" i="1"/>
  <c r="BE158" i="6" s="1"/>
  <c r="BG159" i="1"/>
  <c r="BF158" i="6" s="1"/>
  <c r="BH159" i="1"/>
  <c r="BG158" i="6" s="1"/>
  <c r="AJ160" i="1"/>
  <c r="AI159" i="6" s="1"/>
  <c r="AK160" i="1"/>
  <c r="AJ159" i="6" s="1"/>
  <c r="AL160" i="1"/>
  <c r="AK159" i="6" s="1"/>
  <c r="AM160" i="1"/>
  <c r="AL159" i="6" s="1"/>
  <c r="AN160" i="1"/>
  <c r="AM159" i="6" s="1"/>
  <c r="AO160" i="1"/>
  <c r="AN159" i="6" s="1"/>
  <c r="AP160" i="1"/>
  <c r="AO159" i="6" s="1"/>
  <c r="AQ160" i="1"/>
  <c r="AP159" i="6" s="1"/>
  <c r="AR160" i="1"/>
  <c r="AQ159" i="6" s="1"/>
  <c r="AS160" i="1"/>
  <c r="AR159" i="6" s="1"/>
  <c r="AT160" i="1"/>
  <c r="AS159" i="6" s="1"/>
  <c r="AU160" i="1"/>
  <c r="AT159" i="6" s="1"/>
  <c r="AV160" i="1"/>
  <c r="AU159" i="6" s="1"/>
  <c r="AW160" i="1"/>
  <c r="AV159" i="6" s="1"/>
  <c r="AX160" i="1"/>
  <c r="AW159" i="6" s="1"/>
  <c r="AY160" i="1"/>
  <c r="AX159" i="6" s="1"/>
  <c r="AZ160" i="1"/>
  <c r="AY159" i="6" s="1"/>
  <c r="BA160" i="1"/>
  <c r="AZ159" i="6" s="1"/>
  <c r="BB160" i="1"/>
  <c r="BA159" i="6" s="1"/>
  <c r="BC160" i="1"/>
  <c r="BB159" i="6" s="1"/>
  <c r="BD160" i="1"/>
  <c r="BC159" i="6" s="1"/>
  <c r="BE160" i="1"/>
  <c r="BD159" i="6" s="1"/>
  <c r="BF160" i="1"/>
  <c r="BE159" i="6" s="1"/>
  <c r="BG160" i="1"/>
  <c r="BF159" i="6" s="1"/>
  <c r="BH160" i="1"/>
  <c r="BG159" i="6" s="1"/>
  <c r="AJ161" i="1"/>
  <c r="AI160" i="6" s="1"/>
  <c r="AK161" i="1"/>
  <c r="AJ160" i="6" s="1"/>
  <c r="AL161" i="1"/>
  <c r="AK160" i="6" s="1"/>
  <c r="AM161" i="1"/>
  <c r="AL160" i="6" s="1"/>
  <c r="AN161" i="1"/>
  <c r="AM160" i="6" s="1"/>
  <c r="AO161" i="1"/>
  <c r="AN160" i="6" s="1"/>
  <c r="AP161" i="1"/>
  <c r="AO160" i="6" s="1"/>
  <c r="AQ161" i="1"/>
  <c r="AP160" i="6" s="1"/>
  <c r="AR161" i="1"/>
  <c r="AQ160" i="6" s="1"/>
  <c r="AS161" i="1"/>
  <c r="AR160" i="6" s="1"/>
  <c r="AT161" i="1"/>
  <c r="AS160" i="6" s="1"/>
  <c r="AU161" i="1"/>
  <c r="AT160" i="6" s="1"/>
  <c r="AV161" i="1"/>
  <c r="AU160" i="6" s="1"/>
  <c r="AW161" i="1"/>
  <c r="AV160" i="6" s="1"/>
  <c r="AX161" i="1"/>
  <c r="AW160" i="6" s="1"/>
  <c r="AY161" i="1"/>
  <c r="AX160" i="6" s="1"/>
  <c r="AZ161" i="1"/>
  <c r="AY160" i="6" s="1"/>
  <c r="BA161" i="1"/>
  <c r="AZ160" i="6" s="1"/>
  <c r="BB161" i="1"/>
  <c r="BA160" i="6" s="1"/>
  <c r="BC161" i="1"/>
  <c r="BB160" i="6" s="1"/>
  <c r="BD161" i="1"/>
  <c r="BC160" i="6" s="1"/>
  <c r="BE161" i="1"/>
  <c r="BD160" i="6" s="1"/>
  <c r="BF161" i="1"/>
  <c r="BE160" i="6" s="1"/>
  <c r="BG161" i="1"/>
  <c r="BF160" i="6" s="1"/>
  <c r="BH161" i="1"/>
  <c r="BG160" i="6" s="1"/>
  <c r="AJ162" i="1"/>
  <c r="AI161" i="6" s="1"/>
  <c r="AK162" i="1"/>
  <c r="AJ161" i="6" s="1"/>
  <c r="AL162" i="1"/>
  <c r="AK161" i="6" s="1"/>
  <c r="AM162" i="1"/>
  <c r="AL161" i="6" s="1"/>
  <c r="AN162" i="1"/>
  <c r="AM161" i="6" s="1"/>
  <c r="AO162" i="1"/>
  <c r="AN161" i="6" s="1"/>
  <c r="AP162" i="1"/>
  <c r="AO161" i="6" s="1"/>
  <c r="AQ162" i="1"/>
  <c r="AP161" i="6" s="1"/>
  <c r="AR162" i="1"/>
  <c r="AQ161" i="6" s="1"/>
  <c r="AS162" i="1"/>
  <c r="AR161" i="6" s="1"/>
  <c r="AT162" i="1"/>
  <c r="AS161" i="6" s="1"/>
  <c r="AU162" i="1"/>
  <c r="AT161" i="6" s="1"/>
  <c r="AV162" i="1"/>
  <c r="AU161" i="6" s="1"/>
  <c r="AW162" i="1"/>
  <c r="AV161" i="6" s="1"/>
  <c r="AX162" i="1"/>
  <c r="AW161" i="6" s="1"/>
  <c r="AY162" i="1"/>
  <c r="AX161" i="6" s="1"/>
  <c r="AZ162" i="1"/>
  <c r="AY161" i="6" s="1"/>
  <c r="BA162" i="1"/>
  <c r="AZ161" i="6" s="1"/>
  <c r="BB162" i="1"/>
  <c r="BA161" i="6" s="1"/>
  <c r="BC162" i="1"/>
  <c r="BB161" i="6" s="1"/>
  <c r="BD162" i="1"/>
  <c r="BC161" i="6" s="1"/>
  <c r="BE162" i="1"/>
  <c r="BD161" i="6" s="1"/>
  <c r="BF162" i="1"/>
  <c r="BE161" i="6" s="1"/>
  <c r="BG162" i="1"/>
  <c r="BF161" i="6" s="1"/>
  <c r="BH162" i="1"/>
  <c r="BG161" i="6" s="1"/>
  <c r="AJ163" i="1"/>
  <c r="AI162" i="6" s="1"/>
  <c r="AK163" i="1"/>
  <c r="AJ162" i="6" s="1"/>
  <c r="AL163" i="1"/>
  <c r="AK162" i="6" s="1"/>
  <c r="AM163" i="1"/>
  <c r="AL162" i="6" s="1"/>
  <c r="AN163" i="1"/>
  <c r="AM162" i="6" s="1"/>
  <c r="AO163" i="1"/>
  <c r="AN162" i="6" s="1"/>
  <c r="AP163" i="1"/>
  <c r="AO162" i="6" s="1"/>
  <c r="AQ163" i="1"/>
  <c r="AP162" i="6" s="1"/>
  <c r="AR163" i="1"/>
  <c r="AQ162" i="6" s="1"/>
  <c r="AS163" i="1"/>
  <c r="AR162" i="6" s="1"/>
  <c r="AT163" i="1"/>
  <c r="AS162" i="6" s="1"/>
  <c r="AU163" i="1"/>
  <c r="AT162" i="6" s="1"/>
  <c r="AV163" i="1"/>
  <c r="AU162" i="6" s="1"/>
  <c r="AW163" i="1"/>
  <c r="AV162" i="6" s="1"/>
  <c r="AX163" i="1"/>
  <c r="AW162" i="6" s="1"/>
  <c r="AY163" i="1"/>
  <c r="AX162" i="6" s="1"/>
  <c r="AZ163" i="1"/>
  <c r="AY162" i="6" s="1"/>
  <c r="BA163" i="1"/>
  <c r="AZ162" i="6" s="1"/>
  <c r="BB163" i="1"/>
  <c r="BA162" i="6" s="1"/>
  <c r="BC163" i="1"/>
  <c r="BB162" i="6" s="1"/>
  <c r="BD163" i="1"/>
  <c r="BC162" i="6" s="1"/>
  <c r="BE163" i="1"/>
  <c r="BD162" i="6" s="1"/>
  <c r="BF163" i="1"/>
  <c r="BE162" i="6" s="1"/>
  <c r="BG163" i="1"/>
  <c r="BF162" i="6" s="1"/>
  <c r="BH163" i="1"/>
  <c r="BG162" i="6" s="1"/>
  <c r="AJ164" i="1"/>
  <c r="AI163" i="6" s="1"/>
  <c r="AK164" i="1"/>
  <c r="AJ163" i="6" s="1"/>
  <c r="AL164" i="1"/>
  <c r="AK163" i="6" s="1"/>
  <c r="AM164" i="1"/>
  <c r="AL163" i="6" s="1"/>
  <c r="AN164" i="1"/>
  <c r="AM163" i="6" s="1"/>
  <c r="AO164" i="1"/>
  <c r="AN163" i="6" s="1"/>
  <c r="AP164" i="1"/>
  <c r="AO163" i="6" s="1"/>
  <c r="AQ164" i="1"/>
  <c r="AP163" i="6" s="1"/>
  <c r="AR164" i="1"/>
  <c r="AQ163" i="6" s="1"/>
  <c r="AS164" i="1"/>
  <c r="AR163" i="6" s="1"/>
  <c r="AT164" i="1"/>
  <c r="AS163" i="6" s="1"/>
  <c r="AU164" i="1"/>
  <c r="AT163" i="6" s="1"/>
  <c r="AV164" i="1"/>
  <c r="AU163" i="6" s="1"/>
  <c r="AW164" i="1"/>
  <c r="AV163" i="6" s="1"/>
  <c r="AX164" i="1"/>
  <c r="AW163" i="6" s="1"/>
  <c r="AY164" i="1"/>
  <c r="AX163" i="6" s="1"/>
  <c r="AZ164" i="1"/>
  <c r="AY163" i="6" s="1"/>
  <c r="BA164" i="1"/>
  <c r="AZ163" i="6" s="1"/>
  <c r="BB164" i="1"/>
  <c r="BA163" i="6" s="1"/>
  <c r="BC164" i="1"/>
  <c r="BB163" i="6" s="1"/>
  <c r="BD164" i="1"/>
  <c r="BC163" i="6" s="1"/>
  <c r="BE164" i="1"/>
  <c r="BD163" i="6" s="1"/>
  <c r="BF164" i="1"/>
  <c r="BE163" i="6" s="1"/>
  <c r="BG164" i="1"/>
  <c r="BF163" i="6" s="1"/>
  <c r="BH164" i="1"/>
  <c r="BG163" i="6" s="1"/>
  <c r="AJ165" i="1"/>
  <c r="AI164" i="6" s="1"/>
  <c r="AK165" i="1"/>
  <c r="AJ164" i="6" s="1"/>
  <c r="AL165" i="1"/>
  <c r="AK164" i="6" s="1"/>
  <c r="AM165" i="1"/>
  <c r="AL164" i="6" s="1"/>
  <c r="AN165" i="1"/>
  <c r="AM164" i="6" s="1"/>
  <c r="AO165" i="1"/>
  <c r="AN164" i="6" s="1"/>
  <c r="AP165" i="1"/>
  <c r="AO164" i="6" s="1"/>
  <c r="AQ165" i="1"/>
  <c r="AP164" i="6" s="1"/>
  <c r="AR165" i="1"/>
  <c r="AQ164" i="6" s="1"/>
  <c r="AS165" i="1"/>
  <c r="AR164" i="6" s="1"/>
  <c r="AT165" i="1"/>
  <c r="AS164" i="6" s="1"/>
  <c r="AU165" i="1"/>
  <c r="AT164" i="6" s="1"/>
  <c r="AV165" i="1"/>
  <c r="AU164" i="6" s="1"/>
  <c r="AW165" i="1"/>
  <c r="AV164" i="6" s="1"/>
  <c r="AX165" i="1"/>
  <c r="AW164" i="6" s="1"/>
  <c r="AY165" i="1"/>
  <c r="AX164" i="6" s="1"/>
  <c r="AZ165" i="1"/>
  <c r="AY164" i="6" s="1"/>
  <c r="BA165" i="1"/>
  <c r="AZ164" i="6" s="1"/>
  <c r="BB165" i="1"/>
  <c r="BA164" i="6" s="1"/>
  <c r="BC165" i="1"/>
  <c r="BB164" i="6" s="1"/>
  <c r="BD165" i="1"/>
  <c r="BC164" i="6" s="1"/>
  <c r="BE165" i="1"/>
  <c r="BD164" i="6" s="1"/>
  <c r="BF165" i="1"/>
  <c r="BE164" i="6" s="1"/>
  <c r="BG165" i="1"/>
  <c r="BF164" i="6" s="1"/>
  <c r="BH165" i="1"/>
  <c r="BG164" i="6" s="1"/>
  <c r="AJ166" i="1"/>
  <c r="AI165" i="6" s="1"/>
  <c r="AK166" i="1"/>
  <c r="AJ165" i="6" s="1"/>
  <c r="AL166" i="1"/>
  <c r="AK165" i="6" s="1"/>
  <c r="AM166" i="1"/>
  <c r="AL165" i="6" s="1"/>
  <c r="AN166" i="1"/>
  <c r="AM165" i="6" s="1"/>
  <c r="AO166" i="1"/>
  <c r="AN165" i="6" s="1"/>
  <c r="AP166" i="1"/>
  <c r="AO165" i="6" s="1"/>
  <c r="AQ166" i="1"/>
  <c r="AP165" i="6" s="1"/>
  <c r="AR166" i="1"/>
  <c r="AQ165" i="6" s="1"/>
  <c r="AS166" i="1"/>
  <c r="AR165" i="6" s="1"/>
  <c r="AT166" i="1"/>
  <c r="AS165" i="6" s="1"/>
  <c r="AU166" i="1"/>
  <c r="AT165" i="6" s="1"/>
  <c r="AV166" i="1"/>
  <c r="AU165" i="6" s="1"/>
  <c r="AW166" i="1"/>
  <c r="AV165" i="6" s="1"/>
  <c r="AX166" i="1"/>
  <c r="AW165" i="6" s="1"/>
  <c r="AY166" i="1"/>
  <c r="AX165" i="6" s="1"/>
  <c r="AZ166" i="1"/>
  <c r="AY165" i="6" s="1"/>
  <c r="BA166" i="1"/>
  <c r="AZ165" i="6" s="1"/>
  <c r="BB166" i="1"/>
  <c r="BA165" i="6" s="1"/>
  <c r="BC166" i="1"/>
  <c r="BB165" i="6" s="1"/>
  <c r="BD166" i="1"/>
  <c r="BC165" i="6" s="1"/>
  <c r="BE166" i="1"/>
  <c r="BD165" i="6" s="1"/>
  <c r="BF166" i="1"/>
  <c r="BE165" i="6" s="1"/>
  <c r="BG166" i="1"/>
  <c r="BF165" i="6" s="1"/>
  <c r="BH166" i="1"/>
  <c r="BG165" i="6" s="1"/>
  <c r="AJ167" i="1"/>
  <c r="AI166" i="6" s="1"/>
  <c r="AK167" i="1"/>
  <c r="AJ166" i="6" s="1"/>
  <c r="AL167" i="1"/>
  <c r="AK166" i="6" s="1"/>
  <c r="AM167" i="1"/>
  <c r="AL166" i="6" s="1"/>
  <c r="AN167" i="1"/>
  <c r="AM166" i="6" s="1"/>
  <c r="AO167" i="1"/>
  <c r="AN166" i="6" s="1"/>
  <c r="AP167" i="1"/>
  <c r="AO166" i="6" s="1"/>
  <c r="AQ167" i="1"/>
  <c r="AP166" i="6" s="1"/>
  <c r="AR167" i="1"/>
  <c r="AQ166" i="6" s="1"/>
  <c r="AS167" i="1"/>
  <c r="AR166" i="6" s="1"/>
  <c r="AT167" i="1"/>
  <c r="AS166" i="6" s="1"/>
  <c r="AU167" i="1"/>
  <c r="AT166" i="6" s="1"/>
  <c r="AV167" i="1"/>
  <c r="AU166" i="6" s="1"/>
  <c r="AW167" i="1"/>
  <c r="AV166" i="6" s="1"/>
  <c r="AX167" i="1"/>
  <c r="AW166" i="6" s="1"/>
  <c r="AY167" i="1"/>
  <c r="AX166" i="6" s="1"/>
  <c r="AZ167" i="1"/>
  <c r="AY166" i="6" s="1"/>
  <c r="BA167" i="1"/>
  <c r="AZ166" i="6" s="1"/>
  <c r="BB167" i="1"/>
  <c r="BA166" i="6" s="1"/>
  <c r="BC167" i="1"/>
  <c r="BB166" i="6" s="1"/>
  <c r="BD167" i="1"/>
  <c r="BC166" i="6" s="1"/>
  <c r="BE167" i="1"/>
  <c r="BD166" i="6" s="1"/>
  <c r="BF167" i="1"/>
  <c r="BE166" i="6" s="1"/>
  <c r="BG167" i="1"/>
  <c r="BF166" i="6" s="1"/>
  <c r="BH167" i="1"/>
  <c r="BG166" i="6" s="1"/>
  <c r="AJ168" i="1"/>
  <c r="AI167" i="6" s="1"/>
  <c r="AK168" i="1"/>
  <c r="AJ167" i="6" s="1"/>
  <c r="AL168" i="1"/>
  <c r="AK167" i="6" s="1"/>
  <c r="AM168" i="1"/>
  <c r="AL167" i="6" s="1"/>
  <c r="AN168" i="1"/>
  <c r="AM167" i="6" s="1"/>
  <c r="AO168" i="1"/>
  <c r="AN167" i="6" s="1"/>
  <c r="AP168" i="1"/>
  <c r="AO167" i="6" s="1"/>
  <c r="AQ168" i="1"/>
  <c r="AP167" i="6" s="1"/>
  <c r="AR168" i="1"/>
  <c r="AQ167" i="6" s="1"/>
  <c r="AS168" i="1"/>
  <c r="AR167" i="6" s="1"/>
  <c r="AT168" i="1"/>
  <c r="AS167" i="6" s="1"/>
  <c r="AU168" i="1"/>
  <c r="AT167" i="6" s="1"/>
  <c r="AV168" i="1"/>
  <c r="AU167" i="6" s="1"/>
  <c r="AW168" i="1"/>
  <c r="AV167" i="6" s="1"/>
  <c r="AX168" i="1"/>
  <c r="AW167" i="6" s="1"/>
  <c r="AY168" i="1"/>
  <c r="AX167" i="6" s="1"/>
  <c r="AZ168" i="1"/>
  <c r="AY167" i="6" s="1"/>
  <c r="BA168" i="1"/>
  <c r="AZ167" i="6" s="1"/>
  <c r="BB168" i="1"/>
  <c r="BA167" i="6" s="1"/>
  <c r="BC168" i="1"/>
  <c r="BB167" i="6" s="1"/>
  <c r="BD168" i="1"/>
  <c r="BC167" i="6" s="1"/>
  <c r="BE168" i="1"/>
  <c r="BD167" i="6" s="1"/>
  <c r="BF168" i="1"/>
  <c r="BE167" i="6" s="1"/>
  <c r="BG168" i="1"/>
  <c r="BF167" i="6" s="1"/>
  <c r="BH168" i="1"/>
  <c r="BG167" i="6" s="1"/>
  <c r="AJ169" i="1"/>
  <c r="AI168" i="6" s="1"/>
  <c r="AK169" i="1"/>
  <c r="AJ168" i="6" s="1"/>
  <c r="AL169" i="1"/>
  <c r="AK168" i="6" s="1"/>
  <c r="AM169" i="1"/>
  <c r="AL168" i="6" s="1"/>
  <c r="AN169" i="1"/>
  <c r="AM168" i="6" s="1"/>
  <c r="AO169" i="1"/>
  <c r="AN168" i="6" s="1"/>
  <c r="AP169" i="1"/>
  <c r="AO168" i="6" s="1"/>
  <c r="AQ169" i="1"/>
  <c r="AP168" i="6" s="1"/>
  <c r="AR169" i="1"/>
  <c r="AQ168" i="6" s="1"/>
  <c r="AS169" i="1"/>
  <c r="AR168" i="6" s="1"/>
  <c r="AT169" i="1"/>
  <c r="AS168" i="6" s="1"/>
  <c r="AU169" i="1"/>
  <c r="AT168" i="6" s="1"/>
  <c r="AV169" i="1"/>
  <c r="AU168" i="6" s="1"/>
  <c r="AW169" i="1"/>
  <c r="AV168" i="6" s="1"/>
  <c r="AX169" i="1"/>
  <c r="AW168" i="6" s="1"/>
  <c r="AY169" i="1"/>
  <c r="AX168" i="6" s="1"/>
  <c r="AZ169" i="1"/>
  <c r="AY168" i="6" s="1"/>
  <c r="BA169" i="1"/>
  <c r="AZ168" i="6" s="1"/>
  <c r="BB169" i="1"/>
  <c r="BA168" i="6" s="1"/>
  <c r="BC169" i="1"/>
  <c r="BB168" i="6" s="1"/>
  <c r="BD169" i="1"/>
  <c r="BC168" i="6" s="1"/>
  <c r="BE169" i="1"/>
  <c r="BD168" i="6" s="1"/>
  <c r="BF169" i="1"/>
  <c r="BE168" i="6" s="1"/>
  <c r="BG169" i="1"/>
  <c r="BF168" i="6" s="1"/>
  <c r="BH169" i="1"/>
  <c r="BG168" i="6" s="1"/>
  <c r="AJ170" i="1"/>
  <c r="AI169" i="6" s="1"/>
  <c r="AK170" i="1"/>
  <c r="AJ169" i="6" s="1"/>
  <c r="AL170" i="1"/>
  <c r="AK169" i="6" s="1"/>
  <c r="AM170" i="1"/>
  <c r="AL169" i="6" s="1"/>
  <c r="AN170" i="1"/>
  <c r="AM169" i="6" s="1"/>
  <c r="AO170" i="1"/>
  <c r="AN169" i="6" s="1"/>
  <c r="AP170" i="1"/>
  <c r="AO169" i="6" s="1"/>
  <c r="AQ170" i="1"/>
  <c r="AP169" i="6" s="1"/>
  <c r="AR170" i="1"/>
  <c r="AQ169" i="6" s="1"/>
  <c r="AS170" i="1"/>
  <c r="AR169" i="6" s="1"/>
  <c r="AT170" i="1"/>
  <c r="AS169" i="6" s="1"/>
  <c r="AU170" i="1"/>
  <c r="AT169" i="6" s="1"/>
  <c r="AV170" i="1"/>
  <c r="AU169" i="6" s="1"/>
  <c r="AW170" i="1"/>
  <c r="AV169" i="6" s="1"/>
  <c r="AX170" i="1"/>
  <c r="AW169" i="6" s="1"/>
  <c r="AY170" i="1"/>
  <c r="AX169" i="6" s="1"/>
  <c r="AZ170" i="1"/>
  <c r="AY169" i="6" s="1"/>
  <c r="BA170" i="1"/>
  <c r="AZ169" i="6" s="1"/>
  <c r="BB170" i="1"/>
  <c r="BA169" i="6" s="1"/>
  <c r="BC170" i="1"/>
  <c r="BB169" i="6" s="1"/>
  <c r="BD170" i="1"/>
  <c r="BC169" i="6" s="1"/>
  <c r="BE170" i="1"/>
  <c r="BD169" i="6" s="1"/>
  <c r="BF170" i="1"/>
  <c r="BE169" i="6" s="1"/>
  <c r="BG170" i="1"/>
  <c r="BF169" i="6" s="1"/>
  <c r="BH170" i="1"/>
  <c r="BG169" i="6" s="1"/>
  <c r="AJ171" i="1"/>
  <c r="AI170" i="6" s="1"/>
  <c r="AK171" i="1"/>
  <c r="AJ170" i="6" s="1"/>
  <c r="AL171" i="1"/>
  <c r="AK170" i="6" s="1"/>
  <c r="AM171" i="1"/>
  <c r="AL170" i="6" s="1"/>
  <c r="AN171" i="1"/>
  <c r="AM170" i="6" s="1"/>
  <c r="AO171" i="1"/>
  <c r="AN170" i="6" s="1"/>
  <c r="AP171" i="1"/>
  <c r="AO170" i="6" s="1"/>
  <c r="AQ171" i="1"/>
  <c r="AP170" i="6" s="1"/>
  <c r="AR171" i="1"/>
  <c r="AQ170" i="6" s="1"/>
  <c r="AS171" i="1"/>
  <c r="AR170" i="6" s="1"/>
  <c r="AT171" i="1"/>
  <c r="AS170" i="6" s="1"/>
  <c r="AU171" i="1"/>
  <c r="AT170" i="6" s="1"/>
  <c r="AV171" i="1"/>
  <c r="AU170" i="6" s="1"/>
  <c r="AW171" i="1"/>
  <c r="AV170" i="6" s="1"/>
  <c r="AX171" i="1"/>
  <c r="AW170" i="6" s="1"/>
  <c r="AY171" i="1"/>
  <c r="AX170" i="6" s="1"/>
  <c r="AZ171" i="1"/>
  <c r="AY170" i="6" s="1"/>
  <c r="BA171" i="1"/>
  <c r="AZ170" i="6" s="1"/>
  <c r="BB171" i="1"/>
  <c r="BA170" i="6" s="1"/>
  <c r="BC171" i="1"/>
  <c r="BB170" i="6" s="1"/>
  <c r="BD171" i="1"/>
  <c r="BC170" i="6" s="1"/>
  <c r="BE171" i="1"/>
  <c r="BD170" i="6" s="1"/>
  <c r="BF171" i="1"/>
  <c r="BE170" i="6" s="1"/>
  <c r="BG171" i="1"/>
  <c r="BF170" i="6" s="1"/>
  <c r="BH171" i="1"/>
  <c r="BG170" i="6" s="1"/>
  <c r="AJ172" i="1"/>
  <c r="AI171" i="6" s="1"/>
  <c r="AK172" i="1"/>
  <c r="AJ171" i="6" s="1"/>
  <c r="AL172" i="1"/>
  <c r="AK171" i="6" s="1"/>
  <c r="AM172" i="1"/>
  <c r="AL171" i="6" s="1"/>
  <c r="AN172" i="1"/>
  <c r="AM171" i="6" s="1"/>
  <c r="AO172" i="1"/>
  <c r="AN171" i="6" s="1"/>
  <c r="AP172" i="1"/>
  <c r="AO171" i="6" s="1"/>
  <c r="AQ172" i="1"/>
  <c r="AP171" i="6" s="1"/>
  <c r="AR172" i="1"/>
  <c r="AQ171" i="6" s="1"/>
  <c r="AS172" i="1"/>
  <c r="AR171" i="6" s="1"/>
  <c r="AT172" i="1"/>
  <c r="AS171" i="6" s="1"/>
  <c r="AU172" i="1"/>
  <c r="AT171" i="6" s="1"/>
  <c r="AV172" i="1"/>
  <c r="AU171" i="6" s="1"/>
  <c r="AW172" i="1"/>
  <c r="AV171" i="6" s="1"/>
  <c r="AX172" i="1"/>
  <c r="AW171" i="6" s="1"/>
  <c r="AY172" i="1"/>
  <c r="AX171" i="6" s="1"/>
  <c r="AZ172" i="1"/>
  <c r="AY171" i="6" s="1"/>
  <c r="BA172" i="1"/>
  <c r="AZ171" i="6" s="1"/>
  <c r="BB172" i="1"/>
  <c r="BA171" i="6" s="1"/>
  <c r="BC172" i="1"/>
  <c r="BB171" i="6" s="1"/>
  <c r="BD172" i="1"/>
  <c r="BC171" i="6" s="1"/>
  <c r="BE172" i="1"/>
  <c r="BD171" i="6" s="1"/>
  <c r="BF172" i="1"/>
  <c r="BE171" i="6" s="1"/>
  <c r="BG172" i="1"/>
  <c r="BF171" i="6" s="1"/>
  <c r="BH172" i="1"/>
  <c r="BG171" i="6" s="1"/>
  <c r="AJ173" i="1"/>
  <c r="AI172" i="6" s="1"/>
  <c r="AK173" i="1"/>
  <c r="AJ172" i="6" s="1"/>
  <c r="AL173" i="1"/>
  <c r="AK172" i="6" s="1"/>
  <c r="AM173" i="1"/>
  <c r="AL172" i="6" s="1"/>
  <c r="AN173" i="1"/>
  <c r="AM172" i="6" s="1"/>
  <c r="AO173" i="1"/>
  <c r="AN172" i="6" s="1"/>
  <c r="AP173" i="1"/>
  <c r="AO172" i="6" s="1"/>
  <c r="AQ173" i="1"/>
  <c r="AP172" i="6" s="1"/>
  <c r="AR173" i="1"/>
  <c r="AQ172" i="6" s="1"/>
  <c r="AS173" i="1"/>
  <c r="AR172" i="6" s="1"/>
  <c r="AT173" i="1"/>
  <c r="AS172" i="6" s="1"/>
  <c r="AU173" i="1"/>
  <c r="AT172" i="6" s="1"/>
  <c r="AV173" i="1"/>
  <c r="AU172" i="6" s="1"/>
  <c r="AW173" i="1"/>
  <c r="AV172" i="6" s="1"/>
  <c r="AX173" i="1"/>
  <c r="AW172" i="6" s="1"/>
  <c r="AY173" i="1"/>
  <c r="AX172" i="6" s="1"/>
  <c r="AZ173" i="1"/>
  <c r="AY172" i="6" s="1"/>
  <c r="BA173" i="1"/>
  <c r="AZ172" i="6" s="1"/>
  <c r="BB173" i="1"/>
  <c r="BA172" i="6" s="1"/>
  <c r="BC173" i="1"/>
  <c r="BB172" i="6" s="1"/>
  <c r="BD173" i="1"/>
  <c r="BC172" i="6" s="1"/>
  <c r="BE173" i="1"/>
  <c r="BD172" i="6" s="1"/>
  <c r="BF173" i="1"/>
  <c r="BE172" i="6" s="1"/>
  <c r="BG173" i="1"/>
  <c r="BF172" i="6" s="1"/>
  <c r="BH173" i="1"/>
  <c r="BG172" i="6" s="1"/>
  <c r="AJ174" i="1"/>
  <c r="AI173" i="6" s="1"/>
  <c r="AK174" i="1"/>
  <c r="AJ173" i="6" s="1"/>
  <c r="AL174" i="1"/>
  <c r="AK173" i="6" s="1"/>
  <c r="AM174" i="1"/>
  <c r="AL173" i="6" s="1"/>
  <c r="AN174" i="1"/>
  <c r="AM173" i="6" s="1"/>
  <c r="AO174" i="1"/>
  <c r="AN173" i="6" s="1"/>
  <c r="AP174" i="1"/>
  <c r="AO173" i="6" s="1"/>
  <c r="AQ174" i="1"/>
  <c r="AP173" i="6" s="1"/>
  <c r="AR174" i="1"/>
  <c r="AQ173" i="6" s="1"/>
  <c r="AS174" i="1"/>
  <c r="AR173" i="6" s="1"/>
  <c r="AT174" i="1"/>
  <c r="AS173" i="6" s="1"/>
  <c r="AU174" i="1"/>
  <c r="AT173" i="6" s="1"/>
  <c r="AV174" i="1"/>
  <c r="AU173" i="6" s="1"/>
  <c r="AW174" i="1"/>
  <c r="AV173" i="6" s="1"/>
  <c r="AX174" i="1"/>
  <c r="AW173" i="6" s="1"/>
  <c r="AY174" i="1"/>
  <c r="AX173" i="6" s="1"/>
  <c r="AZ174" i="1"/>
  <c r="AY173" i="6" s="1"/>
  <c r="BA174" i="1"/>
  <c r="AZ173" i="6" s="1"/>
  <c r="BB174" i="1"/>
  <c r="BA173" i="6" s="1"/>
  <c r="BC174" i="1"/>
  <c r="BB173" i="6" s="1"/>
  <c r="BD174" i="1"/>
  <c r="BC173" i="6" s="1"/>
  <c r="BE174" i="1"/>
  <c r="BD173" i="6" s="1"/>
  <c r="BF174" i="1"/>
  <c r="BE173" i="6" s="1"/>
  <c r="BG174" i="1"/>
  <c r="BF173" i="6" s="1"/>
  <c r="BH174" i="1"/>
  <c r="BG173" i="6" s="1"/>
  <c r="AJ175" i="1"/>
  <c r="AI174" i="6" s="1"/>
  <c r="AK175" i="1"/>
  <c r="AJ174" i="6" s="1"/>
  <c r="AL175" i="1"/>
  <c r="AK174" i="6" s="1"/>
  <c r="AM175" i="1"/>
  <c r="AL174" i="6" s="1"/>
  <c r="AN175" i="1"/>
  <c r="AM174" i="6" s="1"/>
  <c r="AO175" i="1"/>
  <c r="AN174" i="6" s="1"/>
  <c r="AP175" i="1"/>
  <c r="AO174" i="6" s="1"/>
  <c r="AQ175" i="1"/>
  <c r="AP174" i="6" s="1"/>
  <c r="AR175" i="1"/>
  <c r="AQ174" i="6" s="1"/>
  <c r="AS175" i="1"/>
  <c r="AR174" i="6" s="1"/>
  <c r="AT175" i="1"/>
  <c r="AS174" i="6" s="1"/>
  <c r="AU175" i="1"/>
  <c r="AT174" i="6" s="1"/>
  <c r="AV175" i="1"/>
  <c r="AU174" i="6" s="1"/>
  <c r="AW175" i="1"/>
  <c r="AV174" i="6" s="1"/>
  <c r="AX175" i="1"/>
  <c r="AW174" i="6" s="1"/>
  <c r="AY175" i="1"/>
  <c r="AX174" i="6" s="1"/>
  <c r="AZ175" i="1"/>
  <c r="AY174" i="6" s="1"/>
  <c r="BA175" i="1"/>
  <c r="AZ174" i="6" s="1"/>
  <c r="BB175" i="1"/>
  <c r="BA174" i="6" s="1"/>
  <c r="BC175" i="1"/>
  <c r="BB174" i="6" s="1"/>
  <c r="BD175" i="1"/>
  <c r="BC174" i="6" s="1"/>
  <c r="BE175" i="1"/>
  <c r="BD174" i="6" s="1"/>
  <c r="BF175" i="1"/>
  <c r="BE174" i="6" s="1"/>
  <c r="BG175" i="1"/>
  <c r="BF174" i="6" s="1"/>
  <c r="BH175" i="1"/>
  <c r="BG174" i="6" s="1"/>
  <c r="AJ176" i="1"/>
  <c r="AI175" i="6" s="1"/>
  <c r="AK176" i="1"/>
  <c r="AJ175" i="6" s="1"/>
  <c r="AL176" i="1"/>
  <c r="AK175" i="6" s="1"/>
  <c r="AM176" i="1"/>
  <c r="AL175" i="6" s="1"/>
  <c r="AN176" i="1"/>
  <c r="AM175" i="6" s="1"/>
  <c r="AO176" i="1"/>
  <c r="AN175" i="6" s="1"/>
  <c r="AP176" i="1"/>
  <c r="AO175" i="6" s="1"/>
  <c r="AQ176" i="1"/>
  <c r="AP175" i="6" s="1"/>
  <c r="AR176" i="1"/>
  <c r="AQ175" i="6" s="1"/>
  <c r="AS176" i="1"/>
  <c r="AR175" i="6" s="1"/>
  <c r="AT176" i="1"/>
  <c r="AS175" i="6" s="1"/>
  <c r="AU176" i="1"/>
  <c r="AT175" i="6" s="1"/>
  <c r="AV176" i="1"/>
  <c r="AU175" i="6" s="1"/>
  <c r="AW176" i="1"/>
  <c r="AV175" i="6" s="1"/>
  <c r="AX176" i="1"/>
  <c r="AW175" i="6" s="1"/>
  <c r="AY176" i="1"/>
  <c r="AX175" i="6" s="1"/>
  <c r="AZ176" i="1"/>
  <c r="AY175" i="6" s="1"/>
  <c r="BA176" i="1"/>
  <c r="AZ175" i="6" s="1"/>
  <c r="BB176" i="1"/>
  <c r="BA175" i="6" s="1"/>
  <c r="BC176" i="1"/>
  <c r="BB175" i="6" s="1"/>
  <c r="BD176" i="1"/>
  <c r="BC175" i="6" s="1"/>
  <c r="BE176" i="1"/>
  <c r="BD175" i="6" s="1"/>
  <c r="BF176" i="1"/>
  <c r="BE175" i="6" s="1"/>
  <c r="BG176" i="1"/>
  <c r="BF175" i="6" s="1"/>
  <c r="BH176" i="1"/>
  <c r="BG175" i="6" s="1"/>
  <c r="AJ177" i="1"/>
  <c r="AI176" i="6" s="1"/>
  <c r="AK177" i="1"/>
  <c r="AJ176" i="6" s="1"/>
  <c r="AL177" i="1"/>
  <c r="AK176" i="6" s="1"/>
  <c r="AM177" i="1"/>
  <c r="AL176" i="6" s="1"/>
  <c r="AN177" i="1"/>
  <c r="AM176" i="6" s="1"/>
  <c r="AO177" i="1"/>
  <c r="AN176" i="6" s="1"/>
  <c r="AP177" i="1"/>
  <c r="AO176" i="6" s="1"/>
  <c r="AQ177" i="1"/>
  <c r="AP176" i="6" s="1"/>
  <c r="AR177" i="1"/>
  <c r="AQ176" i="6" s="1"/>
  <c r="AS177" i="1"/>
  <c r="AR176" i="6" s="1"/>
  <c r="AT177" i="1"/>
  <c r="AS176" i="6" s="1"/>
  <c r="AU177" i="1"/>
  <c r="AT176" i="6" s="1"/>
  <c r="AV177" i="1"/>
  <c r="AU176" i="6" s="1"/>
  <c r="AW177" i="1"/>
  <c r="AV176" i="6" s="1"/>
  <c r="AX177" i="1"/>
  <c r="AW176" i="6" s="1"/>
  <c r="AY177" i="1"/>
  <c r="AX176" i="6" s="1"/>
  <c r="AZ177" i="1"/>
  <c r="AY176" i="6" s="1"/>
  <c r="BA177" i="1"/>
  <c r="AZ176" i="6" s="1"/>
  <c r="BB177" i="1"/>
  <c r="BA176" i="6" s="1"/>
  <c r="BC177" i="1"/>
  <c r="BB176" i="6" s="1"/>
  <c r="BD177" i="1"/>
  <c r="BC176" i="6" s="1"/>
  <c r="BE177" i="1"/>
  <c r="BD176" i="6" s="1"/>
  <c r="BF177" i="1"/>
  <c r="BE176" i="6" s="1"/>
  <c r="BG177" i="1"/>
  <c r="BF176" i="6" s="1"/>
  <c r="BH177" i="1"/>
  <c r="BG176" i="6" s="1"/>
  <c r="AJ178" i="1"/>
  <c r="AI177" i="6" s="1"/>
  <c r="AK178" i="1"/>
  <c r="AJ177" i="6" s="1"/>
  <c r="AL178" i="1"/>
  <c r="AK177" i="6" s="1"/>
  <c r="AM178" i="1"/>
  <c r="AL177" i="6" s="1"/>
  <c r="AN178" i="1"/>
  <c r="AM177" i="6" s="1"/>
  <c r="AO178" i="1"/>
  <c r="AN177" i="6" s="1"/>
  <c r="AP178" i="1"/>
  <c r="AO177" i="6" s="1"/>
  <c r="AQ178" i="1"/>
  <c r="AP177" i="6" s="1"/>
  <c r="AR178" i="1"/>
  <c r="AQ177" i="6" s="1"/>
  <c r="AS178" i="1"/>
  <c r="AR177" i="6" s="1"/>
  <c r="AT178" i="1"/>
  <c r="AS177" i="6" s="1"/>
  <c r="AU178" i="1"/>
  <c r="AT177" i="6" s="1"/>
  <c r="AV178" i="1"/>
  <c r="AU177" i="6" s="1"/>
  <c r="AW178" i="1"/>
  <c r="AV177" i="6" s="1"/>
  <c r="AX178" i="1"/>
  <c r="AW177" i="6" s="1"/>
  <c r="AY178" i="1"/>
  <c r="AX177" i="6" s="1"/>
  <c r="AZ178" i="1"/>
  <c r="AY177" i="6" s="1"/>
  <c r="BA178" i="1"/>
  <c r="AZ177" i="6" s="1"/>
  <c r="BB178" i="1"/>
  <c r="BA177" i="6" s="1"/>
  <c r="BC178" i="1"/>
  <c r="BB177" i="6" s="1"/>
  <c r="BD178" i="1"/>
  <c r="BC177" i="6" s="1"/>
  <c r="BE178" i="1"/>
  <c r="BD177" i="6" s="1"/>
  <c r="BF178" i="1"/>
  <c r="BE177" i="6" s="1"/>
  <c r="BG178" i="1"/>
  <c r="BF177" i="6" s="1"/>
  <c r="BH178" i="1"/>
  <c r="BG177" i="6" s="1"/>
  <c r="AJ179" i="1"/>
  <c r="AI178" i="6" s="1"/>
  <c r="AK179" i="1"/>
  <c r="AJ178" i="6" s="1"/>
  <c r="AL179" i="1"/>
  <c r="AK178" i="6" s="1"/>
  <c r="AM179" i="1"/>
  <c r="AL178" i="6" s="1"/>
  <c r="AN179" i="1"/>
  <c r="AM178" i="6" s="1"/>
  <c r="AO179" i="1"/>
  <c r="AN178" i="6" s="1"/>
  <c r="AP179" i="1"/>
  <c r="AO178" i="6" s="1"/>
  <c r="AQ179" i="1"/>
  <c r="AP178" i="6" s="1"/>
  <c r="AR179" i="1"/>
  <c r="AQ178" i="6" s="1"/>
  <c r="AS179" i="1"/>
  <c r="AR178" i="6" s="1"/>
  <c r="AT179" i="1"/>
  <c r="AS178" i="6" s="1"/>
  <c r="AU179" i="1"/>
  <c r="AT178" i="6" s="1"/>
  <c r="AV179" i="1"/>
  <c r="AU178" i="6" s="1"/>
  <c r="AW179" i="1"/>
  <c r="AV178" i="6" s="1"/>
  <c r="AX179" i="1"/>
  <c r="AW178" i="6" s="1"/>
  <c r="AY179" i="1"/>
  <c r="AX178" i="6" s="1"/>
  <c r="AZ179" i="1"/>
  <c r="AY178" i="6" s="1"/>
  <c r="BA179" i="1"/>
  <c r="AZ178" i="6" s="1"/>
  <c r="BB179" i="1"/>
  <c r="BA178" i="6" s="1"/>
  <c r="BC179" i="1"/>
  <c r="BB178" i="6" s="1"/>
  <c r="BD179" i="1"/>
  <c r="BC178" i="6" s="1"/>
  <c r="BE179" i="1"/>
  <c r="BD178" i="6" s="1"/>
  <c r="BF179" i="1"/>
  <c r="BE178" i="6" s="1"/>
  <c r="BG179" i="1"/>
  <c r="BF178" i="6" s="1"/>
  <c r="BH179" i="1"/>
  <c r="BG178" i="6" s="1"/>
  <c r="AJ180" i="1"/>
  <c r="AI179" i="6" s="1"/>
  <c r="AK180" i="1"/>
  <c r="AJ179" i="6" s="1"/>
  <c r="AL180" i="1"/>
  <c r="AK179" i="6" s="1"/>
  <c r="AM180" i="1"/>
  <c r="AL179" i="6" s="1"/>
  <c r="AN180" i="1"/>
  <c r="AM179" i="6" s="1"/>
  <c r="AO180" i="1"/>
  <c r="AN179" i="6" s="1"/>
  <c r="AP180" i="1"/>
  <c r="AO179" i="6" s="1"/>
  <c r="AQ180" i="1"/>
  <c r="AP179" i="6" s="1"/>
  <c r="AR180" i="1"/>
  <c r="AQ179" i="6" s="1"/>
  <c r="AS180" i="1"/>
  <c r="AR179" i="6" s="1"/>
  <c r="AT180" i="1"/>
  <c r="AS179" i="6" s="1"/>
  <c r="AU180" i="1"/>
  <c r="AT179" i="6" s="1"/>
  <c r="AV180" i="1"/>
  <c r="AU179" i="6" s="1"/>
  <c r="AW180" i="1"/>
  <c r="AV179" i="6" s="1"/>
  <c r="AX180" i="1"/>
  <c r="AW179" i="6" s="1"/>
  <c r="AY180" i="1"/>
  <c r="AX179" i="6" s="1"/>
  <c r="AZ180" i="1"/>
  <c r="AY179" i="6" s="1"/>
  <c r="BA180" i="1"/>
  <c r="AZ179" i="6" s="1"/>
  <c r="BB180" i="1"/>
  <c r="BA179" i="6" s="1"/>
  <c r="BC180" i="1"/>
  <c r="BB179" i="6" s="1"/>
  <c r="BD180" i="1"/>
  <c r="BC179" i="6" s="1"/>
  <c r="BE180" i="1"/>
  <c r="BD179" i="6" s="1"/>
  <c r="BF180" i="1"/>
  <c r="BE179" i="6" s="1"/>
  <c r="BG180" i="1"/>
  <c r="BF179" i="6" s="1"/>
  <c r="BH180" i="1"/>
  <c r="BG179" i="6" s="1"/>
  <c r="AJ181" i="1"/>
  <c r="AI180" i="6" s="1"/>
  <c r="AK181" i="1"/>
  <c r="AJ180" i="6" s="1"/>
  <c r="AL181" i="1"/>
  <c r="AK180" i="6" s="1"/>
  <c r="AM181" i="1"/>
  <c r="AL180" i="6" s="1"/>
  <c r="AN181" i="1"/>
  <c r="AM180" i="6" s="1"/>
  <c r="AO181" i="1"/>
  <c r="AN180" i="6" s="1"/>
  <c r="AP181" i="1"/>
  <c r="AO180" i="6" s="1"/>
  <c r="AQ181" i="1"/>
  <c r="AP180" i="6" s="1"/>
  <c r="AR181" i="1"/>
  <c r="AQ180" i="6" s="1"/>
  <c r="AS181" i="1"/>
  <c r="AR180" i="6" s="1"/>
  <c r="AT181" i="1"/>
  <c r="AS180" i="6" s="1"/>
  <c r="AU181" i="1"/>
  <c r="AT180" i="6" s="1"/>
  <c r="AV181" i="1"/>
  <c r="AU180" i="6" s="1"/>
  <c r="AW181" i="1"/>
  <c r="AV180" i="6" s="1"/>
  <c r="AX181" i="1"/>
  <c r="AW180" i="6" s="1"/>
  <c r="AY181" i="1"/>
  <c r="AX180" i="6" s="1"/>
  <c r="AZ181" i="1"/>
  <c r="AY180" i="6" s="1"/>
  <c r="BA181" i="1"/>
  <c r="AZ180" i="6" s="1"/>
  <c r="BB181" i="1"/>
  <c r="BA180" i="6" s="1"/>
  <c r="BC181" i="1"/>
  <c r="BB180" i="6" s="1"/>
  <c r="BD181" i="1"/>
  <c r="BC180" i="6" s="1"/>
  <c r="BE181" i="1"/>
  <c r="BD180" i="6" s="1"/>
  <c r="BF181" i="1"/>
  <c r="BE180" i="6" s="1"/>
  <c r="BG181" i="1"/>
  <c r="BF180" i="6" s="1"/>
  <c r="BH181" i="1"/>
  <c r="BG180" i="6" s="1"/>
  <c r="AJ182" i="1"/>
  <c r="AI181" i="6" s="1"/>
  <c r="AK182" i="1"/>
  <c r="AJ181" i="6" s="1"/>
  <c r="AL182" i="1"/>
  <c r="AK181" i="6" s="1"/>
  <c r="AM182" i="1"/>
  <c r="AL181" i="6" s="1"/>
  <c r="AN182" i="1"/>
  <c r="AM181" i="6" s="1"/>
  <c r="AO182" i="1"/>
  <c r="AN181" i="6" s="1"/>
  <c r="AP182" i="1"/>
  <c r="AO181" i="6" s="1"/>
  <c r="AQ182" i="1"/>
  <c r="AP181" i="6" s="1"/>
  <c r="AR182" i="1"/>
  <c r="AQ181" i="6" s="1"/>
  <c r="AS182" i="1"/>
  <c r="AR181" i="6" s="1"/>
  <c r="AT182" i="1"/>
  <c r="AS181" i="6" s="1"/>
  <c r="AU182" i="1"/>
  <c r="AT181" i="6" s="1"/>
  <c r="AV182" i="1"/>
  <c r="AU181" i="6" s="1"/>
  <c r="AW182" i="1"/>
  <c r="AV181" i="6" s="1"/>
  <c r="AX182" i="1"/>
  <c r="AW181" i="6" s="1"/>
  <c r="AY182" i="1"/>
  <c r="AX181" i="6" s="1"/>
  <c r="AZ182" i="1"/>
  <c r="AY181" i="6" s="1"/>
  <c r="BA182" i="1"/>
  <c r="AZ181" i="6" s="1"/>
  <c r="BB182" i="1"/>
  <c r="BA181" i="6" s="1"/>
  <c r="BC182" i="1"/>
  <c r="BB181" i="6" s="1"/>
  <c r="BD182" i="1"/>
  <c r="BC181" i="6" s="1"/>
  <c r="BE182" i="1"/>
  <c r="BD181" i="6" s="1"/>
  <c r="BF182" i="1"/>
  <c r="BE181" i="6" s="1"/>
  <c r="BG182" i="1"/>
  <c r="BF181" i="6" s="1"/>
  <c r="BH182" i="1"/>
  <c r="BG181" i="6" s="1"/>
  <c r="AJ183" i="1"/>
  <c r="AI182" i="6" s="1"/>
  <c r="AK183" i="1"/>
  <c r="AJ182" i="6" s="1"/>
  <c r="AL183" i="1"/>
  <c r="AK182" i="6" s="1"/>
  <c r="AM183" i="1"/>
  <c r="AL182" i="6" s="1"/>
  <c r="AN183" i="1"/>
  <c r="AM182" i="6" s="1"/>
  <c r="AO183" i="1"/>
  <c r="AN182" i="6" s="1"/>
  <c r="AP183" i="1"/>
  <c r="AO182" i="6" s="1"/>
  <c r="AQ183" i="1"/>
  <c r="AP182" i="6" s="1"/>
  <c r="AR183" i="1"/>
  <c r="AQ182" i="6" s="1"/>
  <c r="AS183" i="1"/>
  <c r="AR182" i="6" s="1"/>
  <c r="AT183" i="1"/>
  <c r="AS182" i="6" s="1"/>
  <c r="AU183" i="1"/>
  <c r="AT182" i="6" s="1"/>
  <c r="AV183" i="1"/>
  <c r="AU182" i="6" s="1"/>
  <c r="AW183" i="1"/>
  <c r="AV182" i="6" s="1"/>
  <c r="AX183" i="1"/>
  <c r="AW182" i="6" s="1"/>
  <c r="AY183" i="1"/>
  <c r="AX182" i="6" s="1"/>
  <c r="AZ183" i="1"/>
  <c r="AY182" i="6" s="1"/>
  <c r="BA183" i="1"/>
  <c r="AZ182" i="6" s="1"/>
  <c r="BB183" i="1"/>
  <c r="BA182" i="6" s="1"/>
  <c r="BC183" i="1"/>
  <c r="BB182" i="6" s="1"/>
  <c r="BD183" i="1"/>
  <c r="BC182" i="6" s="1"/>
  <c r="BE183" i="1"/>
  <c r="BD182" i="6" s="1"/>
  <c r="BF183" i="1"/>
  <c r="BE182" i="6" s="1"/>
  <c r="BG183" i="1"/>
  <c r="BF182" i="6" s="1"/>
  <c r="BH183" i="1"/>
  <c r="BG182" i="6" s="1"/>
  <c r="AJ184" i="1"/>
  <c r="AI183" i="6" s="1"/>
  <c r="AK184" i="1"/>
  <c r="AJ183" i="6" s="1"/>
  <c r="AL184" i="1"/>
  <c r="AK183" i="6" s="1"/>
  <c r="AM184" i="1"/>
  <c r="AL183" i="6" s="1"/>
  <c r="AN184" i="1"/>
  <c r="AM183" i="6" s="1"/>
  <c r="AO184" i="1"/>
  <c r="AN183" i="6" s="1"/>
  <c r="AP184" i="1"/>
  <c r="AO183" i="6" s="1"/>
  <c r="AQ184" i="1"/>
  <c r="AP183" i="6" s="1"/>
  <c r="AR184" i="1"/>
  <c r="AQ183" i="6" s="1"/>
  <c r="AS184" i="1"/>
  <c r="AR183" i="6" s="1"/>
  <c r="AT184" i="1"/>
  <c r="AS183" i="6" s="1"/>
  <c r="AU184" i="1"/>
  <c r="AT183" i="6" s="1"/>
  <c r="AV184" i="1"/>
  <c r="AU183" i="6" s="1"/>
  <c r="AW184" i="1"/>
  <c r="AV183" i="6" s="1"/>
  <c r="AX184" i="1"/>
  <c r="AW183" i="6" s="1"/>
  <c r="AY184" i="1"/>
  <c r="AX183" i="6" s="1"/>
  <c r="AZ184" i="1"/>
  <c r="AY183" i="6" s="1"/>
  <c r="BA184" i="1"/>
  <c r="AZ183" i="6" s="1"/>
  <c r="BB184" i="1"/>
  <c r="BA183" i="6" s="1"/>
  <c r="BC184" i="1"/>
  <c r="BB183" i="6" s="1"/>
  <c r="BD184" i="1"/>
  <c r="BC183" i="6" s="1"/>
  <c r="BE184" i="1"/>
  <c r="BD183" i="6" s="1"/>
  <c r="BF184" i="1"/>
  <c r="BE183" i="6" s="1"/>
  <c r="BG184" i="1"/>
  <c r="BF183" i="6" s="1"/>
  <c r="BH184" i="1"/>
  <c r="BG183" i="6" s="1"/>
  <c r="AJ185" i="1"/>
  <c r="AI184" i="6" s="1"/>
  <c r="AK185" i="1"/>
  <c r="AJ184" i="6" s="1"/>
  <c r="AL185" i="1"/>
  <c r="AK184" i="6" s="1"/>
  <c r="AM185" i="1"/>
  <c r="AL184" i="6" s="1"/>
  <c r="AN185" i="1"/>
  <c r="AM184" i="6" s="1"/>
  <c r="AO185" i="1"/>
  <c r="AN184" i="6" s="1"/>
  <c r="AP185" i="1"/>
  <c r="AO184" i="6" s="1"/>
  <c r="AQ185" i="1"/>
  <c r="AP184" i="6" s="1"/>
  <c r="AR185" i="1"/>
  <c r="AQ184" i="6" s="1"/>
  <c r="AS185" i="1"/>
  <c r="AR184" i="6" s="1"/>
  <c r="AT185" i="1"/>
  <c r="AS184" i="6" s="1"/>
  <c r="AU185" i="1"/>
  <c r="AT184" i="6" s="1"/>
  <c r="AV185" i="1"/>
  <c r="AU184" i="6" s="1"/>
  <c r="AW185" i="1"/>
  <c r="AV184" i="6" s="1"/>
  <c r="AX185" i="1"/>
  <c r="AW184" i="6" s="1"/>
  <c r="AY185" i="1"/>
  <c r="AX184" i="6" s="1"/>
  <c r="AZ185" i="1"/>
  <c r="AY184" i="6" s="1"/>
  <c r="BA185" i="1"/>
  <c r="AZ184" i="6" s="1"/>
  <c r="BB185" i="1"/>
  <c r="BA184" i="6" s="1"/>
  <c r="BC185" i="1"/>
  <c r="BB184" i="6" s="1"/>
  <c r="BD185" i="1"/>
  <c r="BC184" i="6" s="1"/>
  <c r="BE185" i="1"/>
  <c r="BD184" i="6" s="1"/>
  <c r="BF185" i="1"/>
  <c r="BE184" i="6" s="1"/>
  <c r="BG185" i="1"/>
  <c r="BF184" i="6" s="1"/>
  <c r="BH185" i="1"/>
  <c r="BG184" i="6" s="1"/>
  <c r="AJ186" i="1"/>
  <c r="AI185" i="6" s="1"/>
  <c r="AK186" i="1"/>
  <c r="AJ185" i="6" s="1"/>
  <c r="AL186" i="1"/>
  <c r="AK185" i="6" s="1"/>
  <c r="AM186" i="1"/>
  <c r="AL185" i="6" s="1"/>
  <c r="AN186" i="1"/>
  <c r="AM185" i="6" s="1"/>
  <c r="AO186" i="1"/>
  <c r="AN185" i="6" s="1"/>
  <c r="AP186" i="1"/>
  <c r="AO185" i="6" s="1"/>
  <c r="AQ186" i="1"/>
  <c r="AP185" i="6" s="1"/>
  <c r="AR186" i="1"/>
  <c r="AQ185" i="6" s="1"/>
  <c r="AS186" i="1"/>
  <c r="AR185" i="6" s="1"/>
  <c r="AT186" i="1"/>
  <c r="AS185" i="6" s="1"/>
  <c r="AU186" i="1"/>
  <c r="AT185" i="6" s="1"/>
  <c r="AV186" i="1"/>
  <c r="AU185" i="6" s="1"/>
  <c r="AW186" i="1"/>
  <c r="AV185" i="6" s="1"/>
  <c r="AX186" i="1"/>
  <c r="AW185" i="6" s="1"/>
  <c r="AY186" i="1"/>
  <c r="AX185" i="6" s="1"/>
  <c r="AZ186" i="1"/>
  <c r="AY185" i="6" s="1"/>
  <c r="BA186" i="1"/>
  <c r="AZ185" i="6" s="1"/>
  <c r="BB186" i="1"/>
  <c r="BA185" i="6" s="1"/>
  <c r="BC186" i="1"/>
  <c r="BB185" i="6" s="1"/>
  <c r="BD186" i="1"/>
  <c r="BC185" i="6" s="1"/>
  <c r="BE186" i="1"/>
  <c r="BD185" i="6" s="1"/>
  <c r="BF186" i="1"/>
  <c r="BE185" i="6" s="1"/>
  <c r="BG186" i="1"/>
  <c r="BF185" i="6" s="1"/>
  <c r="BH186" i="1"/>
  <c r="BG185" i="6" s="1"/>
  <c r="AJ187" i="1"/>
  <c r="AI186" i="6" s="1"/>
  <c r="AK187" i="1"/>
  <c r="AJ186" i="6" s="1"/>
  <c r="AL187" i="1"/>
  <c r="AK186" i="6" s="1"/>
  <c r="AM187" i="1"/>
  <c r="AL186" i="6" s="1"/>
  <c r="AN187" i="1"/>
  <c r="AM186" i="6" s="1"/>
  <c r="AO187" i="1"/>
  <c r="AN186" i="6" s="1"/>
  <c r="AP187" i="1"/>
  <c r="AO186" i="6" s="1"/>
  <c r="AQ187" i="1"/>
  <c r="AP186" i="6" s="1"/>
  <c r="AR187" i="1"/>
  <c r="AQ186" i="6" s="1"/>
  <c r="AS187" i="1"/>
  <c r="AR186" i="6" s="1"/>
  <c r="AT187" i="1"/>
  <c r="AS186" i="6" s="1"/>
  <c r="AU187" i="1"/>
  <c r="AT186" i="6" s="1"/>
  <c r="AV187" i="1"/>
  <c r="AU186" i="6" s="1"/>
  <c r="AW187" i="1"/>
  <c r="AV186" i="6" s="1"/>
  <c r="AX187" i="1"/>
  <c r="AW186" i="6" s="1"/>
  <c r="AY187" i="1"/>
  <c r="AX186" i="6" s="1"/>
  <c r="AZ187" i="1"/>
  <c r="AY186" i="6" s="1"/>
  <c r="BA187" i="1"/>
  <c r="AZ186" i="6" s="1"/>
  <c r="BB187" i="1"/>
  <c r="BA186" i="6" s="1"/>
  <c r="BC187" i="1"/>
  <c r="BB186" i="6" s="1"/>
  <c r="BD187" i="1"/>
  <c r="BC186" i="6" s="1"/>
  <c r="BE187" i="1"/>
  <c r="BD186" i="6" s="1"/>
  <c r="BF187" i="1"/>
  <c r="BE186" i="6" s="1"/>
  <c r="BG187" i="1"/>
  <c r="BF186" i="6" s="1"/>
  <c r="BH187" i="1"/>
  <c r="BG186" i="6" s="1"/>
  <c r="AJ188" i="1"/>
  <c r="AI187" i="6" s="1"/>
  <c r="AK188" i="1"/>
  <c r="AJ187" i="6" s="1"/>
  <c r="AL188" i="1"/>
  <c r="AK187" i="6" s="1"/>
  <c r="AM188" i="1"/>
  <c r="AL187" i="6" s="1"/>
  <c r="AN188" i="1"/>
  <c r="AM187" i="6" s="1"/>
  <c r="AO188" i="1"/>
  <c r="AN187" i="6" s="1"/>
  <c r="AP188" i="1"/>
  <c r="AO187" i="6" s="1"/>
  <c r="AQ188" i="1"/>
  <c r="AP187" i="6" s="1"/>
  <c r="AR188" i="1"/>
  <c r="AQ187" i="6" s="1"/>
  <c r="AS188" i="1"/>
  <c r="AR187" i="6" s="1"/>
  <c r="AT188" i="1"/>
  <c r="AS187" i="6" s="1"/>
  <c r="AU188" i="1"/>
  <c r="AT187" i="6" s="1"/>
  <c r="AV188" i="1"/>
  <c r="AU187" i="6" s="1"/>
  <c r="AW188" i="1"/>
  <c r="AV187" i="6" s="1"/>
  <c r="AX188" i="1"/>
  <c r="AW187" i="6" s="1"/>
  <c r="AY188" i="1"/>
  <c r="AX187" i="6" s="1"/>
  <c r="AZ188" i="1"/>
  <c r="AY187" i="6" s="1"/>
  <c r="BA188" i="1"/>
  <c r="AZ187" i="6" s="1"/>
  <c r="BB188" i="1"/>
  <c r="BA187" i="6" s="1"/>
  <c r="BC188" i="1"/>
  <c r="BB187" i="6" s="1"/>
  <c r="BD188" i="1"/>
  <c r="BC187" i="6" s="1"/>
  <c r="BE188" i="1"/>
  <c r="BD187" i="6" s="1"/>
  <c r="BF188" i="1"/>
  <c r="BE187" i="6" s="1"/>
  <c r="BG188" i="1"/>
  <c r="BF187" i="6" s="1"/>
  <c r="BH188" i="1"/>
  <c r="BG187" i="6" s="1"/>
  <c r="AJ189" i="1"/>
  <c r="AI188" i="6" s="1"/>
  <c r="AK189" i="1"/>
  <c r="AJ188" i="6" s="1"/>
  <c r="AL189" i="1"/>
  <c r="AK188" i="6" s="1"/>
  <c r="AM189" i="1"/>
  <c r="AL188" i="6" s="1"/>
  <c r="AN189" i="1"/>
  <c r="AM188" i="6" s="1"/>
  <c r="AO189" i="1"/>
  <c r="AN188" i="6" s="1"/>
  <c r="AP189" i="1"/>
  <c r="AO188" i="6" s="1"/>
  <c r="AQ189" i="1"/>
  <c r="AP188" i="6" s="1"/>
  <c r="AR189" i="1"/>
  <c r="AQ188" i="6" s="1"/>
  <c r="AS189" i="1"/>
  <c r="AR188" i="6" s="1"/>
  <c r="AT189" i="1"/>
  <c r="AS188" i="6" s="1"/>
  <c r="AU189" i="1"/>
  <c r="AT188" i="6" s="1"/>
  <c r="AV189" i="1"/>
  <c r="AU188" i="6" s="1"/>
  <c r="AW189" i="1"/>
  <c r="AV188" i="6" s="1"/>
  <c r="AX189" i="1"/>
  <c r="AW188" i="6" s="1"/>
  <c r="AY189" i="1"/>
  <c r="AX188" i="6" s="1"/>
  <c r="AZ189" i="1"/>
  <c r="AY188" i="6" s="1"/>
  <c r="BA189" i="1"/>
  <c r="AZ188" i="6" s="1"/>
  <c r="BB189" i="1"/>
  <c r="BA188" i="6" s="1"/>
  <c r="BC189" i="1"/>
  <c r="BB188" i="6" s="1"/>
  <c r="BD189" i="1"/>
  <c r="BC188" i="6" s="1"/>
  <c r="BE189" i="1"/>
  <c r="BD188" i="6" s="1"/>
  <c r="BF189" i="1"/>
  <c r="BE188" i="6" s="1"/>
  <c r="BG189" i="1"/>
  <c r="BF188" i="6" s="1"/>
  <c r="BH189" i="1"/>
  <c r="BG188" i="6" s="1"/>
  <c r="AJ190" i="1"/>
  <c r="AI189" i="6" s="1"/>
  <c r="AK190" i="1"/>
  <c r="AJ189" i="6" s="1"/>
  <c r="AL190" i="1"/>
  <c r="AK189" i="6" s="1"/>
  <c r="AM190" i="1"/>
  <c r="AL189" i="6" s="1"/>
  <c r="AN190" i="1"/>
  <c r="AM189" i="6" s="1"/>
  <c r="AO190" i="1"/>
  <c r="AN189" i="6" s="1"/>
  <c r="AP190" i="1"/>
  <c r="AO189" i="6" s="1"/>
  <c r="AQ190" i="1"/>
  <c r="AP189" i="6" s="1"/>
  <c r="AR190" i="1"/>
  <c r="AQ189" i="6" s="1"/>
  <c r="AS190" i="1"/>
  <c r="AR189" i="6" s="1"/>
  <c r="AT190" i="1"/>
  <c r="AS189" i="6" s="1"/>
  <c r="AU190" i="1"/>
  <c r="AT189" i="6" s="1"/>
  <c r="AV190" i="1"/>
  <c r="AU189" i="6" s="1"/>
  <c r="AW190" i="1"/>
  <c r="AV189" i="6" s="1"/>
  <c r="AX190" i="1"/>
  <c r="AW189" i="6" s="1"/>
  <c r="AY190" i="1"/>
  <c r="AX189" i="6" s="1"/>
  <c r="AZ190" i="1"/>
  <c r="AY189" i="6" s="1"/>
  <c r="BA190" i="1"/>
  <c r="AZ189" i="6" s="1"/>
  <c r="BB190" i="1"/>
  <c r="BA189" i="6" s="1"/>
  <c r="BC190" i="1"/>
  <c r="BB189" i="6" s="1"/>
  <c r="BD190" i="1"/>
  <c r="BC189" i="6" s="1"/>
  <c r="BE190" i="1"/>
  <c r="BD189" i="6" s="1"/>
  <c r="BF190" i="1"/>
  <c r="BE189" i="6" s="1"/>
  <c r="BG190" i="1"/>
  <c r="BF189" i="6" s="1"/>
  <c r="BH190" i="1"/>
  <c r="BG189" i="6" s="1"/>
  <c r="AJ191" i="1"/>
  <c r="AI190" i="6" s="1"/>
  <c r="AK191" i="1"/>
  <c r="AJ190" i="6" s="1"/>
  <c r="AL191" i="1"/>
  <c r="AK190" i="6" s="1"/>
  <c r="AM191" i="1"/>
  <c r="AL190" i="6" s="1"/>
  <c r="AN191" i="1"/>
  <c r="AM190" i="6" s="1"/>
  <c r="AO191" i="1"/>
  <c r="AN190" i="6" s="1"/>
  <c r="AP191" i="1"/>
  <c r="AO190" i="6" s="1"/>
  <c r="AQ191" i="1"/>
  <c r="AP190" i="6" s="1"/>
  <c r="AR191" i="1"/>
  <c r="AQ190" i="6" s="1"/>
  <c r="AS191" i="1"/>
  <c r="AR190" i="6" s="1"/>
  <c r="AT191" i="1"/>
  <c r="AS190" i="6" s="1"/>
  <c r="AU191" i="1"/>
  <c r="AT190" i="6" s="1"/>
  <c r="AV191" i="1"/>
  <c r="AU190" i="6" s="1"/>
  <c r="AW191" i="1"/>
  <c r="AV190" i="6" s="1"/>
  <c r="AX191" i="1"/>
  <c r="AW190" i="6" s="1"/>
  <c r="AY191" i="1"/>
  <c r="AX190" i="6" s="1"/>
  <c r="AZ191" i="1"/>
  <c r="AY190" i="6" s="1"/>
  <c r="BA191" i="1"/>
  <c r="AZ190" i="6" s="1"/>
  <c r="BB191" i="1"/>
  <c r="BA190" i="6" s="1"/>
  <c r="BC191" i="1"/>
  <c r="BB190" i="6" s="1"/>
  <c r="BD191" i="1"/>
  <c r="BC190" i="6" s="1"/>
  <c r="BE191" i="1"/>
  <c r="BD190" i="6" s="1"/>
  <c r="BF191" i="1"/>
  <c r="BE190" i="6" s="1"/>
  <c r="BG191" i="1"/>
  <c r="BF190" i="6" s="1"/>
  <c r="BH191" i="1"/>
  <c r="BG190" i="6" s="1"/>
  <c r="AJ192" i="1"/>
  <c r="AI191" i="6" s="1"/>
  <c r="AK192" i="1"/>
  <c r="AJ191" i="6" s="1"/>
  <c r="AL192" i="1"/>
  <c r="AK191" i="6" s="1"/>
  <c r="AM192" i="1"/>
  <c r="AL191" i="6" s="1"/>
  <c r="AN192" i="1"/>
  <c r="AM191" i="6" s="1"/>
  <c r="AO192" i="1"/>
  <c r="AN191" i="6" s="1"/>
  <c r="AP192" i="1"/>
  <c r="AO191" i="6" s="1"/>
  <c r="AQ192" i="1"/>
  <c r="AP191" i="6" s="1"/>
  <c r="AR192" i="1"/>
  <c r="AQ191" i="6" s="1"/>
  <c r="AS192" i="1"/>
  <c r="AR191" i="6" s="1"/>
  <c r="AT192" i="1"/>
  <c r="AS191" i="6" s="1"/>
  <c r="AU192" i="1"/>
  <c r="AT191" i="6" s="1"/>
  <c r="AV192" i="1"/>
  <c r="AU191" i="6" s="1"/>
  <c r="AW192" i="1"/>
  <c r="AV191" i="6" s="1"/>
  <c r="AX192" i="1"/>
  <c r="AW191" i="6" s="1"/>
  <c r="AY192" i="1"/>
  <c r="AX191" i="6" s="1"/>
  <c r="AZ192" i="1"/>
  <c r="AY191" i="6" s="1"/>
  <c r="BA192" i="1"/>
  <c r="AZ191" i="6" s="1"/>
  <c r="BB192" i="1"/>
  <c r="BA191" i="6" s="1"/>
  <c r="BC192" i="1"/>
  <c r="BB191" i="6" s="1"/>
  <c r="BD192" i="1"/>
  <c r="BC191" i="6" s="1"/>
  <c r="BE192" i="1"/>
  <c r="BD191" i="6" s="1"/>
  <c r="BF192" i="1"/>
  <c r="BE191" i="6" s="1"/>
  <c r="BG192" i="1"/>
  <c r="BF191" i="6" s="1"/>
  <c r="BH192" i="1"/>
  <c r="BG191" i="6" s="1"/>
  <c r="AJ193" i="1"/>
  <c r="AI192" i="6" s="1"/>
  <c r="AK193" i="1"/>
  <c r="AJ192" i="6" s="1"/>
  <c r="AL193" i="1"/>
  <c r="AK192" i="6" s="1"/>
  <c r="AM193" i="1"/>
  <c r="AL192" i="6" s="1"/>
  <c r="AN193" i="1"/>
  <c r="AM192" i="6" s="1"/>
  <c r="AO193" i="1"/>
  <c r="AN192" i="6" s="1"/>
  <c r="AP193" i="1"/>
  <c r="AO192" i="6" s="1"/>
  <c r="AQ193" i="1"/>
  <c r="AP192" i="6" s="1"/>
  <c r="AR193" i="1"/>
  <c r="AQ192" i="6" s="1"/>
  <c r="AS193" i="1"/>
  <c r="AR192" i="6" s="1"/>
  <c r="AT193" i="1"/>
  <c r="AS192" i="6" s="1"/>
  <c r="AU193" i="1"/>
  <c r="AT192" i="6" s="1"/>
  <c r="AV193" i="1"/>
  <c r="AU192" i="6" s="1"/>
  <c r="AW193" i="1"/>
  <c r="AV192" i="6" s="1"/>
  <c r="AX193" i="1"/>
  <c r="AW192" i="6" s="1"/>
  <c r="AY193" i="1"/>
  <c r="AX192" i="6" s="1"/>
  <c r="AZ193" i="1"/>
  <c r="AY192" i="6" s="1"/>
  <c r="BA193" i="1"/>
  <c r="AZ192" i="6" s="1"/>
  <c r="BB193" i="1"/>
  <c r="BA192" i="6" s="1"/>
  <c r="BC193" i="1"/>
  <c r="BB192" i="6" s="1"/>
  <c r="BD193" i="1"/>
  <c r="BC192" i="6" s="1"/>
  <c r="BE193" i="1"/>
  <c r="BD192" i="6" s="1"/>
  <c r="BF193" i="1"/>
  <c r="BE192" i="6" s="1"/>
  <c r="BG193" i="1"/>
  <c r="BF192" i="6" s="1"/>
  <c r="BH193" i="1"/>
  <c r="BG192" i="6" s="1"/>
  <c r="AJ194" i="1"/>
  <c r="AI193" i="6" s="1"/>
  <c r="AK194" i="1"/>
  <c r="AJ193" i="6" s="1"/>
  <c r="AL194" i="1"/>
  <c r="AK193" i="6" s="1"/>
  <c r="AM194" i="1"/>
  <c r="AL193" i="6" s="1"/>
  <c r="AN194" i="1"/>
  <c r="AM193" i="6" s="1"/>
  <c r="AO194" i="1"/>
  <c r="AN193" i="6" s="1"/>
  <c r="AP194" i="1"/>
  <c r="AO193" i="6" s="1"/>
  <c r="AQ194" i="1"/>
  <c r="AP193" i="6" s="1"/>
  <c r="AR194" i="1"/>
  <c r="AQ193" i="6" s="1"/>
  <c r="AS194" i="1"/>
  <c r="AR193" i="6" s="1"/>
  <c r="AT194" i="1"/>
  <c r="AS193" i="6" s="1"/>
  <c r="AU194" i="1"/>
  <c r="AT193" i="6" s="1"/>
  <c r="AV194" i="1"/>
  <c r="AU193" i="6" s="1"/>
  <c r="AW194" i="1"/>
  <c r="AV193" i="6" s="1"/>
  <c r="AX194" i="1"/>
  <c r="AW193" i="6" s="1"/>
  <c r="AY194" i="1"/>
  <c r="AX193" i="6" s="1"/>
  <c r="AZ194" i="1"/>
  <c r="AY193" i="6" s="1"/>
  <c r="BA194" i="1"/>
  <c r="AZ193" i="6" s="1"/>
  <c r="BB194" i="1"/>
  <c r="BA193" i="6" s="1"/>
  <c r="BC194" i="1"/>
  <c r="BB193" i="6" s="1"/>
  <c r="BD194" i="1"/>
  <c r="BC193" i="6" s="1"/>
  <c r="BE194" i="1"/>
  <c r="BD193" i="6" s="1"/>
  <c r="BF194" i="1"/>
  <c r="BE193" i="6" s="1"/>
  <c r="BG194" i="1"/>
  <c r="BF193" i="6" s="1"/>
  <c r="BH194" i="1"/>
  <c r="BG193" i="6" s="1"/>
  <c r="AJ195" i="1"/>
  <c r="AI194" i="6" s="1"/>
  <c r="AK195" i="1"/>
  <c r="AJ194" i="6" s="1"/>
  <c r="AL195" i="1"/>
  <c r="AK194" i="6" s="1"/>
  <c r="AM195" i="1"/>
  <c r="AL194" i="6" s="1"/>
  <c r="AN195" i="1"/>
  <c r="AM194" i="6" s="1"/>
  <c r="AO195" i="1"/>
  <c r="AN194" i="6" s="1"/>
  <c r="AP195" i="1"/>
  <c r="AO194" i="6" s="1"/>
  <c r="AQ195" i="1"/>
  <c r="AP194" i="6" s="1"/>
  <c r="AR195" i="1"/>
  <c r="AQ194" i="6" s="1"/>
  <c r="AS195" i="1"/>
  <c r="AR194" i="6" s="1"/>
  <c r="AT195" i="1"/>
  <c r="AS194" i="6" s="1"/>
  <c r="AU195" i="1"/>
  <c r="AT194" i="6" s="1"/>
  <c r="AV195" i="1"/>
  <c r="AU194" i="6" s="1"/>
  <c r="AW195" i="1"/>
  <c r="AV194" i="6" s="1"/>
  <c r="AX195" i="1"/>
  <c r="AW194" i="6" s="1"/>
  <c r="AY195" i="1"/>
  <c r="AX194" i="6" s="1"/>
  <c r="AZ195" i="1"/>
  <c r="AY194" i="6" s="1"/>
  <c r="BA195" i="1"/>
  <c r="AZ194" i="6" s="1"/>
  <c r="BB195" i="1"/>
  <c r="BA194" i="6" s="1"/>
  <c r="BC195" i="1"/>
  <c r="BB194" i="6" s="1"/>
  <c r="BD195" i="1"/>
  <c r="BC194" i="6" s="1"/>
  <c r="BE195" i="1"/>
  <c r="BD194" i="6" s="1"/>
  <c r="BF195" i="1"/>
  <c r="BE194" i="6" s="1"/>
  <c r="BG195" i="1"/>
  <c r="BF194" i="6" s="1"/>
  <c r="BH195" i="1"/>
  <c r="BG194" i="6" s="1"/>
  <c r="AJ196" i="1"/>
  <c r="AI195" i="6" s="1"/>
  <c r="AK196" i="1"/>
  <c r="AJ195" i="6" s="1"/>
  <c r="AL196" i="1"/>
  <c r="AK195" i="6" s="1"/>
  <c r="AM196" i="1"/>
  <c r="AL195" i="6" s="1"/>
  <c r="AN196" i="1"/>
  <c r="AM195" i="6" s="1"/>
  <c r="AO196" i="1"/>
  <c r="AN195" i="6" s="1"/>
  <c r="AP196" i="1"/>
  <c r="AO195" i="6" s="1"/>
  <c r="AQ196" i="1"/>
  <c r="AP195" i="6" s="1"/>
  <c r="AR196" i="1"/>
  <c r="AQ195" i="6" s="1"/>
  <c r="AS196" i="1"/>
  <c r="AR195" i="6" s="1"/>
  <c r="AT196" i="1"/>
  <c r="AS195" i="6" s="1"/>
  <c r="AU196" i="1"/>
  <c r="AT195" i="6" s="1"/>
  <c r="AV196" i="1"/>
  <c r="AU195" i="6" s="1"/>
  <c r="AW196" i="1"/>
  <c r="AV195" i="6" s="1"/>
  <c r="AX196" i="1"/>
  <c r="AW195" i="6" s="1"/>
  <c r="AY196" i="1"/>
  <c r="AX195" i="6" s="1"/>
  <c r="AZ196" i="1"/>
  <c r="AY195" i="6" s="1"/>
  <c r="BA196" i="1"/>
  <c r="AZ195" i="6" s="1"/>
  <c r="BB196" i="1"/>
  <c r="BA195" i="6" s="1"/>
  <c r="BC196" i="1"/>
  <c r="BB195" i="6" s="1"/>
  <c r="BD196" i="1"/>
  <c r="BC195" i="6" s="1"/>
  <c r="BE196" i="1"/>
  <c r="BD195" i="6" s="1"/>
  <c r="BF196" i="1"/>
  <c r="BE195" i="6" s="1"/>
  <c r="BG196" i="1"/>
  <c r="BF195" i="6" s="1"/>
  <c r="BH196" i="1"/>
  <c r="BG195" i="6" s="1"/>
  <c r="AJ197" i="1"/>
  <c r="AI196" i="6" s="1"/>
  <c r="AK197" i="1"/>
  <c r="AJ196" i="6" s="1"/>
  <c r="AL197" i="1"/>
  <c r="AK196" i="6" s="1"/>
  <c r="AM197" i="1"/>
  <c r="AL196" i="6" s="1"/>
  <c r="AN197" i="1"/>
  <c r="AM196" i="6" s="1"/>
  <c r="AO197" i="1"/>
  <c r="AN196" i="6" s="1"/>
  <c r="AP197" i="1"/>
  <c r="AO196" i="6" s="1"/>
  <c r="AQ197" i="1"/>
  <c r="AP196" i="6" s="1"/>
  <c r="AR197" i="1"/>
  <c r="AQ196" i="6" s="1"/>
  <c r="AS197" i="1"/>
  <c r="AR196" i="6" s="1"/>
  <c r="AT197" i="1"/>
  <c r="AS196" i="6" s="1"/>
  <c r="AU197" i="1"/>
  <c r="AT196" i="6" s="1"/>
  <c r="AV197" i="1"/>
  <c r="AU196" i="6" s="1"/>
  <c r="AW197" i="1"/>
  <c r="AV196" i="6" s="1"/>
  <c r="AX197" i="1"/>
  <c r="AW196" i="6" s="1"/>
  <c r="AY197" i="1"/>
  <c r="AX196" i="6" s="1"/>
  <c r="AZ197" i="1"/>
  <c r="AY196" i="6" s="1"/>
  <c r="BA197" i="1"/>
  <c r="AZ196" i="6" s="1"/>
  <c r="BB197" i="1"/>
  <c r="BA196" i="6" s="1"/>
  <c r="BC197" i="1"/>
  <c r="BB196" i="6" s="1"/>
  <c r="BD197" i="1"/>
  <c r="BC196" i="6" s="1"/>
  <c r="BE197" i="1"/>
  <c r="BD196" i="6" s="1"/>
  <c r="BF197" i="1"/>
  <c r="BE196" i="6" s="1"/>
  <c r="BG197" i="1"/>
  <c r="BF196" i="6" s="1"/>
  <c r="BH197" i="1"/>
  <c r="BG196" i="6" s="1"/>
  <c r="AJ198" i="1"/>
  <c r="AI197" i="6" s="1"/>
  <c r="AK198" i="1"/>
  <c r="AJ197" i="6" s="1"/>
  <c r="AL198" i="1"/>
  <c r="AK197" i="6" s="1"/>
  <c r="AM198" i="1"/>
  <c r="AL197" i="6" s="1"/>
  <c r="AN198" i="1"/>
  <c r="AM197" i="6" s="1"/>
  <c r="AO198" i="1"/>
  <c r="AN197" i="6" s="1"/>
  <c r="AP198" i="1"/>
  <c r="AO197" i="6" s="1"/>
  <c r="AQ198" i="1"/>
  <c r="AP197" i="6" s="1"/>
  <c r="AR198" i="1"/>
  <c r="AQ197" i="6" s="1"/>
  <c r="AS198" i="1"/>
  <c r="AR197" i="6" s="1"/>
  <c r="AT198" i="1"/>
  <c r="AS197" i="6" s="1"/>
  <c r="AU198" i="1"/>
  <c r="AT197" i="6" s="1"/>
  <c r="AV198" i="1"/>
  <c r="AU197" i="6" s="1"/>
  <c r="AW198" i="1"/>
  <c r="AV197" i="6" s="1"/>
  <c r="AX198" i="1"/>
  <c r="AW197" i="6" s="1"/>
  <c r="AY198" i="1"/>
  <c r="AX197" i="6" s="1"/>
  <c r="AZ198" i="1"/>
  <c r="AY197" i="6" s="1"/>
  <c r="BA198" i="1"/>
  <c r="AZ197" i="6" s="1"/>
  <c r="BB198" i="1"/>
  <c r="BA197" i="6" s="1"/>
  <c r="BC198" i="1"/>
  <c r="BB197" i="6" s="1"/>
  <c r="BD198" i="1"/>
  <c r="BC197" i="6" s="1"/>
  <c r="BE198" i="1"/>
  <c r="BD197" i="6" s="1"/>
  <c r="BF198" i="1"/>
  <c r="BE197" i="6" s="1"/>
  <c r="BG198" i="1"/>
  <c r="BF197" i="6" s="1"/>
  <c r="BH198" i="1"/>
  <c r="BG197" i="6" s="1"/>
  <c r="AJ199" i="1"/>
  <c r="AI198" i="6" s="1"/>
  <c r="AK199" i="1"/>
  <c r="AJ198" i="6" s="1"/>
  <c r="AL199" i="1"/>
  <c r="AK198" i="6" s="1"/>
  <c r="AM199" i="1"/>
  <c r="AL198" i="6" s="1"/>
  <c r="AN199" i="1"/>
  <c r="AM198" i="6" s="1"/>
  <c r="AO199" i="1"/>
  <c r="AN198" i="6" s="1"/>
  <c r="AP199" i="1"/>
  <c r="AO198" i="6" s="1"/>
  <c r="AQ199" i="1"/>
  <c r="AP198" i="6" s="1"/>
  <c r="AR199" i="1"/>
  <c r="AQ198" i="6" s="1"/>
  <c r="AS199" i="1"/>
  <c r="AR198" i="6" s="1"/>
  <c r="AT199" i="1"/>
  <c r="AS198" i="6" s="1"/>
  <c r="AU199" i="1"/>
  <c r="AT198" i="6" s="1"/>
  <c r="AV199" i="1"/>
  <c r="AU198" i="6" s="1"/>
  <c r="AW199" i="1"/>
  <c r="AV198" i="6" s="1"/>
  <c r="AX199" i="1"/>
  <c r="AW198" i="6" s="1"/>
  <c r="AY199" i="1"/>
  <c r="AX198" i="6" s="1"/>
  <c r="AZ199" i="1"/>
  <c r="AY198" i="6" s="1"/>
  <c r="BA199" i="1"/>
  <c r="AZ198" i="6" s="1"/>
  <c r="BB199" i="1"/>
  <c r="BA198" i="6" s="1"/>
  <c r="BC199" i="1"/>
  <c r="BB198" i="6" s="1"/>
  <c r="BD199" i="1"/>
  <c r="BC198" i="6" s="1"/>
  <c r="BE199" i="1"/>
  <c r="BD198" i="6" s="1"/>
  <c r="BF199" i="1"/>
  <c r="BE198" i="6" s="1"/>
  <c r="BG199" i="1"/>
  <c r="BF198" i="6" s="1"/>
  <c r="BH199" i="1"/>
  <c r="BG198" i="6" s="1"/>
  <c r="AJ200" i="1"/>
  <c r="AI199" i="6" s="1"/>
  <c r="AK200" i="1"/>
  <c r="AJ199" i="6" s="1"/>
  <c r="AL200" i="1"/>
  <c r="AK199" i="6" s="1"/>
  <c r="AM200" i="1"/>
  <c r="AL199" i="6" s="1"/>
  <c r="AN200" i="1"/>
  <c r="AM199" i="6" s="1"/>
  <c r="AO200" i="1"/>
  <c r="AN199" i="6" s="1"/>
  <c r="AP200" i="1"/>
  <c r="AO199" i="6" s="1"/>
  <c r="AQ200" i="1"/>
  <c r="AP199" i="6" s="1"/>
  <c r="AR200" i="1"/>
  <c r="AQ199" i="6" s="1"/>
  <c r="AS200" i="1"/>
  <c r="AR199" i="6" s="1"/>
  <c r="AT200" i="1"/>
  <c r="AS199" i="6" s="1"/>
  <c r="AU200" i="1"/>
  <c r="AT199" i="6" s="1"/>
  <c r="AV200" i="1"/>
  <c r="AU199" i="6" s="1"/>
  <c r="AW200" i="1"/>
  <c r="AV199" i="6" s="1"/>
  <c r="AX200" i="1"/>
  <c r="AW199" i="6" s="1"/>
  <c r="AY200" i="1"/>
  <c r="AX199" i="6" s="1"/>
  <c r="AZ200" i="1"/>
  <c r="AY199" i="6" s="1"/>
  <c r="BA200" i="1"/>
  <c r="AZ199" i="6" s="1"/>
  <c r="BB200" i="1"/>
  <c r="BA199" i="6" s="1"/>
  <c r="BC200" i="1"/>
  <c r="BB199" i="6" s="1"/>
  <c r="BD200" i="1"/>
  <c r="BC199" i="6" s="1"/>
  <c r="BE200" i="1"/>
  <c r="BD199" i="6" s="1"/>
  <c r="BF200" i="1"/>
  <c r="BE199" i="6" s="1"/>
  <c r="BG200" i="1"/>
  <c r="BF199" i="6" s="1"/>
  <c r="BH200" i="1"/>
  <c r="BG199" i="6" s="1"/>
  <c r="AJ201" i="1"/>
  <c r="AI200" i="6" s="1"/>
  <c r="AK201" i="1"/>
  <c r="AJ200" i="6" s="1"/>
  <c r="AL201" i="1"/>
  <c r="AK200" i="6" s="1"/>
  <c r="AM201" i="1"/>
  <c r="AL200" i="6" s="1"/>
  <c r="AN201" i="1"/>
  <c r="AM200" i="6" s="1"/>
  <c r="AO201" i="1"/>
  <c r="AN200" i="6" s="1"/>
  <c r="AP201" i="1"/>
  <c r="AO200" i="6" s="1"/>
  <c r="AQ201" i="1"/>
  <c r="AP200" i="6" s="1"/>
  <c r="AR201" i="1"/>
  <c r="AQ200" i="6" s="1"/>
  <c r="AS201" i="1"/>
  <c r="AR200" i="6" s="1"/>
  <c r="AT201" i="1"/>
  <c r="AS200" i="6" s="1"/>
  <c r="AU201" i="1"/>
  <c r="AT200" i="6" s="1"/>
  <c r="AV201" i="1"/>
  <c r="AU200" i="6" s="1"/>
  <c r="AW201" i="1"/>
  <c r="AV200" i="6" s="1"/>
  <c r="AX201" i="1"/>
  <c r="AW200" i="6" s="1"/>
  <c r="AY201" i="1"/>
  <c r="AX200" i="6" s="1"/>
  <c r="AZ201" i="1"/>
  <c r="AY200" i="6" s="1"/>
  <c r="BA201" i="1"/>
  <c r="AZ200" i="6" s="1"/>
  <c r="BB201" i="1"/>
  <c r="BA200" i="6" s="1"/>
  <c r="BC201" i="1"/>
  <c r="BB200" i="6" s="1"/>
  <c r="BD201" i="1"/>
  <c r="BC200" i="6" s="1"/>
  <c r="BE201" i="1"/>
  <c r="BD200" i="6" s="1"/>
  <c r="BF201" i="1"/>
  <c r="BE200" i="6" s="1"/>
  <c r="BG201" i="1"/>
  <c r="BF200" i="6" s="1"/>
  <c r="BH201" i="1"/>
  <c r="BG200" i="6" s="1"/>
  <c r="AJ202" i="1"/>
  <c r="AI201" i="6" s="1"/>
  <c r="AK202" i="1"/>
  <c r="AJ201" i="6" s="1"/>
  <c r="AL202" i="1"/>
  <c r="AK201" i="6" s="1"/>
  <c r="AM202" i="1"/>
  <c r="AL201" i="6" s="1"/>
  <c r="AN202" i="1"/>
  <c r="AM201" i="6" s="1"/>
  <c r="AO202" i="1"/>
  <c r="AN201" i="6" s="1"/>
  <c r="AP202" i="1"/>
  <c r="AO201" i="6" s="1"/>
  <c r="AQ202" i="1"/>
  <c r="AP201" i="6" s="1"/>
  <c r="AR202" i="1"/>
  <c r="AQ201" i="6" s="1"/>
  <c r="AS202" i="1"/>
  <c r="AR201" i="6" s="1"/>
  <c r="AT202" i="1"/>
  <c r="AS201" i="6" s="1"/>
  <c r="AU202" i="1"/>
  <c r="AT201" i="6" s="1"/>
  <c r="AV202" i="1"/>
  <c r="AU201" i="6" s="1"/>
  <c r="AW202" i="1"/>
  <c r="AV201" i="6" s="1"/>
  <c r="AX202" i="1"/>
  <c r="AW201" i="6" s="1"/>
  <c r="AY202" i="1"/>
  <c r="AX201" i="6" s="1"/>
  <c r="AZ202" i="1"/>
  <c r="AY201" i="6" s="1"/>
  <c r="BA202" i="1"/>
  <c r="AZ201" i="6" s="1"/>
  <c r="BB202" i="1"/>
  <c r="BA201" i="6" s="1"/>
  <c r="BC202" i="1"/>
  <c r="BB201" i="6" s="1"/>
  <c r="BD202" i="1"/>
  <c r="BC201" i="6" s="1"/>
  <c r="BE202" i="1"/>
  <c r="BD201" i="6" s="1"/>
  <c r="BF202" i="1"/>
  <c r="BE201" i="6" s="1"/>
  <c r="BG202" i="1"/>
  <c r="BF201" i="6" s="1"/>
  <c r="BH202" i="1"/>
  <c r="BG201" i="6" s="1"/>
  <c r="AJ203" i="1"/>
  <c r="AI202" i="6" s="1"/>
  <c r="AK203" i="1"/>
  <c r="AJ202" i="6" s="1"/>
  <c r="AL203" i="1"/>
  <c r="AK202" i="6" s="1"/>
  <c r="AM203" i="1"/>
  <c r="AL202" i="6" s="1"/>
  <c r="AN203" i="1"/>
  <c r="AM202" i="6" s="1"/>
  <c r="AO203" i="1"/>
  <c r="AN202" i="6" s="1"/>
  <c r="AP203" i="1"/>
  <c r="AO202" i="6" s="1"/>
  <c r="AQ203" i="1"/>
  <c r="AP202" i="6" s="1"/>
  <c r="AR203" i="1"/>
  <c r="AQ202" i="6" s="1"/>
  <c r="AS203" i="1"/>
  <c r="AR202" i="6" s="1"/>
  <c r="AT203" i="1"/>
  <c r="AS202" i="6" s="1"/>
  <c r="AU203" i="1"/>
  <c r="AT202" i="6" s="1"/>
  <c r="AV203" i="1"/>
  <c r="AU202" i="6" s="1"/>
  <c r="AW203" i="1"/>
  <c r="AV202" i="6" s="1"/>
  <c r="AX203" i="1"/>
  <c r="AW202" i="6" s="1"/>
  <c r="AY203" i="1"/>
  <c r="AX202" i="6" s="1"/>
  <c r="AZ203" i="1"/>
  <c r="AY202" i="6" s="1"/>
  <c r="BA203" i="1"/>
  <c r="AZ202" i="6" s="1"/>
  <c r="BB203" i="1"/>
  <c r="BA202" i="6" s="1"/>
  <c r="BC203" i="1"/>
  <c r="BB202" i="6" s="1"/>
  <c r="BD203" i="1"/>
  <c r="BC202" i="6" s="1"/>
  <c r="BE203" i="1"/>
  <c r="BD202" i="6" s="1"/>
  <c r="BF203" i="1"/>
  <c r="BE202" i="6" s="1"/>
  <c r="BG203" i="1"/>
  <c r="BF202" i="6" s="1"/>
  <c r="BH203" i="1"/>
  <c r="BG202" i="6" s="1"/>
  <c r="AJ204" i="1"/>
  <c r="AI203" i="6" s="1"/>
  <c r="AK204" i="1"/>
  <c r="AJ203" i="6" s="1"/>
  <c r="AL204" i="1"/>
  <c r="AK203" i="6" s="1"/>
  <c r="AM204" i="1"/>
  <c r="AL203" i="6" s="1"/>
  <c r="AN204" i="1"/>
  <c r="AM203" i="6" s="1"/>
  <c r="AO204" i="1"/>
  <c r="AN203" i="6" s="1"/>
  <c r="AP204" i="1"/>
  <c r="AO203" i="6" s="1"/>
  <c r="AQ204" i="1"/>
  <c r="AP203" i="6" s="1"/>
  <c r="AR204" i="1"/>
  <c r="AQ203" i="6" s="1"/>
  <c r="AS204" i="1"/>
  <c r="AR203" i="6" s="1"/>
  <c r="AT204" i="1"/>
  <c r="AS203" i="6" s="1"/>
  <c r="AU204" i="1"/>
  <c r="AT203" i="6" s="1"/>
  <c r="AV204" i="1"/>
  <c r="AU203" i="6" s="1"/>
  <c r="AW204" i="1"/>
  <c r="AV203" i="6" s="1"/>
  <c r="AX204" i="1"/>
  <c r="AW203" i="6" s="1"/>
  <c r="AY204" i="1"/>
  <c r="AX203" i="6" s="1"/>
  <c r="AZ204" i="1"/>
  <c r="AY203" i="6" s="1"/>
  <c r="BA204" i="1"/>
  <c r="AZ203" i="6" s="1"/>
  <c r="BB204" i="1"/>
  <c r="BA203" i="6" s="1"/>
  <c r="BC204" i="1"/>
  <c r="BB203" i="6" s="1"/>
  <c r="BD204" i="1"/>
  <c r="BC203" i="6" s="1"/>
  <c r="BE204" i="1"/>
  <c r="BD203" i="6" s="1"/>
  <c r="BF204" i="1"/>
  <c r="BE203" i="6" s="1"/>
  <c r="BG204" i="1"/>
  <c r="BF203" i="6" s="1"/>
  <c r="BH204" i="1"/>
  <c r="BG203" i="6" s="1"/>
  <c r="AJ205" i="1"/>
  <c r="AI204" i="6" s="1"/>
  <c r="AK205" i="1"/>
  <c r="AJ204" i="6" s="1"/>
  <c r="AL205" i="1"/>
  <c r="AK204" i="6" s="1"/>
  <c r="AM205" i="1"/>
  <c r="AL204" i="6" s="1"/>
  <c r="AN205" i="1"/>
  <c r="AM204" i="6" s="1"/>
  <c r="AO205" i="1"/>
  <c r="AN204" i="6" s="1"/>
  <c r="AP205" i="1"/>
  <c r="AO204" i="6" s="1"/>
  <c r="AQ205" i="1"/>
  <c r="AP204" i="6" s="1"/>
  <c r="AR205" i="1"/>
  <c r="AQ204" i="6" s="1"/>
  <c r="AS205" i="1"/>
  <c r="AR204" i="6" s="1"/>
  <c r="AT205" i="1"/>
  <c r="AS204" i="6" s="1"/>
  <c r="AU205" i="1"/>
  <c r="AT204" i="6" s="1"/>
  <c r="AV205" i="1"/>
  <c r="AU204" i="6" s="1"/>
  <c r="AW205" i="1"/>
  <c r="AV204" i="6" s="1"/>
  <c r="AX205" i="1"/>
  <c r="AW204" i="6" s="1"/>
  <c r="AY205" i="1"/>
  <c r="AX204" i="6" s="1"/>
  <c r="AZ205" i="1"/>
  <c r="AY204" i="6" s="1"/>
  <c r="BA205" i="1"/>
  <c r="AZ204" i="6" s="1"/>
  <c r="BB205" i="1"/>
  <c r="BA204" i="6" s="1"/>
  <c r="BC205" i="1"/>
  <c r="BB204" i="6" s="1"/>
  <c r="BD205" i="1"/>
  <c r="BC204" i="6" s="1"/>
  <c r="BE205" i="1"/>
  <c r="BD204" i="6" s="1"/>
  <c r="BF205" i="1"/>
  <c r="BE204" i="6" s="1"/>
  <c r="BG205" i="1"/>
  <c r="BF204" i="6" s="1"/>
  <c r="BH205" i="1"/>
  <c r="BG204" i="6" s="1"/>
  <c r="AJ206" i="1"/>
  <c r="AI205" i="6" s="1"/>
  <c r="AK206" i="1"/>
  <c r="AJ205" i="6" s="1"/>
  <c r="AL206" i="1"/>
  <c r="AK205" i="6" s="1"/>
  <c r="AM206" i="1"/>
  <c r="AL205" i="6" s="1"/>
  <c r="AN206" i="1"/>
  <c r="AM205" i="6" s="1"/>
  <c r="AO206" i="1"/>
  <c r="AN205" i="6" s="1"/>
  <c r="AP206" i="1"/>
  <c r="AO205" i="6" s="1"/>
  <c r="AQ206" i="1"/>
  <c r="AP205" i="6" s="1"/>
  <c r="AR206" i="1"/>
  <c r="AQ205" i="6" s="1"/>
  <c r="AS206" i="1"/>
  <c r="AR205" i="6" s="1"/>
  <c r="AT206" i="1"/>
  <c r="AS205" i="6" s="1"/>
  <c r="AU206" i="1"/>
  <c r="AT205" i="6" s="1"/>
  <c r="AV206" i="1"/>
  <c r="AU205" i="6" s="1"/>
  <c r="AW206" i="1"/>
  <c r="AV205" i="6" s="1"/>
  <c r="AX206" i="1"/>
  <c r="AW205" i="6" s="1"/>
  <c r="AY206" i="1"/>
  <c r="AX205" i="6" s="1"/>
  <c r="AZ206" i="1"/>
  <c r="AY205" i="6" s="1"/>
  <c r="BA206" i="1"/>
  <c r="AZ205" i="6" s="1"/>
  <c r="BB206" i="1"/>
  <c r="BA205" i="6" s="1"/>
  <c r="BC206" i="1"/>
  <c r="BB205" i="6" s="1"/>
  <c r="BD206" i="1"/>
  <c r="BC205" i="6" s="1"/>
  <c r="BE206" i="1"/>
  <c r="BD205" i="6" s="1"/>
  <c r="BF206" i="1"/>
  <c r="BE205" i="6" s="1"/>
  <c r="BG206" i="1"/>
  <c r="BF205" i="6" s="1"/>
  <c r="BH206" i="1"/>
  <c r="BG205" i="6" s="1"/>
  <c r="AJ207" i="1"/>
  <c r="AI206" i="6" s="1"/>
  <c r="AK207" i="1"/>
  <c r="AJ206" i="6" s="1"/>
  <c r="AL207" i="1"/>
  <c r="AK206" i="6" s="1"/>
  <c r="AM207" i="1"/>
  <c r="AL206" i="6" s="1"/>
  <c r="AN207" i="1"/>
  <c r="AM206" i="6" s="1"/>
  <c r="AO207" i="1"/>
  <c r="AN206" i="6" s="1"/>
  <c r="AP207" i="1"/>
  <c r="AO206" i="6" s="1"/>
  <c r="AQ207" i="1"/>
  <c r="AP206" i="6" s="1"/>
  <c r="AR207" i="1"/>
  <c r="AQ206" i="6" s="1"/>
  <c r="AS207" i="1"/>
  <c r="AR206" i="6" s="1"/>
  <c r="AT207" i="1"/>
  <c r="AS206" i="6" s="1"/>
  <c r="AU207" i="1"/>
  <c r="AT206" i="6" s="1"/>
  <c r="AV207" i="1"/>
  <c r="AU206" i="6" s="1"/>
  <c r="AW207" i="1"/>
  <c r="AV206" i="6" s="1"/>
  <c r="AX207" i="1"/>
  <c r="AW206" i="6" s="1"/>
  <c r="AY207" i="1"/>
  <c r="AX206" i="6" s="1"/>
  <c r="AZ207" i="1"/>
  <c r="AY206" i="6" s="1"/>
  <c r="BA207" i="1"/>
  <c r="AZ206" i="6" s="1"/>
  <c r="BB207" i="1"/>
  <c r="BA206" i="6" s="1"/>
  <c r="BC207" i="1"/>
  <c r="BB206" i="6" s="1"/>
  <c r="BD207" i="1"/>
  <c r="BC206" i="6" s="1"/>
  <c r="BE207" i="1"/>
  <c r="BD206" i="6" s="1"/>
  <c r="BF207" i="1"/>
  <c r="BE206" i="6" s="1"/>
  <c r="BG207" i="1"/>
  <c r="BF206" i="6" s="1"/>
  <c r="BH207" i="1"/>
  <c r="BG206" i="6" s="1"/>
  <c r="AJ208" i="1"/>
  <c r="AI207" i="6" s="1"/>
  <c r="AK208" i="1"/>
  <c r="AJ207" i="6" s="1"/>
  <c r="AL208" i="1"/>
  <c r="AK207" i="6" s="1"/>
  <c r="AM208" i="1"/>
  <c r="AL207" i="6" s="1"/>
  <c r="AN208" i="1"/>
  <c r="AM207" i="6" s="1"/>
  <c r="AO208" i="1"/>
  <c r="AN207" i="6" s="1"/>
  <c r="AP208" i="1"/>
  <c r="AO207" i="6" s="1"/>
  <c r="AQ208" i="1"/>
  <c r="AP207" i="6" s="1"/>
  <c r="AR208" i="1"/>
  <c r="AQ207" i="6" s="1"/>
  <c r="AS208" i="1"/>
  <c r="AR207" i="6" s="1"/>
  <c r="AT208" i="1"/>
  <c r="AS207" i="6" s="1"/>
  <c r="AU208" i="1"/>
  <c r="AT207" i="6" s="1"/>
  <c r="AV208" i="1"/>
  <c r="AU207" i="6" s="1"/>
  <c r="AW208" i="1"/>
  <c r="AV207" i="6" s="1"/>
  <c r="AX208" i="1"/>
  <c r="AW207" i="6" s="1"/>
  <c r="AY208" i="1"/>
  <c r="AX207" i="6" s="1"/>
  <c r="AZ208" i="1"/>
  <c r="AY207" i="6" s="1"/>
  <c r="BA208" i="1"/>
  <c r="AZ207" i="6" s="1"/>
  <c r="BB208" i="1"/>
  <c r="BA207" i="6" s="1"/>
  <c r="BC208" i="1"/>
  <c r="BB207" i="6" s="1"/>
  <c r="BD208" i="1"/>
  <c r="BC207" i="6" s="1"/>
  <c r="BE208" i="1"/>
  <c r="BD207" i="6" s="1"/>
  <c r="BF208" i="1"/>
  <c r="BE207" i="6" s="1"/>
  <c r="BG208" i="1"/>
  <c r="BF207" i="6" s="1"/>
  <c r="BH208" i="1"/>
  <c r="BG207" i="6" s="1"/>
  <c r="AJ209" i="1"/>
  <c r="AI208" i="6" s="1"/>
  <c r="AK209" i="1"/>
  <c r="AJ208" i="6" s="1"/>
  <c r="AL209" i="1"/>
  <c r="AK208" i="6" s="1"/>
  <c r="AM209" i="1"/>
  <c r="AL208" i="6" s="1"/>
  <c r="AN209" i="1"/>
  <c r="AM208" i="6" s="1"/>
  <c r="AO209" i="1"/>
  <c r="AN208" i="6" s="1"/>
  <c r="AP209" i="1"/>
  <c r="AO208" i="6" s="1"/>
  <c r="AQ209" i="1"/>
  <c r="AP208" i="6" s="1"/>
  <c r="AR209" i="1"/>
  <c r="AQ208" i="6" s="1"/>
  <c r="AS209" i="1"/>
  <c r="AR208" i="6" s="1"/>
  <c r="AT209" i="1"/>
  <c r="AS208" i="6" s="1"/>
  <c r="AU209" i="1"/>
  <c r="AT208" i="6" s="1"/>
  <c r="AV209" i="1"/>
  <c r="AU208" i="6" s="1"/>
  <c r="AW209" i="1"/>
  <c r="AV208" i="6" s="1"/>
  <c r="AX209" i="1"/>
  <c r="AW208" i="6" s="1"/>
  <c r="AY209" i="1"/>
  <c r="AX208" i="6" s="1"/>
  <c r="AZ209" i="1"/>
  <c r="AY208" i="6" s="1"/>
  <c r="BA209" i="1"/>
  <c r="AZ208" i="6" s="1"/>
  <c r="BB209" i="1"/>
  <c r="BA208" i="6" s="1"/>
  <c r="BC209" i="1"/>
  <c r="BB208" i="6" s="1"/>
  <c r="BD209" i="1"/>
  <c r="BC208" i="6" s="1"/>
  <c r="BE209" i="1"/>
  <c r="BD208" i="6" s="1"/>
  <c r="BF209" i="1"/>
  <c r="BE208" i="6" s="1"/>
  <c r="BG209" i="1"/>
  <c r="BF208" i="6" s="1"/>
  <c r="BH209" i="1"/>
  <c r="BG208" i="6" s="1"/>
  <c r="AJ210" i="1"/>
  <c r="AI209" i="6" s="1"/>
  <c r="AK210" i="1"/>
  <c r="AJ209" i="6" s="1"/>
  <c r="AL210" i="1"/>
  <c r="AK209" i="6" s="1"/>
  <c r="AM210" i="1"/>
  <c r="AL209" i="6" s="1"/>
  <c r="AN210" i="1"/>
  <c r="AM209" i="6" s="1"/>
  <c r="AO210" i="1"/>
  <c r="AN209" i="6" s="1"/>
  <c r="AP210" i="1"/>
  <c r="AO209" i="6" s="1"/>
  <c r="AQ210" i="1"/>
  <c r="AP209" i="6" s="1"/>
  <c r="AR210" i="1"/>
  <c r="AQ209" i="6" s="1"/>
  <c r="AS210" i="1"/>
  <c r="AR209" i="6" s="1"/>
  <c r="AT210" i="1"/>
  <c r="AS209" i="6" s="1"/>
  <c r="AU210" i="1"/>
  <c r="AT209" i="6" s="1"/>
  <c r="AV210" i="1"/>
  <c r="AU209" i="6" s="1"/>
  <c r="AW210" i="1"/>
  <c r="AV209" i="6" s="1"/>
  <c r="AX210" i="1"/>
  <c r="AW209" i="6" s="1"/>
  <c r="AY210" i="1"/>
  <c r="AX209" i="6" s="1"/>
  <c r="AZ210" i="1"/>
  <c r="AY209" i="6" s="1"/>
  <c r="BA210" i="1"/>
  <c r="AZ209" i="6" s="1"/>
  <c r="BB210" i="1"/>
  <c r="BA209" i="6" s="1"/>
  <c r="BC210" i="1"/>
  <c r="BB209" i="6" s="1"/>
  <c r="BD210" i="1"/>
  <c r="BC209" i="6" s="1"/>
  <c r="BE210" i="1"/>
  <c r="BD209" i="6" s="1"/>
  <c r="BF210" i="1"/>
  <c r="BE209" i="6" s="1"/>
  <c r="BG210" i="1"/>
  <c r="BF209" i="6" s="1"/>
  <c r="BH210" i="1"/>
  <c r="BG209" i="6" s="1"/>
  <c r="AJ211" i="1"/>
  <c r="AI210" i="6" s="1"/>
  <c r="AK211" i="1"/>
  <c r="AJ210" i="6" s="1"/>
  <c r="AL211" i="1"/>
  <c r="AK210" i="6" s="1"/>
  <c r="AM211" i="1"/>
  <c r="AL210" i="6" s="1"/>
  <c r="AN211" i="1"/>
  <c r="AM210" i="6" s="1"/>
  <c r="AO211" i="1"/>
  <c r="AN210" i="6" s="1"/>
  <c r="AP211" i="1"/>
  <c r="AO210" i="6" s="1"/>
  <c r="AQ211" i="1"/>
  <c r="AP210" i="6" s="1"/>
  <c r="AR211" i="1"/>
  <c r="AQ210" i="6" s="1"/>
  <c r="AS211" i="1"/>
  <c r="AR210" i="6" s="1"/>
  <c r="AT211" i="1"/>
  <c r="AS210" i="6" s="1"/>
  <c r="AU211" i="1"/>
  <c r="AT210" i="6" s="1"/>
  <c r="AV211" i="1"/>
  <c r="AU210" i="6" s="1"/>
  <c r="AW211" i="1"/>
  <c r="AV210" i="6" s="1"/>
  <c r="AX211" i="1"/>
  <c r="AW210" i="6" s="1"/>
  <c r="AY211" i="1"/>
  <c r="AX210" i="6" s="1"/>
  <c r="AZ211" i="1"/>
  <c r="AY210" i="6" s="1"/>
  <c r="BA211" i="1"/>
  <c r="AZ210" i="6" s="1"/>
  <c r="BB211" i="1"/>
  <c r="BA210" i="6" s="1"/>
  <c r="BC211" i="1"/>
  <c r="BB210" i="6" s="1"/>
  <c r="BD211" i="1"/>
  <c r="BC210" i="6" s="1"/>
  <c r="BE211" i="1"/>
  <c r="BD210" i="6" s="1"/>
  <c r="BF211" i="1"/>
  <c r="BE210" i="6" s="1"/>
  <c r="BG211" i="1"/>
  <c r="BF210" i="6" s="1"/>
  <c r="BH211" i="1"/>
  <c r="BG210" i="6" s="1"/>
  <c r="AJ212" i="1"/>
  <c r="AI211" i="6" s="1"/>
  <c r="AK212" i="1"/>
  <c r="AJ211" i="6" s="1"/>
  <c r="AL212" i="1"/>
  <c r="AK211" i="6" s="1"/>
  <c r="AM212" i="1"/>
  <c r="AL211" i="6" s="1"/>
  <c r="AN212" i="1"/>
  <c r="AM211" i="6" s="1"/>
  <c r="AO212" i="1"/>
  <c r="AN211" i="6" s="1"/>
  <c r="AP212" i="1"/>
  <c r="AO211" i="6" s="1"/>
  <c r="AQ212" i="1"/>
  <c r="AP211" i="6" s="1"/>
  <c r="AR212" i="1"/>
  <c r="AQ211" i="6" s="1"/>
  <c r="AS212" i="1"/>
  <c r="AR211" i="6" s="1"/>
  <c r="AT212" i="1"/>
  <c r="AS211" i="6" s="1"/>
  <c r="AU212" i="1"/>
  <c r="AT211" i="6" s="1"/>
  <c r="AV212" i="1"/>
  <c r="AU211" i="6" s="1"/>
  <c r="AW212" i="1"/>
  <c r="AV211" i="6" s="1"/>
  <c r="AX212" i="1"/>
  <c r="AW211" i="6" s="1"/>
  <c r="AY212" i="1"/>
  <c r="AX211" i="6" s="1"/>
  <c r="AZ212" i="1"/>
  <c r="AY211" i="6" s="1"/>
  <c r="BA212" i="1"/>
  <c r="AZ211" i="6" s="1"/>
  <c r="BB212" i="1"/>
  <c r="BA211" i="6" s="1"/>
  <c r="BC212" i="1"/>
  <c r="BB211" i="6" s="1"/>
  <c r="BD212" i="1"/>
  <c r="BC211" i="6" s="1"/>
  <c r="BE212" i="1"/>
  <c r="BD211" i="6" s="1"/>
  <c r="BF212" i="1"/>
  <c r="BE211" i="6" s="1"/>
  <c r="BG212" i="1"/>
  <c r="BF211" i="6" s="1"/>
  <c r="BH212" i="1"/>
  <c r="BG211" i="6" s="1"/>
  <c r="AJ213" i="1"/>
  <c r="AI212" i="6" s="1"/>
  <c r="AK213" i="1"/>
  <c r="AJ212" i="6" s="1"/>
  <c r="AL213" i="1"/>
  <c r="AK212" i="6" s="1"/>
  <c r="AM213" i="1"/>
  <c r="AL212" i="6" s="1"/>
  <c r="AN213" i="1"/>
  <c r="AM212" i="6" s="1"/>
  <c r="AO213" i="1"/>
  <c r="AN212" i="6" s="1"/>
  <c r="AP213" i="1"/>
  <c r="AO212" i="6" s="1"/>
  <c r="AQ213" i="1"/>
  <c r="AP212" i="6" s="1"/>
  <c r="AR213" i="1"/>
  <c r="AQ212" i="6" s="1"/>
  <c r="AS213" i="1"/>
  <c r="AR212" i="6" s="1"/>
  <c r="AT213" i="1"/>
  <c r="AS212" i="6" s="1"/>
  <c r="AU213" i="1"/>
  <c r="AT212" i="6" s="1"/>
  <c r="AV213" i="1"/>
  <c r="AU212" i="6" s="1"/>
  <c r="AW213" i="1"/>
  <c r="AV212" i="6" s="1"/>
  <c r="AX213" i="1"/>
  <c r="AW212" i="6" s="1"/>
  <c r="AY213" i="1"/>
  <c r="AX212" i="6" s="1"/>
  <c r="AZ213" i="1"/>
  <c r="AY212" i="6" s="1"/>
  <c r="BA213" i="1"/>
  <c r="AZ212" i="6" s="1"/>
  <c r="BB213" i="1"/>
  <c r="BA212" i="6" s="1"/>
  <c r="BC213" i="1"/>
  <c r="BB212" i="6" s="1"/>
  <c r="BD213" i="1"/>
  <c r="BC212" i="6" s="1"/>
  <c r="BE213" i="1"/>
  <c r="BD212" i="6" s="1"/>
  <c r="BF213" i="1"/>
  <c r="BE212" i="6" s="1"/>
  <c r="BG213" i="1"/>
  <c r="BF212" i="6" s="1"/>
  <c r="BH213" i="1"/>
  <c r="BG212" i="6" s="1"/>
  <c r="AJ214" i="1"/>
  <c r="AI213" i="6" s="1"/>
  <c r="AK214" i="1"/>
  <c r="AJ213" i="6" s="1"/>
  <c r="AL214" i="1"/>
  <c r="AK213" i="6" s="1"/>
  <c r="AM214" i="1"/>
  <c r="AL213" i="6" s="1"/>
  <c r="AN214" i="1"/>
  <c r="AM213" i="6" s="1"/>
  <c r="AO214" i="1"/>
  <c r="AN213" i="6" s="1"/>
  <c r="AP214" i="1"/>
  <c r="AO213" i="6" s="1"/>
  <c r="AQ214" i="1"/>
  <c r="AP213" i="6" s="1"/>
  <c r="AR214" i="1"/>
  <c r="AQ213" i="6" s="1"/>
  <c r="AS214" i="1"/>
  <c r="AR213" i="6" s="1"/>
  <c r="AT214" i="1"/>
  <c r="AS213" i="6" s="1"/>
  <c r="AU214" i="1"/>
  <c r="AT213" i="6" s="1"/>
  <c r="AV214" i="1"/>
  <c r="AU213" i="6" s="1"/>
  <c r="AW214" i="1"/>
  <c r="AV213" i="6" s="1"/>
  <c r="AX214" i="1"/>
  <c r="AW213" i="6" s="1"/>
  <c r="AY214" i="1"/>
  <c r="AX213" i="6" s="1"/>
  <c r="AZ214" i="1"/>
  <c r="AY213" i="6" s="1"/>
  <c r="BA214" i="1"/>
  <c r="AZ213" i="6" s="1"/>
  <c r="BB214" i="1"/>
  <c r="BA213" i="6" s="1"/>
  <c r="BC214" i="1"/>
  <c r="BB213" i="6" s="1"/>
  <c r="BD214" i="1"/>
  <c r="BC213" i="6" s="1"/>
  <c r="BE214" i="1"/>
  <c r="BD213" i="6" s="1"/>
  <c r="BF214" i="1"/>
  <c r="BE213" i="6" s="1"/>
  <c r="BG214" i="1"/>
  <c r="BF213" i="6" s="1"/>
  <c r="BH214" i="1"/>
  <c r="BG213" i="6" s="1"/>
  <c r="AJ215" i="1"/>
  <c r="AI214" i="6" s="1"/>
  <c r="AK215" i="1"/>
  <c r="AJ214" i="6" s="1"/>
  <c r="AL215" i="1"/>
  <c r="AK214" i="6" s="1"/>
  <c r="AM215" i="1"/>
  <c r="AL214" i="6" s="1"/>
  <c r="AN215" i="1"/>
  <c r="AM214" i="6" s="1"/>
  <c r="AO215" i="1"/>
  <c r="AN214" i="6" s="1"/>
  <c r="AP215" i="1"/>
  <c r="AO214" i="6" s="1"/>
  <c r="AQ215" i="1"/>
  <c r="AP214" i="6" s="1"/>
  <c r="AR215" i="1"/>
  <c r="AQ214" i="6" s="1"/>
  <c r="AS215" i="1"/>
  <c r="AR214" i="6" s="1"/>
  <c r="AT215" i="1"/>
  <c r="AS214" i="6" s="1"/>
  <c r="AU215" i="1"/>
  <c r="AT214" i="6" s="1"/>
  <c r="AV215" i="1"/>
  <c r="AU214" i="6" s="1"/>
  <c r="AW215" i="1"/>
  <c r="AV214" i="6" s="1"/>
  <c r="AX215" i="1"/>
  <c r="AW214" i="6" s="1"/>
  <c r="AY215" i="1"/>
  <c r="AX214" i="6" s="1"/>
  <c r="AZ215" i="1"/>
  <c r="AY214" i="6" s="1"/>
  <c r="BA215" i="1"/>
  <c r="AZ214" i="6" s="1"/>
  <c r="BB215" i="1"/>
  <c r="BA214" i="6" s="1"/>
  <c r="BC215" i="1"/>
  <c r="BB214" i="6" s="1"/>
  <c r="BD215" i="1"/>
  <c r="BC214" i="6" s="1"/>
  <c r="BE215" i="1"/>
  <c r="BD214" i="6" s="1"/>
  <c r="BF215" i="1"/>
  <c r="BE214" i="6" s="1"/>
  <c r="BG215" i="1"/>
  <c r="BF214" i="6" s="1"/>
  <c r="BH215" i="1"/>
  <c r="BG214" i="6" s="1"/>
  <c r="AJ216" i="1"/>
  <c r="AI215" i="6" s="1"/>
  <c r="AK216" i="1"/>
  <c r="AJ215" i="6" s="1"/>
  <c r="AL216" i="1"/>
  <c r="AK215" i="6" s="1"/>
  <c r="AM216" i="1"/>
  <c r="AL215" i="6" s="1"/>
  <c r="AN216" i="1"/>
  <c r="AM215" i="6" s="1"/>
  <c r="AO216" i="1"/>
  <c r="AN215" i="6" s="1"/>
  <c r="AP216" i="1"/>
  <c r="AO215" i="6" s="1"/>
  <c r="AQ216" i="1"/>
  <c r="AP215" i="6" s="1"/>
  <c r="AR216" i="1"/>
  <c r="AQ215" i="6" s="1"/>
  <c r="AS216" i="1"/>
  <c r="AR215" i="6" s="1"/>
  <c r="AT216" i="1"/>
  <c r="AS215" i="6" s="1"/>
  <c r="AU216" i="1"/>
  <c r="AT215" i="6" s="1"/>
  <c r="AV216" i="1"/>
  <c r="AU215" i="6" s="1"/>
  <c r="AW216" i="1"/>
  <c r="AV215" i="6" s="1"/>
  <c r="AX216" i="1"/>
  <c r="AW215" i="6" s="1"/>
  <c r="AY216" i="1"/>
  <c r="AX215" i="6" s="1"/>
  <c r="AZ216" i="1"/>
  <c r="AY215" i="6" s="1"/>
  <c r="BA216" i="1"/>
  <c r="AZ215" i="6" s="1"/>
  <c r="BB216" i="1"/>
  <c r="BA215" i="6" s="1"/>
  <c r="BC216" i="1"/>
  <c r="BB215" i="6" s="1"/>
  <c r="BD216" i="1"/>
  <c r="BC215" i="6" s="1"/>
  <c r="BE216" i="1"/>
  <c r="BD215" i="6" s="1"/>
  <c r="BF216" i="1"/>
  <c r="BE215" i="6" s="1"/>
  <c r="BG216" i="1"/>
  <c r="BF215" i="6" s="1"/>
  <c r="BH216" i="1"/>
  <c r="BG215" i="6" s="1"/>
  <c r="AJ217" i="1"/>
  <c r="AI216" i="6" s="1"/>
  <c r="AK217" i="1"/>
  <c r="AJ216" i="6" s="1"/>
  <c r="AL217" i="1"/>
  <c r="AK216" i="6" s="1"/>
  <c r="AM217" i="1"/>
  <c r="AL216" i="6" s="1"/>
  <c r="AN217" i="1"/>
  <c r="AM216" i="6" s="1"/>
  <c r="AO217" i="1"/>
  <c r="AN216" i="6" s="1"/>
  <c r="AP217" i="1"/>
  <c r="AO216" i="6" s="1"/>
  <c r="AQ217" i="1"/>
  <c r="AP216" i="6" s="1"/>
  <c r="AR217" i="1"/>
  <c r="AQ216" i="6" s="1"/>
  <c r="AS217" i="1"/>
  <c r="AR216" i="6" s="1"/>
  <c r="AT217" i="1"/>
  <c r="AS216" i="6" s="1"/>
  <c r="AU217" i="1"/>
  <c r="AT216" i="6" s="1"/>
  <c r="AV217" i="1"/>
  <c r="AU216" i="6" s="1"/>
  <c r="AW217" i="1"/>
  <c r="AV216" i="6" s="1"/>
  <c r="AX217" i="1"/>
  <c r="AW216" i="6" s="1"/>
  <c r="AY217" i="1"/>
  <c r="AX216" i="6" s="1"/>
  <c r="AZ217" i="1"/>
  <c r="AY216" i="6" s="1"/>
  <c r="BA217" i="1"/>
  <c r="AZ216" i="6" s="1"/>
  <c r="BB217" i="1"/>
  <c r="BA216" i="6" s="1"/>
  <c r="BC217" i="1"/>
  <c r="BB216" i="6" s="1"/>
  <c r="BD217" i="1"/>
  <c r="BC216" i="6" s="1"/>
  <c r="BE217" i="1"/>
  <c r="BD216" i="6" s="1"/>
  <c r="BF217" i="1"/>
  <c r="BE216" i="6" s="1"/>
  <c r="BG217" i="1"/>
  <c r="BF216" i="6" s="1"/>
  <c r="BH217" i="1"/>
  <c r="BG216" i="6" s="1"/>
  <c r="AJ218" i="1"/>
  <c r="AI217" i="6" s="1"/>
  <c r="AK218" i="1"/>
  <c r="AJ217" i="6" s="1"/>
  <c r="AL218" i="1"/>
  <c r="AK217" i="6" s="1"/>
  <c r="AM218" i="1"/>
  <c r="AL217" i="6" s="1"/>
  <c r="AN218" i="1"/>
  <c r="AM217" i="6" s="1"/>
  <c r="AO218" i="1"/>
  <c r="AN217" i="6" s="1"/>
  <c r="AP218" i="1"/>
  <c r="AO217" i="6" s="1"/>
  <c r="AQ218" i="1"/>
  <c r="AP217" i="6" s="1"/>
  <c r="AR218" i="1"/>
  <c r="AQ217" i="6" s="1"/>
  <c r="AS218" i="1"/>
  <c r="AR217" i="6" s="1"/>
  <c r="AT218" i="1"/>
  <c r="AS217" i="6" s="1"/>
  <c r="AU218" i="1"/>
  <c r="AT217" i="6" s="1"/>
  <c r="AV218" i="1"/>
  <c r="AU217" i="6" s="1"/>
  <c r="AW218" i="1"/>
  <c r="AV217" i="6" s="1"/>
  <c r="AX218" i="1"/>
  <c r="AW217" i="6" s="1"/>
  <c r="AY218" i="1"/>
  <c r="AX217" i="6" s="1"/>
  <c r="AZ218" i="1"/>
  <c r="AY217" i="6" s="1"/>
  <c r="BA218" i="1"/>
  <c r="AZ217" i="6" s="1"/>
  <c r="BB218" i="1"/>
  <c r="BA217" i="6" s="1"/>
  <c r="BC218" i="1"/>
  <c r="BB217" i="6" s="1"/>
  <c r="BD218" i="1"/>
  <c r="BC217" i="6" s="1"/>
  <c r="BE218" i="1"/>
  <c r="BD217" i="6" s="1"/>
  <c r="BF218" i="1"/>
  <c r="BE217" i="6" s="1"/>
  <c r="BG218" i="1"/>
  <c r="BF217" i="6" s="1"/>
  <c r="BH218" i="1"/>
  <c r="BG217" i="6" s="1"/>
  <c r="AJ219" i="1"/>
  <c r="AI218" i="6" s="1"/>
  <c r="AK219" i="1"/>
  <c r="AJ218" i="6" s="1"/>
  <c r="AL219" i="1"/>
  <c r="AK218" i="6" s="1"/>
  <c r="AM219" i="1"/>
  <c r="AL218" i="6" s="1"/>
  <c r="AN219" i="1"/>
  <c r="AM218" i="6" s="1"/>
  <c r="AO219" i="1"/>
  <c r="AN218" i="6" s="1"/>
  <c r="AP219" i="1"/>
  <c r="AO218" i="6" s="1"/>
  <c r="AQ219" i="1"/>
  <c r="AP218" i="6" s="1"/>
  <c r="AR219" i="1"/>
  <c r="AQ218" i="6" s="1"/>
  <c r="AS219" i="1"/>
  <c r="AR218" i="6" s="1"/>
  <c r="AT219" i="1"/>
  <c r="AS218" i="6" s="1"/>
  <c r="AU219" i="1"/>
  <c r="AT218" i="6" s="1"/>
  <c r="AV219" i="1"/>
  <c r="AU218" i="6" s="1"/>
  <c r="AW219" i="1"/>
  <c r="AV218" i="6" s="1"/>
  <c r="AX219" i="1"/>
  <c r="AW218" i="6" s="1"/>
  <c r="AY219" i="1"/>
  <c r="AX218" i="6" s="1"/>
  <c r="AZ219" i="1"/>
  <c r="AY218" i="6" s="1"/>
  <c r="BA219" i="1"/>
  <c r="AZ218" i="6" s="1"/>
  <c r="BB219" i="1"/>
  <c r="BA218" i="6" s="1"/>
  <c r="BC219" i="1"/>
  <c r="BB218" i="6" s="1"/>
  <c r="BD219" i="1"/>
  <c r="BC218" i="6" s="1"/>
  <c r="BE219" i="1"/>
  <c r="BD218" i="6" s="1"/>
  <c r="BF219" i="1"/>
  <c r="BE218" i="6" s="1"/>
  <c r="BG219" i="1"/>
  <c r="BF218" i="6" s="1"/>
  <c r="BH219" i="1"/>
  <c r="BG218" i="6" s="1"/>
  <c r="AJ220" i="1"/>
  <c r="AI219" i="6" s="1"/>
  <c r="AK220" i="1"/>
  <c r="AJ219" i="6" s="1"/>
  <c r="AL220" i="1"/>
  <c r="AK219" i="6" s="1"/>
  <c r="AM220" i="1"/>
  <c r="AL219" i="6" s="1"/>
  <c r="AN220" i="1"/>
  <c r="AM219" i="6" s="1"/>
  <c r="AO220" i="1"/>
  <c r="AN219" i="6" s="1"/>
  <c r="AP220" i="1"/>
  <c r="AO219" i="6" s="1"/>
  <c r="AQ220" i="1"/>
  <c r="AP219" i="6" s="1"/>
  <c r="AR220" i="1"/>
  <c r="AQ219" i="6" s="1"/>
  <c r="AS220" i="1"/>
  <c r="AR219" i="6" s="1"/>
  <c r="AT220" i="1"/>
  <c r="AS219" i="6" s="1"/>
  <c r="AU220" i="1"/>
  <c r="AT219" i="6" s="1"/>
  <c r="AV220" i="1"/>
  <c r="AU219" i="6" s="1"/>
  <c r="AW220" i="1"/>
  <c r="AV219" i="6" s="1"/>
  <c r="AX220" i="1"/>
  <c r="AW219" i="6" s="1"/>
  <c r="AY220" i="1"/>
  <c r="AX219" i="6" s="1"/>
  <c r="AZ220" i="1"/>
  <c r="AY219" i="6" s="1"/>
  <c r="BA220" i="1"/>
  <c r="AZ219" i="6" s="1"/>
  <c r="BB220" i="1"/>
  <c r="BA219" i="6" s="1"/>
  <c r="BC220" i="1"/>
  <c r="BB219" i="6" s="1"/>
  <c r="BD220" i="1"/>
  <c r="BC219" i="6" s="1"/>
  <c r="BE220" i="1"/>
  <c r="BD219" i="6" s="1"/>
  <c r="BF220" i="1"/>
  <c r="BE219" i="6" s="1"/>
  <c r="BG220" i="1"/>
  <c r="BF219" i="6" s="1"/>
  <c r="BH220" i="1"/>
  <c r="BG219" i="6" s="1"/>
  <c r="AJ221" i="1"/>
  <c r="AI220" i="6" s="1"/>
  <c r="AK221" i="1"/>
  <c r="AJ220" i="6" s="1"/>
  <c r="AL221" i="1"/>
  <c r="AK220" i="6" s="1"/>
  <c r="AM221" i="1"/>
  <c r="AL220" i="6" s="1"/>
  <c r="AN221" i="1"/>
  <c r="AM220" i="6" s="1"/>
  <c r="AO221" i="1"/>
  <c r="AN220" i="6" s="1"/>
  <c r="AP221" i="1"/>
  <c r="AO220" i="6" s="1"/>
  <c r="AQ221" i="1"/>
  <c r="AP220" i="6" s="1"/>
  <c r="AR221" i="1"/>
  <c r="AQ220" i="6" s="1"/>
  <c r="AS221" i="1"/>
  <c r="AR220" i="6" s="1"/>
  <c r="AT221" i="1"/>
  <c r="AS220" i="6" s="1"/>
  <c r="AU221" i="1"/>
  <c r="AT220" i="6" s="1"/>
  <c r="AV221" i="1"/>
  <c r="AU220" i="6" s="1"/>
  <c r="AW221" i="1"/>
  <c r="AV220" i="6" s="1"/>
  <c r="AX221" i="1"/>
  <c r="AW220" i="6" s="1"/>
  <c r="AY221" i="1"/>
  <c r="AX220" i="6" s="1"/>
  <c r="AZ221" i="1"/>
  <c r="AY220" i="6" s="1"/>
  <c r="BA221" i="1"/>
  <c r="AZ220" i="6" s="1"/>
  <c r="BB221" i="1"/>
  <c r="BA220" i="6" s="1"/>
  <c r="BC221" i="1"/>
  <c r="BB220" i="6" s="1"/>
  <c r="BD221" i="1"/>
  <c r="BC220" i="6" s="1"/>
  <c r="BE221" i="1"/>
  <c r="BD220" i="6" s="1"/>
  <c r="BF221" i="1"/>
  <c r="BE220" i="6" s="1"/>
  <c r="BG221" i="1"/>
  <c r="BF220" i="6" s="1"/>
  <c r="BH221" i="1"/>
  <c r="BG220" i="6" s="1"/>
  <c r="AJ222" i="1"/>
  <c r="AI221" i="6" s="1"/>
  <c r="AK222" i="1"/>
  <c r="AJ221" i="6" s="1"/>
  <c r="AL222" i="1"/>
  <c r="AK221" i="6" s="1"/>
  <c r="AM222" i="1"/>
  <c r="AL221" i="6" s="1"/>
  <c r="AN222" i="1"/>
  <c r="AM221" i="6" s="1"/>
  <c r="AO222" i="1"/>
  <c r="AN221" i="6" s="1"/>
  <c r="AP222" i="1"/>
  <c r="AO221" i="6" s="1"/>
  <c r="AQ222" i="1"/>
  <c r="AP221" i="6" s="1"/>
  <c r="AR222" i="1"/>
  <c r="AQ221" i="6" s="1"/>
  <c r="AS222" i="1"/>
  <c r="AR221" i="6" s="1"/>
  <c r="AT222" i="1"/>
  <c r="AS221" i="6" s="1"/>
  <c r="AU222" i="1"/>
  <c r="AT221" i="6" s="1"/>
  <c r="AV222" i="1"/>
  <c r="AU221" i="6" s="1"/>
  <c r="AW222" i="1"/>
  <c r="AV221" i="6" s="1"/>
  <c r="AX222" i="1"/>
  <c r="AW221" i="6" s="1"/>
  <c r="AY222" i="1"/>
  <c r="AX221" i="6" s="1"/>
  <c r="AZ222" i="1"/>
  <c r="AY221" i="6" s="1"/>
  <c r="BA222" i="1"/>
  <c r="AZ221" i="6" s="1"/>
  <c r="BB222" i="1"/>
  <c r="BA221" i="6" s="1"/>
  <c r="BC222" i="1"/>
  <c r="BB221" i="6" s="1"/>
  <c r="BD222" i="1"/>
  <c r="BC221" i="6" s="1"/>
  <c r="BE222" i="1"/>
  <c r="BD221" i="6" s="1"/>
  <c r="BF222" i="1"/>
  <c r="BE221" i="6" s="1"/>
  <c r="BG222" i="1"/>
  <c r="BF221" i="6" s="1"/>
  <c r="BH222" i="1"/>
  <c r="BG221" i="6" s="1"/>
  <c r="AJ223" i="1"/>
  <c r="AI222" i="6" s="1"/>
  <c r="AK223" i="1"/>
  <c r="AJ222" i="6" s="1"/>
  <c r="AL223" i="1"/>
  <c r="AK222" i="6" s="1"/>
  <c r="AM223" i="1"/>
  <c r="AL222" i="6" s="1"/>
  <c r="AN223" i="1"/>
  <c r="AM222" i="6" s="1"/>
  <c r="AO223" i="1"/>
  <c r="AN222" i="6" s="1"/>
  <c r="AP223" i="1"/>
  <c r="AO222" i="6" s="1"/>
  <c r="AQ223" i="1"/>
  <c r="AP222" i="6" s="1"/>
  <c r="AR223" i="1"/>
  <c r="AQ222" i="6" s="1"/>
  <c r="AS223" i="1"/>
  <c r="AR222" i="6" s="1"/>
  <c r="AT223" i="1"/>
  <c r="AS222" i="6" s="1"/>
  <c r="AU223" i="1"/>
  <c r="AT222" i="6" s="1"/>
  <c r="AV223" i="1"/>
  <c r="AU222" i="6" s="1"/>
  <c r="AW223" i="1"/>
  <c r="AV222" i="6" s="1"/>
  <c r="AX223" i="1"/>
  <c r="AW222" i="6" s="1"/>
  <c r="AY223" i="1"/>
  <c r="AX222" i="6" s="1"/>
  <c r="AZ223" i="1"/>
  <c r="AY222" i="6" s="1"/>
  <c r="BA223" i="1"/>
  <c r="AZ222" i="6" s="1"/>
  <c r="BB223" i="1"/>
  <c r="BA222" i="6" s="1"/>
  <c r="BC223" i="1"/>
  <c r="BB222" i="6" s="1"/>
  <c r="BD223" i="1"/>
  <c r="BC222" i="6" s="1"/>
  <c r="BE223" i="1"/>
  <c r="BD222" i="6" s="1"/>
  <c r="BF223" i="1"/>
  <c r="BE222" i="6" s="1"/>
  <c r="BG223" i="1"/>
  <c r="BF222" i="6" s="1"/>
  <c r="BH223" i="1"/>
  <c r="BG222" i="6" s="1"/>
  <c r="AJ224" i="1"/>
  <c r="AI223" i="6" s="1"/>
  <c r="AK224" i="1"/>
  <c r="AJ223" i="6" s="1"/>
  <c r="AL224" i="1"/>
  <c r="AK223" i="6" s="1"/>
  <c r="AM224" i="1"/>
  <c r="AL223" i="6" s="1"/>
  <c r="AN224" i="1"/>
  <c r="AM223" i="6" s="1"/>
  <c r="AO224" i="1"/>
  <c r="AN223" i="6" s="1"/>
  <c r="AP224" i="1"/>
  <c r="AO223" i="6" s="1"/>
  <c r="AQ224" i="1"/>
  <c r="AP223" i="6" s="1"/>
  <c r="AR224" i="1"/>
  <c r="AQ223" i="6" s="1"/>
  <c r="AS224" i="1"/>
  <c r="AR223" i="6" s="1"/>
  <c r="AT224" i="1"/>
  <c r="AS223" i="6" s="1"/>
  <c r="AU224" i="1"/>
  <c r="AT223" i="6" s="1"/>
  <c r="AV224" i="1"/>
  <c r="AU223" i="6" s="1"/>
  <c r="AW224" i="1"/>
  <c r="AV223" i="6" s="1"/>
  <c r="AX224" i="1"/>
  <c r="AW223" i="6" s="1"/>
  <c r="AY224" i="1"/>
  <c r="AX223" i="6" s="1"/>
  <c r="AZ224" i="1"/>
  <c r="AY223" i="6" s="1"/>
  <c r="BA224" i="1"/>
  <c r="AZ223" i="6" s="1"/>
  <c r="BB224" i="1"/>
  <c r="BA223" i="6" s="1"/>
  <c r="BC224" i="1"/>
  <c r="BB223" i="6" s="1"/>
  <c r="BD224" i="1"/>
  <c r="BC223" i="6" s="1"/>
  <c r="BE224" i="1"/>
  <c r="BD223" i="6" s="1"/>
  <c r="BF224" i="1"/>
  <c r="BE223" i="6" s="1"/>
  <c r="BG224" i="1"/>
  <c r="BF223" i="6" s="1"/>
  <c r="BH224" i="1"/>
  <c r="BG223" i="6" s="1"/>
  <c r="AJ225" i="1"/>
  <c r="AI224" i="6" s="1"/>
  <c r="AK225" i="1"/>
  <c r="AJ224" i="6" s="1"/>
  <c r="AL225" i="1"/>
  <c r="AK224" i="6" s="1"/>
  <c r="AM225" i="1"/>
  <c r="AL224" i="6" s="1"/>
  <c r="AN225" i="1"/>
  <c r="AM224" i="6" s="1"/>
  <c r="AO225" i="1"/>
  <c r="AN224" i="6" s="1"/>
  <c r="AP225" i="1"/>
  <c r="AO224" i="6" s="1"/>
  <c r="AQ225" i="1"/>
  <c r="AP224" i="6" s="1"/>
  <c r="AR225" i="1"/>
  <c r="AQ224" i="6" s="1"/>
  <c r="AS225" i="1"/>
  <c r="AR224" i="6" s="1"/>
  <c r="AT225" i="1"/>
  <c r="AS224" i="6" s="1"/>
  <c r="AU225" i="1"/>
  <c r="AT224" i="6" s="1"/>
  <c r="AV225" i="1"/>
  <c r="AU224" i="6" s="1"/>
  <c r="AW225" i="1"/>
  <c r="AV224" i="6" s="1"/>
  <c r="AX225" i="1"/>
  <c r="AW224" i="6" s="1"/>
  <c r="AY225" i="1"/>
  <c r="AX224" i="6" s="1"/>
  <c r="AZ225" i="1"/>
  <c r="AY224" i="6" s="1"/>
  <c r="BA225" i="1"/>
  <c r="AZ224" i="6" s="1"/>
  <c r="BB225" i="1"/>
  <c r="BA224" i="6" s="1"/>
  <c r="BC225" i="1"/>
  <c r="BB224" i="6" s="1"/>
  <c r="BD225" i="1"/>
  <c r="BC224" i="6" s="1"/>
  <c r="BE225" i="1"/>
  <c r="BD224" i="6" s="1"/>
  <c r="BF225" i="1"/>
  <c r="BE224" i="6" s="1"/>
  <c r="BG225" i="1"/>
  <c r="BF224" i="6" s="1"/>
  <c r="BH225" i="1"/>
  <c r="BG224" i="6" s="1"/>
  <c r="AJ226" i="1"/>
  <c r="AI225" i="6" s="1"/>
  <c r="AK226" i="1"/>
  <c r="AJ225" i="6" s="1"/>
  <c r="AL226" i="1"/>
  <c r="AK225" i="6" s="1"/>
  <c r="AM226" i="1"/>
  <c r="AL225" i="6" s="1"/>
  <c r="AN226" i="1"/>
  <c r="AM225" i="6" s="1"/>
  <c r="AO226" i="1"/>
  <c r="AN225" i="6" s="1"/>
  <c r="AP226" i="1"/>
  <c r="AO225" i="6" s="1"/>
  <c r="AQ226" i="1"/>
  <c r="AP225" i="6" s="1"/>
  <c r="AR226" i="1"/>
  <c r="AQ225" i="6" s="1"/>
  <c r="AS226" i="1"/>
  <c r="AR225" i="6" s="1"/>
  <c r="AT226" i="1"/>
  <c r="AS225" i="6" s="1"/>
  <c r="AU226" i="1"/>
  <c r="AT225" i="6" s="1"/>
  <c r="AV226" i="1"/>
  <c r="AU225" i="6" s="1"/>
  <c r="AW226" i="1"/>
  <c r="AV225" i="6" s="1"/>
  <c r="AX226" i="1"/>
  <c r="AW225" i="6" s="1"/>
  <c r="AY226" i="1"/>
  <c r="AX225" i="6" s="1"/>
  <c r="AZ226" i="1"/>
  <c r="AY225" i="6" s="1"/>
  <c r="BA226" i="1"/>
  <c r="AZ225" i="6" s="1"/>
  <c r="BB226" i="1"/>
  <c r="BA225" i="6" s="1"/>
  <c r="BC226" i="1"/>
  <c r="BB225" i="6" s="1"/>
  <c r="BD226" i="1"/>
  <c r="BC225" i="6" s="1"/>
  <c r="BE226" i="1"/>
  <c r="BD225" i="6" s="1"/>
  <c r="BF226" i="1"/>
  <c r="BE225" i="6" s="1"/>
  <c r="BG226" i="1"/>
  <c r="BF225" i="6" s="1"/>
  <c r="BH226" i="1"/>
  <c r="BG225" i="6" s="1"/>
  <c r="AJ227" i="1"/>
  <c r="AI226" i="6" s="1"/>
  <c r="AK227" i="1"/>
  <c r="AJ226" i="6" s="1"/>
  <c r="AL227" i="1"/>
  <c r="AK226" i="6" s="1"/>
  <c r="AM227" i="1"/>
  <c r="AL226" i="6" s="1"/>
  <c r="AN227" i="1"/>
  <c r="AM226" i="6" s="1"/>
  <c r="AO227" i="1"/>
  <c r="AN226" i="6" s="1"/>
  <c r="AP227" i="1"/>
  <c r="AO226" i="6" s="1"/>
  <c r="AQ227" i="1"/>
  <c r="AP226" i="6" s="1"/>
  <c r="AR227" i="1"/>
  <c r="AQ226" i="6" s="1"/>
  <c r="AS227" i="1"/>
  <c r="AR226" i="6" s="1"/>
  <c r="AT227" i="1"/>
  <c r="AS226" i="6" s="1"/>
  <c r="AU227" i="1"/>
  <c r="AT226" i="6" s="1"/>
  <c r="AV227" i="1"/>
  <c r="AU226" i="6" s="1"/>
  <c r="AW227" i="1"/>
  <c r="AV226" i="6" s="1"/>
  <c r="AX227" i="1"/>
  <c r="AW226" i="6" s="1"/>
  <c r="AY227" i="1"/>
  <c r="AX226" i="6" s="1"/>
  <c r="AZ227" i="1"/>
  <c r="AY226" i="6" s="1"/>
  <c r="BA227" i="1"/>
  <c r="AZ226" i="6" s="1"/>
  <c r="BB227" i="1"/>
  <c r="BA226" i="6" s="1"/>
  <c r="BC227" i="1"/>
  <c r="BB226" i="6" s="1"/>
  <c r="BD227" i="1"/>
  <c r="BC226" i="6" s="1"/>
  <c r="BE227" i="1"/>
  <c r="BD226" i="6" s="1"/>
  <c r="BF227" i="1"/>
  <c r="BE226" i="6" s="1"/>
  <c r="BG227" i="1"/>
  <c r="BF226" i="6" s="1"/>
  <c r="BH227" i="1"/>
  <c r="BG226" i="6" s="1"/>
  <c r="AJ228" i="1"/>
  <c r="AI227" i="6" s="1"/>
  <c r="AK228" i="1"/>
  <c r="AJ227" i="6" s="1"/>
  <c r="AL228" i="1"/>
  <c r="AK227" i="6" s="1"/>
  <c r="AM228" i="1"/>
  <c r="AL227" i="6" s="1"/>
  <c r="AN228" i="1"/>
  <c r="AM227" i="6" s="1"/>
  <c r="AO228" i="1"/>
  <c r="AN227" i="6" s="1"/>
  <c r="AP228" i="1"/>
  <c r="AO227" i="6" s="1"/>
  <c r="AQ228" i="1"/>
  <c r="AP227" i="6" s="1"/>
  <c r="AR228" i="1"/>
  <c r="AQ227" i="6" s="1"/>
  <c r="AS228" i="1"/>
  <c r="AR227" i="6" s="1"/>
  <c r="AT228" i="1"/>
  <c r="AS227" i="6" s="1"/>
  <c r="AU228" i="1"/>
  <c r="AT227" i="6" s="1"/>
  <c r="AV228" i="1"/>
  <c r="AU227" i="6" s="1"/>
  <c r="AW228" i="1"/>
  <c r="AV227" i="6" s="1"/>
  <c r="AX228" i="1"/>
  <c r="AW227" i="6" s="1"/>
  <c r="AY228" i="1"/>
  <c r="AX227" i="6" s="1"/>
  <c r="AZ228" i="1"/>
  <c r="AY227" i="6" s="1"/>
  <c r="BA228" i="1"/>
  <c r="AZ227" i="6" s="1"/>
  <c r="BB228" i="1"/>
  <c r="BA227" i="6" s="1"/>
  <c r="BC228" i="1"/>
  <c r="BB227" i="6" s="1"/>
  <c r="BD228" i="1"/>
  <c r="BC227" i="6" s="1"/>
  <c r="BE228" i="1"/>
  <c r="BD227" i="6" s="1"/>
  <c r="BF228" i="1"/>
  <c r="BE227" i="6" s="1"/>
  <c r="BG228" i="1"/>
  <c r="BF227" i="6" s="1"/>
  <c r="BH228" i="1"/>
  <c r="BG227" i="6" s="1"/>
  <c r="AJ229" i="1"/>
  <c r="AI228" i="6" s="1"/>
  <c r="AK229" i="1"/>
  <c r="AJ228" i="6" s="1"/>
  <c r="AL229" i="1"/>
  <c r="AK228" i="6" s="1"/>
  <c r="AM229" i="1"/>
  <c r="AL228" i="6" s="1"/>
  <c r="AN229" i="1"/>
  <c r="AM228" i="6" s="1"/>
  <c r="AO229" i="1"/>
  <c r="AN228" i="6" s="1"/>
  <c r="AP229" i="1"/>
  <c r="AO228" i="6" s="1"/>
  <c r="AQ229" i="1"/>
  <c r="AP228" i="6" s="1"/>
  <c r="AR229" i="1"/>
  <c r="AQ228" i="6" s="1"/>
  <c r="AS229" i="1"/>
  <c r="AR228" i="6" s="1"/>
  <c r="AT229" i="1"/>
  <c r="AS228" i="6" s="1"/>
  <c r="AU229" i="1"/>
  <c r="AT228" i="6" s="1"/>
  <c r="AV229" i="1"/>
  <c r="AU228" i="6" s="1"/>
  <c r="AW229" i="1"/>
  <c r="AV228" i="6" s="1"/>
  <c r="AX229" i="1"/>
  <c r="AW228" i="6" s="1"/>
  <c r="AY229" i="1"/>
  <c r="AX228" i="6" s="1"/>
  <c r="AZ229" i="1"/>
  <c r="AY228" i="6" s="1"/>
  <c r="BA229" i="1"/>
  <c r="AZ228" i="6" s="1"/>
  <c r="BB229" i="1"/>
  <c r="BA228" i="6" s="1"/>
  <c r="BC229" i="1"/>
  <c r="BB228" i="6" s="1"/>
  <c r="BD229" i="1"/>
  <c r="BC228" i="6" s="1"/>
  <c r="BE229" i="1"/>
  <c r="BD228" i="6" s="1"/>
  <c r="BF229" i="1"/>
  <c r="BE228" i="6" s="1"/>
  <c r="BG229" i="1"/>
  <c r="BF228" i="6" s="1"/>
  <c r="BH229" i="1"/>
  <c r="BG228" i="6" s="1"/>
  <c r="AJ230" i="1"/>
  <c r="AI229" i="6" s="1"/>
  <c r="AK230" i="1"/>
  <c r="AJ229" i="6" s="1"/>
  <c r="AL230" i="1"/>
  <c r="AK229" i="6" s="1"/>
  <c r="AM230" i="1"/>
  <c r="AL229" i="6" s="1"/>
  <c r="AN230" i="1"/>
  <c r="AM229" i="6" s="1"/>
  <c r="AO230" i="1"/>
  <c r="AN229" i="6" s="1"/>
  <c r="AP230" i="1"/>
  <c r="AO229" i="6" s="1"/>
  <c r="AQ230" i="1"/>
  <c r="AP229" i="6" s="1"/>
  <c r="AR230" i="1"/>
  <c r="AQ229" i="6" s="1"/>
  <c r="AS230" i="1"/>
  <c r="AR229" i="6" s="1"/>
  <c r="AT230" i="1"/>
  <c r="AS229" i="6" s="1"/>
  <c r="AU230" i="1"/>
  <c r="AT229" i="6" s="1"/>
  <c r="AV230" i="1"/>
  <c r="AU229" i="6" s="1"/>
  <c r="AW230" i="1"/>
  <c r="AV229" i="6" s="1"/>
  <c r="AX230" i="1"/>
  <c r="AW229" i="6" s="1"/>
  <c r="AY230" i="1"/>
  <c r="AX229" i="6" s="1"/>
  <c r="AZ230" i="1"/>
  <c r="AY229" i="6" s="1"/>
  <c r="BA230" i="1"/>
  <c r="AZ229" i="6" s="1"/>
  <c r="BB230" i="1"/>
  <c r="BA229" i="6" s="1"/>
  <c r="BC230" i="1"/>
  <c r="BB229" i="6" s="1"/>
  <c r="BD230" i="1"/>
  <c r="BC229" i="6" s="1"/>
  <c r="BE230" i="1"/>
  <c r="BD229" i="6" s="1"/>
  <c r="BF230" i="1"/>
  <c r="BE229" i="6" s="1"/>
  <c r="BG230" i="1"/>
  <c r="BF229" i="6" s="1"/>
  <c r="BH230" i="1"/>
  <c r="BG229" i="6" s="1"/>
  <c r="AJ231" i="1"/>
  <c r="AI230" i="6" s="1"/>
  <c r="AK231" i="1"/>
  <c r="AJ230" i="6" s="1"/>
  <c r="AL231" i="1"/>
  <c r="AK230" i="6" s="1"/>
  <c r="AM231" i="1"/>
  <c r="AL230" i="6" s="1"/>
  <c r="AN231" i="1"/>
  <c r="AM230" i="6" s="1"/>
  <c r="AO231" i="1"/>
  <c r="AN230" i="6" s="1"/>
  <c r="AP231" i="1"/>
  <c r="AO230" i="6" s="1"/>
  <c r="AQ231" i="1"/>
  <c r="AP230" i="6" s="1"/>
  <c r="AR231" i="1"/>
  <c r="AQ230" i="6" s="1"/>
  <c r="AS231" i="1"/>
  <c r="AR230" i="6" s="1"/>
  <c r="AT231" i="1"/>
  <c r="AS230" i="6" s="1"/>
  <c r="AU231" i="1"/>
  <c r="AT230" i="6" s="1"/>
  <c r="AV231" i="1"/>
  <c r="AU230" i="6" s="1"/>
  <c r="AW231" i="1"/>
  <c r="AV230" i="6" s="1"/>
  <c r="AX231" i="1"/>
  <c r="AW230" i="6" s="1"/>
  <c r="AY231" i="1"/>
  <c r="AX230" i="6" s="1"/>
  <c r="AZ231" i="1"/>
  <c r="AY230" i="6" s="1"/>
  <c r="BA231" i="1"/>
  <c r="AZ230" i="6" s="1"/>
  <c r="BB231" i="1"/>
  <c r="BA230" i="6" s="1"/>
  <c r="BC231" i="1"/>
  <c r="BB230" i="6" s="1"/>
  <c r="BD231" i="1"/>
  <c r="BC230" i="6" s="1"/>
  <c r="BE231" i="1"/>
  <c r="BD230" i="6" s="1"/>
  <c r="BF231" i="1"/>
  <c r="BE230" i="6" s="1"/>
  <c r="BG231" i="1"/>
  <c r="BF230" i="6" s="1"/>
  <c r="BH231" i="1"/>
  <c r="BG230" i="6" s="1"/>
  <c r="AJ232" i="1"/>
  <c r="AI231" i="6" s="1"/>
  <c r="AK232" i="1"/>
  <c r="AJ231" i="6" s="1"/>
  <c r="AL232" i="1"/>
  <c r="AK231" i="6" s="1"/>
  <c r="AM232" i="1"/>
  <c r="AL231" i="6" s="1"/>
  <c r="AN232" i="1"/>
  <c r="AM231" i="6" s="1"/>
  <c r="AO232" i="1"/>
  <c r="AN231" i="6" s="1"/>
  <c r="AP232" i="1"/>
  <c r="AO231" i="6" s="1"/>
  <c r="AQ232" i="1"/>
  <c r="AP231" i="6" s="1"/>
  <c r="AR232" i="1"/>
  <c r="AQ231" i="6" s="1"/>
  <c r="AS232" i="1"/>
  <c r="AR231" i="6" s="1"/>
  <c r="AT232" i="1"/>
  <c r="AS231" i="6" s="1"/>
  <c r="AU232" i="1"/>
  <c r="AT231" i="6" s="1"/>
  <c r="AV232" i="1"/>
  <c r="AU231" i="6" s="1"/>
  <c r="AW232" i="1"/>
  <c r="AV231" i="6" s="1"/>
  <c r="AX232" i="1"/>
  <c r="AW231" i="6" s="1"/>
  <c r="AY232" i="1"/>
  <c r="AX231" i="6" s="1"/>
  <c r="AZ232" i="1"/>
  <c r="AY231" i="6" s="1"/>
  <c r="BA232" i="1"/>
  <c r="AZ231" i="6" s="1"/>
  <c r="BB232" i="1"/>
  <c r="BA231" i="6" s="1"/>
  <c r="BC232" i="1"/>
  <c r="BB231" i="6" s="1"/>
  <c r="BD232" i="1"/>
  <c r="BC231" i="6" s="1"/>
  <c r="BE232" i="1"/>
  <c r="BD231" i="6" s="1"/>
  <c r="BF232" i="1"/>
  <c r="BE231" i="6" s="1"/>
  <c r="BG232" i="1"/>
  <c r="BF231" i="6" s="1"/>
  <c r="BH232" i="1"/>
  <c r="BG231" i="6" s="1"/>
  <c r="AJ233" i="1"/>
  <c r="AI232" i="6" s="1"/>
  <c r="AK233" i="1"/>
  <c r="AJ232" i="6" s="1"/>
  <c r="AL233" i="1"/>
  <c r="AK232" i="6" s="1"/>
  <c r="AM233" i="1"/>
  <c r="AL232" i="6" s="1"/>
  <c r="AN233" i="1"/>
  <c r="AM232" i="6" s="1"/>
  <c r="AO233" i="1"/>
  <c r="AN232" i="6" s="1"/>
  <c r="AP233" i="1"/>
  <c r="AO232" i="6" s="1"/>
  <c r="AQ233" i="1"/>
  <c r="AP232" i="6" s="1"/>
  <c r="AR233" i="1"/>
  <c r="AQ232" i="6" s="1"/>
  <c r="AS233" i="1"/>
  <c r="AR232" i="6" s="1"/>
  <c r="AT233" i="1"/>
  <c r="AS232" i="6" s="1"/>
  <c r="AU233" i="1"/>
  <c r="AT232" i="6" s="1"/>
  <c r="AV233" i="1"/>
  <c r="AU232" i="6" s="1"/>
  <c r="AW233" i="1"/>
  <c r="AV232" i="6" s="1"/>
  <c r="AX233" i="1"/>
  <c r="AW232" i="6" s="1"/>
  <c r="AY233" i="1"/>
  <c r="AX232" i="6" s="1"/>
  <c r="AZ233" i="1"/>
  <c r="AY232" i="6" s="1"/>
  <c r="BA233" i="1"/>
  <c r="AZ232" i="6" s="1"/>
  <c r="BB233" i="1"/>
  <c r="BA232" i="6" s="1"/>
  <c r="BC233" i="1"/>
  <c r="BB232" i="6" s="1"/>
  <c r="BD233" i="1"/>
  <c r="BC232" i="6" s="1"/>
  <c r="BE233" i="1"/>
  <c r="BD232" i="6" s="1"/>
  <c r="BF233" i="1"/>
  <c r="BE232" i="6" s="1"/>
  <c r="BG233" i="1"/>
  <c r="BF232" i="6" s="1"/>
  <c r="BH233" i="1"/>
  <c r="BG232" i="6" s="1"/>
  <c r="AJ234" i="1"/>
  <c r="AI233" i="6" s="1"/>
  <c r="AK234" i="1"/>
  <c r="AJ233" i="6" s="1"/>
  <c r="AL234" i="1"/>
  <c r="AK233" i="6" s="1"/>
  <c r="AM234" i="1"/>
  <c r="AL233" i="6" s="1"/>
  <c r="AN234" i="1"/>
  <c r="AM233" i="6" s="1"/>
  <c r="AO234" i="1"/>
  <c r="AN233" i="6" s="1"/>
  <c r="AP234" i="1"/>
  <c r="AO233" i="6" s="1"/>
  <c r="AQ234" i="1"/>
  <c r="AP233" i="6" s="1"/>
  <c r="AR234" i="1"/>
  <c r="AQ233" i="6" s="1"/>
  <c r="AS234" i="1"/>
  <c r="AR233" i="6" s="1"/>
  <c r="AT234" i="1"/>
  <c r="AS233" i="6" s="1"/>
  <c r="AU234" i="1"/>
  <c r="AT233" i="6" s="1"/>
  <c r="AV234" i="1"/>
  <c r="AU233" i="6" s="1"/>
  <c r="AW234" i="1"/>
  <c r="AV233" i="6" s="1"/>
  <c r="AX234" i="1"/>
  <c r="AW233" i="6" s="1"/>
  <c r="AY234" i="1"/>
  <c r="AX233" i="6" s="1"/>
  <c r="AZ234" i="1"/>
  <c r="AY233" i="6" s="1"/>
  <c r="BA234" i="1"/>
  <c r="AZ233" i="6" s="1"/>
  <c r="BB234" i="1"/>
  <c r="BA233" i="6" s="1"/>
  <c r="BC234" i="1"/>
  <c r="BB233" i="6" s="1"/>
  <c r="BD234" i="1"/>
  <c r="BC233" i="6" s="1"/>
  <c r="BE234" i="1"/>
  <c r="BD233" i="6" s="1"/>
  <c r="BF234" i="1"/>
  <c r="BE233" i="6" s="1"/>
  <c r="BG234" i="1"/>
  <c r="BF233" i="6" s="1"/>
  <c r="BH234" i="1"/>
  <c r="BG233" i="6" s="1"/>
  <c r="AJ235" i="1"/>
  <c r="AI234" i="6" s="1"/>
  <c r="AK235" i="1"/>
  <c r="AJ234" i="6" s="1"/>
  <c r="AL235" i="1"/>
  <c r="AK234" i="6" s="1"/>
  <c r="AM235" i="1"/>
  <c r="AL234" i="6" s="1"/>
  <c r="AN235" i="1"/>
  <c r="AM234" i="6" s="1"/>
  <c r="AO235" i="1"/>
  <c r="AN234" i="6" s="1"/>
  <c r="AP235" i="1"/>
  <c r="AO234" i="6" s="1"/>
  <c r="AQ235" i="1"/>
  <c r="AP234" i="6" s="1"/>
  <c r="AR235" i="1"/>
  <c r="AQ234" i="6" s="1"/>
  <c r="AS235" i="1"/>
  <c r="AR234" i="6" s="1"/>
  <c r="AT235" i="1"/>
  <c r="AS234" i="6" s="1"/>
  <c r="AU235" i="1"/>
  <c r="AT234" i="6" s="1"/>
  <c r="AV235" i="1"/>
  <c r="AU234" i="6" s="1"/>
  <c r="AW235" i="1"/>
  <c r="AV234" i="6" s="1"/>
  <c r="AX235" i="1"/>
  <c r="AW234" i="6" s="1"/>
  <c r="AY235" i="1"/>
  <c r="AX234" i="6" s="1"/>
  <c r="AZ235" i="1"/>
  <c r="AY234" i="6" s="1"/>
  <c r="BA235" i="1"/>
  <c r="AZ234" i="6" s="1"/>
  <c r="BB235" i="1"/>
  <c r="BA234" i="6" s="1"/>
  <c r="BC235" i="1"/>
  <c r="BB234" i="6" s="1"/>
  <c r="BD235" i="1"/>
  <c r="BC234" i="6" s="1"/>
  <c r="BE235" i="1"/>
  <c r="BD234" i="6" s="1"/>
  <c r="BF235" i="1"/>
  <c r="BE234" i="6" s="1"/>
  <c r="BG235" i="1"/>
  <c r="BF234" i="6" s="1"/>
  <c r="BH235" i="1"/>
  <c r="BG234" i="6" s="1"/>
  <c r="AJ236" i="1"/>
  <c r="AI235" i="6" s="1"/>
  <c r="AK236" i="1"/>
  <c r="AJ235" i="6" s="1"/>
  <c r="AL236" i="1"/>
  <c r="AK235" i="6" s="1"/>
  <c r="AM236" i="1"/>
  <c r="AL235" i="6" s="1"/>
  <c r="AN236" i="1"/>
  <c r="AM235" i="6" s="1"/>
  <c r="AO236" i="1"/>
  <c r="AN235" i="6" s="1"/>
  <c r="AP236" i="1"/>
  <c r="AO235" i="6" s="1"/>
  <c r="AQ236" i="1"/>
  <c r="AP235" i="6" s="1"/>
  <c r="AR236" i="1"/>
  <c r="AQ235" i="6" s="1"/>
  <c r="AS236" i="1"/>
  <c r="AR235" i="6" s="1"/>
  <c r="AT236" i="1"/>
  <c r="AS235" i="6" s="1"/>
  <c r="AU236" i="1"/>
  <c r="AT235" i="6" s="1"/>
  <c r="AV236" i="1"/>
  <c r="AU235" i="6" s="1"/>
  <c r="AW236" i="1"/>
  <c r="AV235" i="6" s="1"/>
  <c r="AX236" i="1"/>
  <c r="AW235" i="6" s="1"/>
  <c r="AY236" i="1"/>
  <c r="AX235" i="6" s="1"/>
  <c r="AZ236" i="1"/>
  <c r="AY235" i="6" s="1"/>
  <c r="BA236" i="1"/>
  <c r="AZ235" i="6" s="1"/>
  <c r="BB236" i="1"/>
  <c r="BA235" i="6" s="1"/>
  <c r="BC236" i="1"/>
  <c r="BB235" i="6" s="1"/>
  <c r="BD236" i="1"/>
  <c r="BC235" i="6" s="1"/>
  <c r="BE236" i="1"/>
  <c r="BD235" i="6" s="1"/>
  <c r="BF236" i="1"/>
  <c r="BE235" i="6" s="1"/>
  <c r="BG236" i="1"/>
  <c r="BF235" i="6" s="1"/>
  <c r="BH236" i="1"/>
  <c r="BG235" i="6" s="1"/>
  <c r="AJ237" i="1"/>
  <c r="AI236" i="6" s="1"/>
  <c r="AK237" i="1"/>
  <c r="AJ236" i="6" s="1"/>
  <c r="AL237" i="1"/>
  <c r="AK236" i="6" s="1"/>
  <c r="AM237" i="1"/>
  <c r="AL236" i="6" s="1"/>
  <c r="AN237" i="1"/>
  <c r="AM236" i="6" s="1"/>
  <c r="AO237" i="1"/>
  <c r="AN236" i="6" s="1"/>
  <c r="AP237" i="1"/>
  <c r="AO236" i="6" s="1"/>
  <c r="AQ237" i="1"/>
  <c r="AP236" i="6" s="1"/>
  <c r="AR237" i="1"/>
  <c r="AQ236" i="6" s="1"/>
  <c r="AS237" i="1"/>
  <c r="AR236" i="6" s="1"/>
  <c r="AT237" i="1"/>
  <c r="AS236" i="6" s="1"/>
  <c r="AU237" i="1"/>
  <c r="AT236" i="6" s="1"/>
  <c r="AV237" i="1"/>
  <c r="AU236" i="6" s="1"/>
  <c r="AW237" i="1"/>
  <c r="AV236" i="6" s="1"/>
  <c r="AX237" i="1"/>
  <c r="AW236" i="6" s="1"/>
  <c r="AY237" i="1"/>
  <c r="AX236" i="6" s="1"/>
  <c r="AZ237" i="1"/>
  <c r="AY236" i="6" s="1"/>
  <c r="BA237" i="1"/>
  <c r="AZ236" i="6" s="1"/>
  <c r="BB237" i="1"/>
  <c r="BA236" i="6" s="1"/>
  <c r="BC237" i="1"/>
  <c r="BB236" i="6" s="1"/>
  <c r="BD237" i="1"/>
  <c r="BC236" i="6" s="1"/>
  <c r="BE237" i="1"/>
  <c r="BD236" i="6" s="1"/>
  <c r="BF237" i="1"/>
  <c r="BE236" i="6" s="1"/>
  <c r="BG237" i="1"/>
  <c r="BF236" i="6" s="1"/>
  <c r="BH237" i="1"/>
  <c r="BG236" i="6" s="1"/>
  <c r="AJ238" i="1"/>
  <c r="AI237" i="6" s="1"/>
  <c r="AK238" i="1"/>
  <c r="AJ237" i="6" s="1"/>
  <c r="AL238" i="1"/>
  <c r="AK237" i="6" s="1"/>
  <c r="AM238" i="1"/>
  <c r="AL237" i="6" s="1"/>
  <c r="AN238" i="1"/>
  <c r="AM237" i="6" s="1"/>
  <c r="AO238" i="1"/>
  <c r="AN237" i="6" s="1"/>
  <c r="AP238" i="1"/>
  <c r="AO237" i="6" s="1"/>
  <c r="AQ238" i="1"/>
  <c r="AP237" i="6" s="1"/>
  <c r="AR238" i="1"/>
  <c r="AQ237" i="6" s="1"/>
  <c r="AS238" i="1"/>
  <c r="AR237" i="6" s="1"/>
  <c r="AT238" i="1"/>
  <c r="AS237" i="6" s="1"/>
  <c r="AU238" i="1"/>
  <c r="AT237" i="6" s="1"/>
  <c r="AV238" i="1"/>
  <c r="AU237" i="6" s="1"/>
  <c r="AW238" i="1"/>
  <c r="AV237" i="6" s="1"/>
  <c r="AX238" i="1"/>
  <c r="AW237" i="6" s="1"/>
  <c r="AY238" i="1"/>
  <c r="AX237" i="6" s="1"/>
  <c r="AZ238" i="1"/>
  <c r="AY237" i="6" s="1"/>
  <c r="BA238" i="1"/>
  <c r="AZ237" i="6" s="1"/>
  <c r="BB238" i="1"/>
  <c r="BA237" i="6" s="1"/>
  <c r="BC238" i="1"/>
  <c r="BB237" i="6" s="1"/>
  <c r="BD238" i="1"/>
  <c r="BC237" i="6" s="1"/>
  <c r="BE238" i="1"/>
  <c r="BD237" i="6" s="1"/>
  <c r="BF238" i="1"/>
  <c r="BE237" i="6" s="1"/>
  <c r="BG238" i="1"/>
  <c r="BF237" i="6" s="1"/>
  <c r="BH238" i="1"/>
  <c r="BG237" i="6" s="1"/>
  <c r="AJ239" i="1"/>
  <c r="AI238" i="6" s="1"/>
  <c r="AK239" i="1"/>
  <c r="AJ238" i="6" s="1"/>
  <c r="AL239" i="1"/>
  <c r="AK238" i="6" s="1"/>
  <c r="AM239" i="1"/>
  <c r="AL238" i="6" s="1"/>
  <c r="AN239" i="1"/>
  <c r="AM238" i="6" s="1"/>
  <c r="AO239" i="1"/>
  <c r="AN238" i="6" s="1"/>
  <c r="AP239" i="1"/>
  <c r="AO238" i="6" s="1"/>
  <c r="AQ239" i="1"/>
  <c r="AP238" i="6" s="1"/>
  <c r="AR239" i="1"/>
  <c r="AQ238" i="6" s="1"/>
  <c r="AS239" i="1"/>
  <c r="AR238" i="6" s="1"/>
  <c r="AT239" i="1"/>
  <c r="AS238" i="6" s="1"/>
  <c r="AU239" i="1"/>
  <c r="AT238" i="6" s="1"/>
  <c r="AV239" i="1"/>
  <c r="AU238" i="6" s="1"/>
  <c r="AW239" i="1"/>
  <c r="AV238" i="6" s="1"/>
  <c r="AX239" i="1"/>
  <c r="AW238" i="6" s="1"/>
  <c r="AY239" i="1"/>
  <c r="AX238" i="6" s="1"/>
  <c r="AZ239" i="1"/>
  <c r="AY238" i="6" s="1"/>
  <c r="BA239" i="1"/>
  <c r="AZ238" i="6" s="1"/>
  <c r="BB239" i="1"/>
  <c r="BA238" i="6" s="1"/>
  <c r="BC239" i="1"/>
  <c r="BB238" i="6" s="1"/>
  <c r="BD239" i="1"/>
  <c r="BC238" i="6" s="1"/>
  <c r="BE239" i="1"/>
  <c r="BD238" i="6" s="1"/>
  <c r="BF239" i="1"/>
  <c r="BE238" i="6" s="1"/>
  <c r="BG239" i="1"/>
  <c r="BF238" i="6" s="1"/>
  <c r="BH239" i="1"/>
  <c r="BG238" i="6" s="1"/>
  <c r="AJ240" i="1"/>
  <c r="AI239" i="6" s="1"/>
  <c r="AK240" i="1"/>
  <c r="AJ239" i="6" s="1"/>
  <c r="AL240" i="1"/>
  <c r="AK239" i="6" s="1"/>
  <c r="AM240" i="1"/>
  <c r="AL239" i="6" s="1"/>
  <c r="AN240" i="1"/>
  <c r="AM239" i="6" s="1"/>
  <c r="AO240" i="1"/>
  <c r="AN239" i="6" s="1"/>
  <c r="AP240" i="1"/>
  <c r="AO239" i="6" s="1"/>
  <c r="AQ240" i="1"/>
  <c r="AP239" i="6" s="1"/>
  <c r="AR240" i="1"/>
  <c r="AQ239" i="6" s="1"/>
  <c r="AS240" i="1"/>
  <c r="AR239" i="6" s="1"/>
  <c r="AT240" i="1"/>
  <c r="AS239" i="6" s="1"/>
  <c r="AU240" i="1"/>
  <c r="AT239" i="6" s="1"/>
  <c r="AV240" i="1"/>
  <c r="AU239" i="6" s="1"/>
  <c r="AW240" i="1"/>
  <c r="AV239" i="6" s="1"/>
  <c r="AX240" i="1"/>
  <c r="AW239" i="6" s="1"/>
  <c r="AY240" i="1"/>
  <c r="AX239" i="6" s="1"/>
  <c r="AZ240" i="1"/>
  <c r="AY239" i="6" s="1"/>
  <c r="BA240" i="1"/>
  <c r="AZ239" i="6" s="1"/>
  <c r="BB240" i="1"/>
  <c r="BA239" i="6" s="1"/>
  <c r="BC240" i="1"/>
  <c r="BB239" i="6" s="1"/>
  <c r="BD240" i="1"/>
  <c r="BC239" i="6" s="1"/>
  <c r="BE240" i="1"/>
  <c r="BD239" i="6" s="1"/>
  <c r="BF240" i="1"/>
  <c r="BE239" i="6" s="1"/>
  <c r="BG240" i="1"/>
  <c r="BF239" i="6" s="1"/>
  <c r="BH240" i="1"/>
  <c r="BG239" i="6" s="1"/>
  <c r="AJ241" i="1"/>
  <c r="AI240" i="6" s="1"/>
  <c r="AK241" i="1"/>
  <c r="AJ240" i="6" s="1"/>
  <c r="AL241" i="1"/>
  <c r="AK240" i="6" s="1"/>
  <c r="AM241" i="1"/>
  <c r="AL240" i="6" s="1"/>
  <c r="AN241" i="1"/>
  <c r="AM240" i="6" s="1"/>
  <c r="AO241" i="1"/>
  <c r="AN240" i="6" s="1"/>
  <c r="AP241" i="1"/>
  <c r="AO240" i="6" s="1"/>
  <c r="AQ241" i="1"/>
  <c r="AP240" i="6" s="1"/>
  <c r="AR241" i="1"/>
  <c r="AQ240" i="6" s="1"/>
  <c r="AS241" i="1"/>
  <c r="AR240" i="6" s="1"/>
  <c r="AT241" i="1"/>
  <c r="AS240" i="6" s="1"/>
  <c r="AU241" i="1"/>
  <c r="AT240" i="6" s="1"/>
  <c r="AV241" i="1"/>
  <c r="AU240" i="6" s="1"/>
  <c r="AW241" i="1"/>
  <c r="AV240" i="6" s="1"/>
  <c r="AX241" i="1"/>
  <c r="AW240" i="6" s="1"/>
  <c r="AY241" i="1"/>
  <c r="AX240" i="6" s="1"/>
  <c r="AZ241" i="1"/>
  <c r="AY240" i="6" s="1"/>
  <c r="BA241" i="1"/>
  <c r="AZ240" i="6" s="1"/>
  <c r="BB241" i="1"/>
  <c r="BA240" i="6" s="1"/>
  <c r="BC241" i="1"/>
  <c r="BB240" i="6" s="1"/>
  <c r="BD241" i="1"/>
  <c r="BC240" i="6" s="1"/>
  <c r="BE241" i="1"/>
  <c r="BD240" i="6" s="1"/>
  <c r="BF241" i="1"/>
  <c r="BE240" i="6" s="1"/>
  <c r="BG241" i="1"/>
  <c r="BF240" i="6" s="1"/>
  <c r="BH241" i="1"/>
  <c r="BG240" i="6" s="1"/>
  <c r="AJ242" i="1"/>
  <c r="AI241" i="6" s="1"/>
  <c r="AK242" i="1"/>
  <c r="AJ241" i="6" s="1"/>
  <c r="AL242" i="1"/>
  <c r="AK241" i="6" s="1"/>
  <c r="AM242" i="1"/>
  <c r="AL241" i="6" s="1"/>
  <c r="AN242" i="1"/>
  <c r="AM241" i="6" s="1"/>
  <c r="AO242" i="1"/>
  <c r="AN241" i="6" s="1"/>
  <c r="AP242" i="1"/>
  <c r="AO241" i="6" s="1"/>
  <c r="AQ242" i="1"/>
  <c r="AP241" i="6" s="1"/>
  <c r="AR242" i="1"/>
  <c r="AQ241" i="6" s="1"/>
  <c r="AS242" i="1"/>
  <c r="AR241" i="6" s="1"/>
  <c r="AT242" i="1"/>
  <c r="AS241" i="6" s="1"/>
  <c r="AU242" i="1"/>
  <c r="AT241" i="6" s="1"/>
  <c r="AV242" i="1"/>
  <c r="AU241" i="6" s="1"/>
  <c r="AW242" i="1"/>
  <c r="AV241" i="6" s="1"/>
  <c r="AX242" i="1"/>
  <c r="AW241" i="6" s="1"/>
  <c r="AY242" i="1"/>
  <c r="AX241" i="6" s="1"/>
  <c r="AZ242" i="1"/>
  <c r="AY241" i="6" s="1"/>
  <c r="BA242" i="1"/>
  <c r="AZ241" i="6" s="1"/>
  <c r="BB242" i="1"/>
  <c r="BA241" i="6" s="1"/>
  <c r="BC242" i="1"/>
  <c r="BB241" i="6" s="1"/>
  <c r="BD242" i="1"/>
  <c r="BC241" i="6" s="1"/>
  <c r="BE242" i="1"/>
  <c r="BD241" i="6" s="1"/>
  <c r="BF242" i="1"/>
  <c r="BE241" i="6" s="1"/>
  <c r="BG242" i="1"/>
  <c r="BF241" i="6" s="1"/>
  <c r="BH242" i="1"/>
  <c r="BG241" i="6" s="1"/>
  <c r="AJ243" i="1"/>
  <c r="AI242" i="6" s="1"/>
  <c r="AK243" i="1"/>
  <c r="AJ242" i="6" s="1"/>
  <c r="AL243" i="1"/>
  <c r="AK242" i="6" s="1"/>
  <c r="AM243" i="1"/>
  <c r="AL242" i="6" s="1"/>
  <c r="AN243" i="1"/>
  <c r="AM242" i="6" s="1"/>
  <c r="AO243" i="1"/>
  <c r="AN242" i="6" s="1"/>
  <c r="AP243" i="1"/>
  <c r="AO242" i="6" s="1"/>
  <c r="AQ243" i="1"/>
  <c r="AP242" i="6" s="1"/>
  <c r="AR243" i="1"/>
  <c r="AQ242" i="6" s="1"/>
  <c r="AS243" i="1"/>
  <c r="AR242" i="6" s="1"/>
  <c r="AT243" i="1"/>
  <c r="AS242" i="6" s="1"/>
  <c r="AU243" i="1"/>
  <c r="AT242" i="6" s="1"/>
  <c r="AV243" i="1"/>
  <c r="AU242" i="6" s="1"/>
  <c r="AW243" i="1"/>
  <c r="AV242" i="6" s="1"/>
  <c r="AX243" i="1"/>
  <c r="AW242" i="6" s="1"/>
  <c r="AY243" i="1"/>
  <c r="AX242" i="6" s="1"/>
  <c r="AZ243" i="1"/>
  <c r="AY242" i="6" s="1"/>
  <c r="BA243" i="1"/>
  <c r="AZ242" i="6" s="1"/>
  <c r="BB243" i="1"/>
  <c r="BA242" i="6" s="1"/>
  <c r="BC243" i="1"/>
  <c r="BB242" i="6" s="1"/>
  <c r="BD243" i="1"/>
  <c r="BC242" i="6" s="1"/>
  <c r="BE243" i="1"/>
  <c r="BD242" i="6" s="1"/>
  <c r="BF243" i="1"/>
  <c r="BE242" i="6" s="1"/>
  <c r="BG243" i="1"/>
  <c r="BF242" i="6" s="1"/>
  <c r="BH243" i="1"/>
  <c r="BG242" i="6" s="1"/>
  <c r="AJ244" i="1"/>
  <c r="AI243" i="6" s="1"/>
  <c r="AK244" i="1"/>
  <c r="AJ243" i="6" s="1"/>
  <c r="AL244" i="1"/>
  <c r="AK243" i="6" s="1"/>
  <c r="AM244" i="1"/>
  <c r="AL243" i="6" s="1"/>
  <c r="AN244" i="1"/>
  <c r="AM243" i="6" s="1"/>
  <c r="AO244" i="1"/>
  <c r="AN243" i="6" s="1"/>
  <c r="AP244" i="1"/>
  <c r="AO243" i="6" s="1"/>
  <c r="AQ244" i="1"/>
  <c r="AP243" i="6" s="1"/>
  <c r="AR244" i="1"/>
  <c r="AQ243" i="6" s="1"/>
  <c r="AS244" i="1"/>
  <c r="AR243" i="6" s="1"/>
  <c r="AT244" i="1"/>
  <c r="AS243" i="6" s="1"/>
  <c r="AU244" i="1"/>
  <c r="AT243" i="6" s="1"/>
  <c r="AV244" i="1"/>
  <c r="AU243" i="6" s="1"/>
  <c r="AW244" i="1"/>
  <c r="AV243" i="6" s="1"/>
  <c r="AX244" i="1"/>
  <c r="AW243" i="6" s="1"/>
  <c r="AY244" i="1"/>
  <c r="AX243" i="6" s="1"/>
  <c r="AZ244" i="1"/>
  <c r="AY243" i="6" s="1"/>
  <c r="BA244" i="1"/>
  <c r="AZ243" i="6" s="1"/>
  <c r="BB244" i="1"/>
  <c r="BA243" i="6" s="1"/>
  <c r="BC244" i="1"/>
  <c r="BB243" i="6" s="1"/>
  <c r="BD244" i="1"/>
  <c r="BC243" i="6" s="1"/>
  <c r="BE244" i="1"/>
  <c r="BD243" i="6" s="1"/>
  <c r="BF244" i="1"/>
  <c r="BE243" i="6" s="1"/>
  <c r="BG244" i="1"/>
  <c r="BF243" i="6" s="1"/>
  <c r="BH244" i="1"/>
  <c r="BG243" i="6" s="1"/>
  <c r="AJ245" i="1"/>
  <c r="AI244" i="6" s="1"/>
  <c r="AK245" i="1"/>
  <c r="AJ244" i="6" s="1"/>
  <c r="AL245" i="1"/>
  <c r="AK244" i="6" s="1"/>
  <c r="AM245" i="1"/>
  <c r="AL244" i="6" s="1"/>
  <c r="AN245" i="1"/>
  <c r="AM244" i="6" s="1"/>
  <c r="AO245" i="1"/>
  <c r="AN244" i="6" s="1"/>
  <c r="AP245" i="1"/>
  <c r="AO244" i="6" s="1"/>
  <c r="AQ245" i="1"/>
  <c r="AP244" i="6" s="1"/>
  <c r="AR245" i="1"/>
  <c r="AQ244" i="6" s="1"/>
  <c r="AS245" i="1"/>
  <c r="AR244" i="6" s="1"/>
  <c r="AT245" i="1"/>
  <c r="AS244" i="6" s="1"/>
  <c r="AU245" i="1"/>
  <c r="AT244" i="6" s="1"/>
  <c r="AV245" i="1"/>
  <c r="AU244" i="6" s="1"/>
  <c r="AW245" i="1"/>
  <c r="AV244" i="6" s="1"/>
  <c r="AX245" i="1"/>
  <c r="AW244" i="6" s="1"/>
  <c r="AY245" i="1"/>
  <c r="AX244" i="6" s="1"/>
  <c r="AZ245" i="1"/>
  <c r="AY244" i="6" s="1"/>
  <c r="BA245" i="1"/>
  <c r="AZ244" i="6" s="1"/>
  <c r="BB245" i="1"/>
  <c r="BA244" i="6" s="1"/>
  <c r="BC245" i="1"/>
  <c r="BB244" i="6" s="1"/>
  <c r="BD245" i="1"/>
  <c r="BC244" i="6" s="1"/>
  <c r="BE245" i="1"/>
  <c r="BD244" i="6" s="1"/>
  <c r="BF245" i="1"/>
  <c r="BE244" i="6" s="1"/>
  <c r="BG245" i="1"/>
  <c r="BF244" i="6" s="1"/>
  <c r="BH245" i="1"/>
  <c r="BG244" i="6" s="1"/>
  <c r="AJ246" i="1"/>
  <c r="AI245" i="6" s="1"/>
  <c r="AK246" i="1"/>
  <c r="AJ245" i="6" s="1"/>
  <c r="AL246" i="1"/>
  <c r="AK245" i="6" s="1"/>
  <c r="AM246" i="1"/>
  <c r="AL245" i="6" s="1"/>
  <c r="AN246" i="1"/>
  <c r="AM245" i="6" s="1"/>
  <c r="AO246" i="1"/>
  <c r="AN245" i="6" s="1"/>
  <c r="AP246" i="1"/>
  <c r="AO245" i="6" s="1"/>
  <c r="AQ246" i="1"/>
  <c r="AP245" i="6" s="1"/>
  <c r="AR246" i="1"/>
  <c r="AQ245" i="6" s="1"/>
  <c r="AS246" i="1"/>
  <c r="AR245" i="6" s="1"/>
  <c r="AT246" i="1"/>
  <c r="AS245" i="6" s="1"/>
  <c r="AU246" i="1"/>
  <c r="AT245" i="6" s="1"/>
  <c r="AV246" i="1"/>
  <c r="AU245" i="6" s="1"/>
  <c r="AW246" i="1"/>
  <c r="AV245" i="6" s="1"/>
  <c r="AX246" i="1"/>
  <c r="AW245" i="6" s="1"/>
  <c r="AY246" i="1"/>
  <c r="AX245" i="6" s="1"/>
  <c r="AZ246" i="1"/>
  <c r="AY245" i="6" s="1"/>
  <c r="BA246" i="1"/>
  <c r="AZ245" i="6" s="1"/>
  <c r="BB246" i="1"/>
  <c r="BA245" i="6" s="1"/>
  <c r="BC246" i="1"/>
  <c r="BB245" i="6" s="1"/>
  <c r="BD246" i="1"/>
  <c r="BC245" i="6" s="1"/>
  <c r="BE246" i="1"/>
  <c r="BD245" i="6" s="1"/>
  <c r="BF246" i="1"/>
  <c r="BE245" i="6" s="1"/>
  <c r="BG246" i="1"/>
  <c r="BF245" i="6" s="1"/>
  <c r="BH246" i="1"/>
  <c r="BG245" i="6" s="1"/>
  <c r="AJ247" i="1"/>
  <c r="AI246" i="6" s="1"/>
  <c r="AK247" i="1"/>
  <c r="AJ246" i="6" s="1"/>
  <c r="AL247" i="1"/>
  <c r="AK246" i="6" s="1"/>
  <c r="AM247" i="1"/>
  <c r="AL246" i="6" s="1"/>
  <c r="AN247" i="1"/>
  <c r="AM246" i="6" s="1"/>
  <c r="AO247" i="1"/>
  <c r="AN246" i="6" s="1"/>
  <c r="AP247" i="1"/>
  <c r="AO246" i="6" s="1"/>
  <c r="AQ247" i="1"/>
  <c r="AP246" i="6" s="1"/>
  <c r="AR247" i="1"/>
  <c r="AQ246" i="6" s="1"/>
  <c r="AS247" i="1"/>
  <c r="AR246" i="6" s="1"/>
  <c r="AT247" i="1"/>
  <c r="AS246" i="6" s="1"/>
  <c r="AU247" i="1"/>
  <c r="AT246" i="6" s="1"/>
  <c r="AV247" i="1"/>
  <c r="AU246" i="6" s="1"/>
  <c r="AW247" i="1"/>
  <c r="AV246" i="6" s="1"/>
  <c r="AX247" i="1"/>
  <c r="AW246" i="6" s="1"/>
  <c r="AY247" i="1"/>
  <c r="AX246" i="6" s="1"/>
  <c r="AZ247" i="1"/>
  <c r="AY246" i="6" s="1"/>
  <c r="BA247" i="1"/>
  <c r="AZ246" i="6" s="1"/>
  <c r="BB247" i="1"/>
  <c r="BA246" i="6" s="1"/>
  <c r="BC247" i="1"/>
  <c r="BB246" i="6" s="1"/>
  <c r="BD247" i="1"/>
  <c r="BC246" i="6" s="1"/>
  <c r="BE247" i="1"/>
  <c r="BD246" i="6" s="1"/>
  <c r="BF247" i="1"/>
  <c r="BE246" i="6" s="1"/>
  <c r="BG247" i="1"/>
  <c r="BF246" i="6" s="1"/>
  <c r="BH247" i="1"/>
  <c r="BG246" i="6" s="1"/>
  <c r="AJ248" i="1"/>
  <c r="AI247" i="6" s="1"/>
  <c r="AK248" i="1"/>
  <c r="AJ247" i="6" s="1"/>
  <c r="AL248" i="1"/>
  <c r="AK247" i="6" s="1"/>
  <c r="AM248" i="1"/>
  <c r="AL247" i="6" s="1"/>
  <c r="AN248" i="1"/>
  <c r="AM247" i="6" s="1"/>
  <c r="AO248" i="1"/>
  <c r="AN247" i="6" s="1"/>
  <c r="AP248" i="1"/>
  <c r="AO247" i="6" s="1"/>
  <c r="AQ248" i="1"/>
  <c r="AP247" i="6" s="1"/>
  <c r="AR248" i="1"/>
  <c r="AQ247" i="6" s="1"/>
  <c r="AS248" i="1"/>
  <c r="AR247" i="6" s="1"/>
  <c r="AT248" i="1"/>
  <c r="AS247" i="6" s="1"/>
  <c r="AU248" i="1"/>
  <c r="AT247" i="6" s="1"/>
  <c r="AV248" i="1"/>
  <c r="AU247" i="6" s="1"/>
  <c r="AW248" i="1"/>
  <c r="AV247" i="6" s="1"/>
  <c r="AX248" i="1"/>
  <c r="AW247" i="6" s="1"/>
  <c r="AY248" i="1"/>
  <c r="AX247" i="6" s="1"/>
  <c r="AZ248" i="1"/>
  <c r="AY247" i="6" s="1"/>
  <c r="BA248" i="1"/>
  <c r="AZ247" i="6" s="1"/>
  <c r="BB248" i="1"/>
  <c r="BA247" i="6" s="1"/>
  <c r="BC248" i="1"/>
  <c r="BB247" i="6" s="1"/>
  <c r="BD248" i="1"/>
  <c r="BC247" i="6" s="1"/>
  <c r="BE248" i="1"/>
  <c r="BD247" i="6" s="1"/>
  <c r="BF248" i="1"/>
  <c r="BE247" i="6" s="1"/>
  <c r="BG248" i="1"/>
  <c r="BF247" i="6" s="1"/>
  <c r="BH248" i="1"/>
  <c r="BG247" i="6" s="1"/>
  <c r="AJ249" i="1"/>
  <c r="AI248" i="6" s="1"/>
  <c r="AK249" i="1"/>
  <c r="AJ248" i="6" s="1"/>
  <c r="AL249" i="1"/>
  <c r="AK248" i="6" s="1"/>
  <c r="AM249" i="1"/>
  <c r="AL248" i="6" s="1"/>
  <c r="AN249" i="1"/>
  <c r="AM248" i="6" s="1"/>
  <c r="AO249" i="1"/>
  <c r="AN248" i="6" s="1"/>
  <c r="AP249" i="1"/>
  <c r="AO248" i="6" s="1"/>
  <c r="AQ249" i="1"/>
  <c r="AP248" i="6" s="1"/>
  <c r="AR249" i="1"/>
  <c r="AQ248" i="6" s="1"/>
  <c r="AS249" i="1"/>
  <c r="AR248" i="6" s="1"/>
  <c r="AT249" i="1"/>
  <c r="AS248" i="6" s="1"/>
  <c r="AU249" i="1"/>
  <c r="AT248" i="6" s="1"/>
  <c r="AV249" i="1"/>
  <c r="AU248" i="6" s="1"/>
  <c r="AW249" i="1"/>
  <c r="AV248" i="6" s="1"/>
  <c r="AX249" i="1"/>
  <c r="AW248" i="6" s="1"/>
  <c r="AY249" i="1"/>
  <c r="AX248" i="6" s="1"/>
  <c r="AZ249" i="1"/>
  <c r="AY248" i="6" s="1"/>
  <c r="BA249" i="1"/>
  <c r="AZ248" i="6" s="1"/>
  <c r="BB249" i="1"/>
  <c r="BA248" i="6" s="1"/>
  <c r="BC249" i="1"/>
  <c r="BB248" i="6" s="1"/>
  <c r="BD249" i="1"/>
  <c r="BC248" i="6" s="1"/>
  <c r="BE249" i="1"/>
  <c r="BD248" i="6" s="1"/>
  <c r="BF249" i="1"/>
  <c r="BE248" i="6" s="1"/>
  <c r="BG249" i="1"/>
  <c r="BF248" i="6" s="1"/>
  <c r="BH249" i="1"/>
  <c r="BG248" i="6" s="1"/>
  <c r="AJ250" i="1"/>
  <c r="AI249" i="6" s="1"/>
  <c r="AK250" i="1"/>
  <c r="AJ249" i="6" s="1"/>
  <c r="AL250" i="1"/>
  <c r="AK249" i="6" s="1"/>
  <c r="AM250" i="1"/>
  <c r="AL249" i="6" s="1"/>
  <c r="AN250" i="1"/>
  <c r="AM249" i="6" s="1"/>
  <c r="AO250" i="1"/>
  <c r="AN249" i="6" s="1"/>
  <c r="AP250" i="1"/>
  <c r="AO249" i="6" s="1"/>
  <c r="AQ250" i="1"/>
  <c r="AP249" i="6" s="1"/>
  <c r="AR250" i="1"/>
  <c r="AQ249" i="6" s="1"/>
  <c r="AS250" i="1"/>
  <c r="AR249" i="6" s="1"/>
  <c r="AT250" i="1"/>
  <c r="AS249" i="6" s="1"/>
  <c r="AU250" i="1"/>
  <c r="AT249" i="6" s="1"/>
  <c r="AV250" i="1"/>
  <c r="AU249" i="6" s="1"/>
  <c r="AW250" i="1"/>
  <c r="AV249" i="6" s="1"/>
  <c r="AX250" i="1"/>
  <c r="AW249" i="6" s="1"/>
  <c r="AY250" i="1"/>
  <c r="AX249" i="6" s="1"/>
  <c r="AZ250" i="1"/>
  <c r="AY249" i="6" s="1"/>
  <c r="BA250" i="1"/>
  <c r="AZ249" i="6" s="1"/>
  <c r="BB250" i="1"/>
  <c r="BA249" i="6" s="1"/>
  <c r="BC250" i="1"/>
  <c r="BB249" i="6" s="1"/>
  <c r="BD250" i="1"/>
  <c r="BC249" i="6" s="1"/>
  <c r="BE250" i="1"/>
  <c r="BD249" i="6" s="1"/>
  <c r="BF250" i="1"/>
  <c r="BE249" i="6" s="1"/>
  <c r="BG250" i="1"/>
  <c r="BF249" i="6" s="1"/>
  <c r="BH250" i="1"/>
  <c r="BG249" i="6" s="1"/>
  <c r="AJ251" i="1"/>
  <c r="AI250" i="6" s="1"/>
  <c r="AK251" i="1"/>
  <c r="AJ250" i="6" s="1"/>
  <c r="AL251" i="1"/>
  <c r="AK250" i="6" s="1"/>
  <c r="AM251" i="1"/>
  <c r="AL250" i="6" s="1"/>
  <c r="AN251" i="1"/>
  <c r="AM250" i="6" s="1"/>
  <c r="AO251" i="1"/>
  <c r="AN250" i="6" s="1"/>
  <c r="AP251" i="1"/>
  <c r="AO250" i="6" s="1"/>
  <c r="AQ251" i="1"/>
  <c r="AP250" i="6" s="1"/>
  <c r="AR251" i="1"/>
  <c r="AQ250" i="6" s="1"/>
  <c r="AS251" i="1"/>
  <c r="AR250" i="6" s="1"/>
  <c r="AT251" i="1"/>
  <c r="AS250" i="6" s="1"/>
  <c r="AU251" i="1"/>
  <c r="AT250" i="6" s="1"/>
  <c r="AV251" i="1"/>
  <c r="AU250" i="6" s="1"/>
  <c r="AW251" i="1"/>
  <c r="AV250" i="6" s="1"/>
  <c r="AX251" i="1"/>
  <c r="AW250" i="6" s="1"/>
  <c r="AY251" i="1"/>
  <c r="AX250" i="6" s="1"/>
  <c r="AZ251" i="1"/>
  <c r="AY250" i="6" s="1"/>
  <c r="BA251" i="1"/>
  <c r="AZ250" i="6" s="1"/>
  <c r="BB251" i="1"/>
  <c r="BA250" i="6" s="1"/>
  <c r="BC251" i="1"/>
  <c r="BB250" i="6" s="1"/>
  <c r="BD251" i="1"/>
  <c r="BC250" i="6" s="1"/>
  <c r="BE251" i="1"/>
  <c r="BD250" i="6" s="1"/>
  <c r="BF251" i="1"/>
  <c r="BE250" i="6" s="1"/>
  <c r="BG251" i="1"/>
  <c r="BF250" i="6" s="1"/>
  <c r="BH251" i="1"/>
  <c r="BG250" i="6" s="1"/>
  <c r="AJ252" i="1"/>
  <c r="AI251" i="6" s="1"/>
  <c r="AK252" i="1"/>
  <c r="AJ251" i="6" s="1"/>
  <c r="AL252" i="1"/>
  <c r="AK251" i="6" s="1"/>
  <c r="AM252" i="1"/>
  <c r="AL251" i="6" s="1"/>
  <c r="AN252" i="1"/>
  <c r="AM251" i="6" s="1"/>
  <c r="AO252" i="1"/>
  <c r="AN251" i="6" s="1"/>
  <c r="AP252" i="1"/>
  <c r="AO251" i="6" s="1"/>
  <c r="AQ252" i="1"/>
  <c r="AP251" i="6" s="1"/>
  <c r="AR252" i="1"/>
  <c r="AQ251" i="6" s="1"/>
  <c r="AS252" i="1"/>
  <c r="AR251" i="6" s="1"/>
  <c r="AT252" i="1"/>
  <c r="AS251" i="6" s="1"/>
  <c r="AU252" i="1"/>
  <c r="AT251" i="6" s="1"/>
  <c r="AV252" i="1"/>
  <c r="AU251" i="6" s="1"/>
  <c r="AW252" i="1"/>
  <c r="AV251" i="6" s="1"/>
  <c r="AX252" i="1"/>
  <c r="AW251" i="6" s="1"/>
  <c r="AY252" i="1"/>
  <c r="AX251" i="6" s="1"/>
  <c r="AZ252" i="1"/>
  <c r="AY251" i="6" s="1"/>
  <c r="BA252" i="1"/>
  <c r="AZ251" i="6" s="1"/>
  <c r="BB252" i="1"/>
  <c r="BA251" i="6" s="1"/>
  <c r="BC252" i="1"/>
  <c r="BB251" i="6" s="1"/>
  <c r="BD252" i="1"/>
  <c r="BC251" i="6" s="1"/>
  <c r="BE252" i="1"/>
  <c r="BD251" i="6" s="1"/>
  <c r="BF252" i="1"/>
  <c r="BE251" i="6" s="1"/>
  <c r="BG252" i="1"/>
  <c r="BF251" i="6" s="1"/>
  <c r="BH252" i="1"/>
  <c r="BG251" i="6" s="1"/>
  <c r="AJ253" i="1"/>
  <c r="AI252" i="6" s="1"/>
  <c r="AK253" i="1"/>
  <c r="AJ252" i="6" s="1"/>
  <c r="AL253" i="1"/>
  <c r="AK252" i="6" s="1"/>
  <c r="AM253" i="1"/>
  <c r="AL252" i="6" s="1"/>
  <c r="AN253" i="1"/>
  <c r="AM252" i="6" s="1"/>
  <c r="AO253" i="1"/>
  <c r="AN252" i="6" s="1"/>
  <c r="AP253" i="1"/>
  <c r="AO252" i="6" s="1"/>
  <c r="AQ253" i="1"/>
  <c r="AP252" i="6" s="1"/>
  <c r="AR253" i="1"/>
  <c r="AQ252" i="6" s="1"/>
  <c r="AS253" i="1"/>
  <c r="AR252" i="6" s="1"/>
  <c r="AT253" i="1"/>
  <c r="AS252" i="6" s="1"/>
  <c r="AU253" i="1"/>
  <c r="AT252" i="6" s="1"/>
  <c r="AV253" i="1"/>
  <c r="AU252" i="6" s="1"/>
  <c r="AW253" i="1"/>
  <c r="AV252" i="6" s="1"/>
  <c r="AX253" i="1"/>
  <c r="AW252" i="6" s="1"/>
  <c r="AY253" i="1"/>
  <c r="AX252" i="6" s="1"/>
  <c r="AZ253" i="1"/>
  <c r="AY252" i="6" s="1"/>
  <c r="BA253" i="1"/>
  <c r="AZ252" i="6" s="1"/>
  <c r="BB253" i="1"/>
  <c r="BA252" i="6" s="1"/>
  <c r="BC253" i="1"/>
  <c r="BB252" i="6" s="1"/>
  <c r="BD253" i="1"/>
  <c r="BC252" i="6" s="1"/>
  <c r="BE253" i="1"/>
  <c r="BD252" i="6" s="1"/>
  <c r="BF253" i="1"/>
  <c r="BE252" i="6" s="1"/>
  <c r="BG253" i="1"/>
  <c r="BF252" i="6" s="1"/>
  <c r="BH253" i="1"/>
  <c r="BG252" i="6" s="1"/>
  <c r="AJ254" i="1"/>
  <c r="AI253" i="6" s="1"/>
  <c r="AK254" i="1"/>
  <c r="AJ253" i="6" s="1"/>
  <c r="AL254" i="1"/>
  <c r="AK253" i="6" s="1"/>
  <c r="AM254" i="1"/>
  <c r="AL253" i="6" s="1"/>
  <c r="AN254" i="1"/>
  <c r="AM253" i="6" s="1"/>
  <c r="AO254" i="1"/>
  <c r="AN253" i="6" s="1"/>
  <c r="AP254" i="1"/>
  <c r="AO253" i="6" s="1"/>
  <c r="AQ254" i="1"/>
  <c r="AP253" i="6" s="1"/>
  <c r="AR254" i="1"/>
  <c r="AQ253" i="6" s="1"/>
  <c r="AS254" i="1"/>
  <c r="AR253" i="6" s="1"/>
  <c r="AT254" i="1"/>
  <c r="AS253" i="6" s="1"/>
  <c r="AU254" i="1"/>
  <c r="AT253" i="6" s="1"/>
  <c r="AV254" i="1"/>
  <c r="AU253" i="6" s="1"/>
  <c r="AW254" i="1"/>
  <c r="AV253" i="6" s="1"/>
  <c r="AX254" i="1"/>
  <c r="AW253" i="6" s="1"/>
  <c r="AY254" i="1"/>
  <c r="AX253" i="6" s="1"/>
  <c r="AZ254" i="1"/>
  <c r="AY253" i="6" s="1"/>
  <c r="BA254" i="1"/>
  <c r="AZ253" i="6" s="1"/>
  <c r="BB254" i="1"/>
  <c r="BA253" i="6" s="1"/>
  <c r="BC254" i="1"/>
  <c r="BB253" i="6" s="1"/>
  <c r="BD254" i="1"/>
  <c r="BC253" i="6" s="1"/>
  <c r="BE254" i="1"/>
  <c r="BD253" i="6" s="1"/>
  <c r="BF254" i="1"/>
  <c r="BE253" i="6" s="1"/>
  <c r="BG254" i="1"/>
  <c r="BF253" i="6" s="1"/>
  <c r="BH254" i="1"/>
  <c r="BG253" i="6" s="1"/>
  <c r="AJ255" i="1"/>
  <c r="AI254" i="6" s="1"/>
  <c r="AK255" i="1"/>
  <c r="AJ254" i="6" s="1"/>
  <c r="AL255" i="1"/>
  <c r="AK254" i="6" s="1"/>
  <c r="AM255" i="1"/>
  <c r="AL254" i="6" s="1"/>
  <c r="AN255" i="1"/>
  <c r="AM254" i="6" s="1"/>
  <c r="AO255" i="1"/>
  <c r="AN254" i="6" s="1"/>
  <c r="AP255" i="1"/>
  <c r="AO254" i="6" s="1"/>
  <c r="AQ255" i="1"/>
  <c r="AP254" i="6" s="1"/>
  <c r="AR255" i="1"/>
  <c r="AQ254" i="6" s="1"/>
  <c r="AS255" i="1"/>
  <c r="AR254" i="6" s="1"/>
  <c r="AT255" i="1"/>
  <c r="AS254" i="6" s="1"/>
  <c r="AU255" i="1"/>
  <c r="AT254" i="6" s="1"/>
  <c r="AV255" i="1"/>
  <c r="AU254" i="6" s="1"/>
  <c r="AW255" i="1"/>
  <c r="AV254" i="6" s="1"/>
  <c r="AX255" i="1"/>
  <c r="AW254" i="6" s="1"/>
  <c r="AY255" i="1"/>
  <c r="AX254" i="6" s="1"/>
  <c r="AZ255" i="1"/>
  <c r="AY254" i="6" s="1"/>
  <c r="BA255" i="1"/>
  <c r="AZ254" i="6" s="1"/>
  <c r="BB255" i="1"/>
  <c r="BA254" i="6" s="1"/>
  <c r="BC255" i="1"/>
  <c r="BB254" i="6" s="1"/>
  <c r="BD255" i="1"/>
  <c r="BC254" i="6" s="1"/>
  <c r="BE255" i="1"/>
  <c r="BD254" i="6" s="1"/>
  <c r="BF255" i="1"/>
  <c r="BE254" i="6" s="1"/>
  <c r="BG255" i="1"/>
  <c r="BF254" i="6" s="1"/>
  <c r="BH255" i="1"/>
  <c r="BG254" i="6" s="1"/>
  <c r="AJ256" i="1"/>
  <c r="AI255" i="6" s="1"/>
  <c r="AK256" i="1"/>
  <c r="AJ255" i="6" s="1"/>
  <c r="AL256" i="1"/>
  <c r="AK255" i="6" s="1"/>
  <c r="AM256" i="1"/>
  <c r="AL255" i="6" s="1"/>
  <c r="AN256" i="1"/>
  <c r="AM255" i="6" s="1"/>
  <c r="AO256" i="1"/>
  <c r="AN255" i="6" s="1"/>
  <c r="AP256" i="1"/>
  <c r="AO255" i="6" s="1"/>
  <c r="AQ256" i="1"/>
  <c r="AP255" i="6" s="1"/>
  <c r="AR256" i="1"/>
  <c r="AQ255" i="6" s="1"/>
  <c r="AS256" i="1"/>
  <c r="AR255" i="6" s="1"/>
  <c r="AT256" i="1"/>
  <c r="AS255" i="6" s="1"/>
  <c r="AU256" i="1"/>
  <c r="AT255" i="6" s="1"/>
  <c r="AV256" i="1"/>
  <c r="AU255" i="6" s="1"/>
  <c r="AW256" i="1"/>
  <c r="AV255" i="6" s="1"/>
  <c r="AX256" i="1"/>
  <c r="AW255" i="6" s="1"/>
  <c r="AY256" i="1"/>
  <c r="AX255" i="6" s="1"/>
  <c r="AZ256" i="1"/>
  <c r="AY255" i="6" s="1"/>
  <c r="BA256" i="1"/>
  <c r="AZ255" i="6" s="1"/>
  <c r="BB256" i="1"/>
  <c r="BA255" i="6" s="1"/>
  <c r="BC256" i="1"/>
  <c r="BB255" i="6" s="1"/>
  <c r="BD256" i="1"/>
  <c r="BC255" i="6" s="1"/>
  <c r="BE256" i="1"/>
  <c r="BD255" i="6" s="1"/>
  <c r="BF256" i="1"/>
  <c r="BE255" i="6" s="1"/>
  <c r="BG256" i="1"/>
  <c r="BF255" i="6" s="1"/>
  <c r="BH256" i="1"/>
  <c r="BG255" i="6" s="1"/>
  <c r="AJ257" i="1"/>
  <c r="AI256" i="6" s="1"/>
  <c r="AK257" i="1"/>
  <c r="AJ256" i="6" s="1"/>
  <c r="AL257" i="1"/>
  <c r="AK256" i="6" s="1"/>
  <c r="AM257" i="1"/>
  <c r="AL256" i="6" s="1"/>
  <c r="AN257" i="1"/>
  <c r="AM256" i="6" s="1"/>
  <c r="AO257" i="1"/>
  <c r="AN256" i="6" s="1"/>
  <c r="AP257" i="1"/>
  <c r="AO256" i="6" s="1"/>
  <c r="AQ257" i="1"/>
  <c r="AP256" i="6" s="1"/>
  <c r="AR257" i="1"/>
  <c r="AQ256" i="6" s="1"/>
  <c r="AS257" i="1"/>
  <c r="AR256" i="6" s="1"/>
  <c r="AT257" i="1"/>
  <c r="AS256" i="6" s="1"/>
  <c r="AU257" i="1"/>
  <c r="AT256" i="6" s="1"/>
  <c r="AV257" i="1"/>
  <c r="AU256" i="6" s="1"/>
  <c r="AW257" i="1"/>
  <c r="AV256" i="6" s="1"/>
  <c r="AX257" i="1"/>
  <c r="AW256" i="6" s="1"/>
  <c r="AY257" i="1"/>
  <c r="AX256" i="6" s="1"/>
  <c r="AZ257" i="1"/>
  <c r="AY256" i="6" s="1"/>
  <c r="BA257" i="1"/>
  <c r="AZ256" i="6" s="1"/>
  <c r="BB257" i="1"/>
  <c r="BA256" i="6" s="1"/>
  <c r="BC257" i="1"/>
  <c r="BB256" i="6" s="1"/>
  <c r="BD257" i="1"/>
  <c r="BC256" i="6" s="1"/>
  <c r="BE257" i="1"/>
  <c r="BD256" i="6" s="1"/>
  <c r="BF257" i="1"/>
  <c r="BE256" i="6" s="1"/>
  <c r="BG257" i="1"/>
  <c r="BF256" i="6" s="1"/>
  <c r="BH257" i="1"/>
  <c r="BG256" i="6" s="1"/>
  <c r="AJ258" i="1"/>
  <c r="AI257" i="6" s="1"/>
  <c r="AK258" i="1"/>
  <c r="AJ257" i="6" s="1"/>
  <c r="AL258" i="1"/>
  <c r="AK257" i="6" s="1"/>
  <c r="AM258" i="1"/>
  <c r="AL257" i="6" s="1"/>
  <c r="AN258" i="1"/>
  <c r="AM257" i="6" s="1"/>
  <c r="AO258" i="1"/>
  <c r="AN257" i="6" s="1"/>
  <c r="AP258" i="1"/>
  <c r="AO257" i="6" s="1"/>
  <c r="AQ258" i="1"/>
  <c r="AP257" i="6" s="1"/>
  <c r="AR258" i="1"/>
  <c r="AQ257" i="6" s="1"/>
  <c r="AS258" i="1"/>
  <c r="AR257" i="6" s="1"/>
  <c r="AT258" i="1"/>
  <c r="AS257" i="6" s="1"/>
  <c r="AU258" i="1"/>
  <c r="AT257" i="6" s="1"/>
  <c r="AV258" i="1"/>
  <c r="AU257" i="6" s="1"/>
  <c r="AW258" i="1"/>
  <c r="AV257" i="6" s="1"/>
  <c r="AX258" i="1"/>
  <c r="AW257" i="6" s="1"/>
  <c r="AY258" i="1"/>
  <c r="AX257" i="6" s="1"/>
  <c r="AZ258" i="1"/>
  <c r="AY257" i="6" s="1"/>
  <c r="BA258" i="1"/>
  <c r="AZ257" i="6" s="1"/>
  <c r="BB258" i="1"/>
  <c r="BA257" i="6" s="1"/>
  <c r="BC258" i="1"/>
  <c r="BB257" i="6" s="1"/>
  <c r="BD258" i="1"/>
  <c r="BC257" i="6" s="1"/>
  <c r="BE258" i="1"/>
  <c r="BD257" i="6" s="1"/>
  <c r="BF258" i="1"/>
  <c r="BE257" i="6" s="1"/>
  <c r="BG258" i="1"/>
  <c r="BF257" i="6" s="1"/>
  <c r="BH258" i="1"/>
  <c r="BG257" i="6" s="1"/>
  <c r="AJ259" i="1"/>
  <c r="AI258" i="6" s="1"/>
  <c r="AK259" i="1"/>
  <c r="AJ258" i="6" s="1"/>
  <c r="AL259" i="1"/>
  <c r="AK258" i="6" s="1"/>
  <c r="AM259" i="1"/>
  <c r="AL258" i="6" s="1"/>
  <c r="AN259" i="1"/>
  <c r="AM258" i="6" s="1"/>
  <c r="AO259" i="1"/>
  <c r="AN258" i="6" s="1"/>
  <c r="AP259" i="1"/>
  <c r="AO258" i="6" s="1"/>
  <c r="AQ259" i="1"/>
  <c r="AP258" i="6" s="1"/>
  <c r="AR259" i="1"/>
  <c r="AQ258" i="6" s="1"/>
  <c r="AS259" i="1"/>
  <c r="AR258" i="6" s="1"/>
  <c r="AT259" i="1"/>
  <c r="AS258" i="6" s="1"/>
  <c r="AU259" i="1"/>
  <c r="AT258" i="6" s="1"/>
  <c r="AV259" i="1"/>
  <c r="AU258" i="6" s="1"/>
  <c r="AW259" i="1"/>
  <c r="AV258" i="6" s="1"/>
  <c r="AX259" i="1"/>
  <c r="AW258" i="6" s="1"/>
  <c r="AY259" i="1"/>
  <c r="AX258" i="6" s="1"/>
  <c r="AZ259" i="1"/>
  <c r="AY258" i="6" s="1"/>
  <c r="BA259" i="1"/>
  <c r="AZ258" i="6" s="1"/>
  <c r="BB259" i="1"/>
  <c r="BA258" i="6" s="1"/>
  <c r="BC259" i="1"/>
  <c r="BB258" i="6" s="1"/>
  <c r="BD259" i="1"/>
  <c r="BC258" i="6" s="1"/>
  <c r="BE259" i="1"/>
  <c r="BD258" i="6" s="1"/>
  <c r="BF259" i="1"/>
  <c r="BE258" i="6" s="1"/>
  <c r="BG259" i="1"/>
  <c r="BF258" i="6" s="1"/>
  <c r="BH259" i="1"/>
  <c r="BG258" i="6" s="1"/>
  <c r="AJ260" i="1"/>
  <c r="AI259" i="6" s="1"/>
  <c r="AK260" i="1"/>
  <c r="AJ259" i="6" s="1"/>
  <c r="AL260" i="1"/>
  <c r="AK259" i="6" s="1"/>
  <c r="AM260" i="1"/>
  <c r="AL259" i="6" s="1"/>
  <c r="AN260" i="1"/>
  <c r="AM259" i="6" s="1"/>
  <c r="AO260" i="1"/>
  <c r="AN259" i="6" s="1"/>
  <c r="AP260" i="1"/>
  <c r="AO259" i="6" s="1"/>
  <c r="AQ260" i="1"/>
  <c r="AP259" i="6" s="1"/>
  <c r="AR260" i="1"/>
  <c r="AQ259" i="6" s="1"/>
  <c r="AS260" i="1"/>
  <c r="AR259" i="6" s="1"/>
  <c r="AT260" i="1"/>
  <c r="AS259" i="6" s="1"/>
  <c r="AU260" i="1"/>
  <c r="AT259" i="6" s="1"/>
  <c r="AV260" i="1"/>
  <c r="AU259" i="6" s="1"/>
  <c r="AW260" i="1"/>
  <c r="AV259" i="6" s="1"/>
  <c r="AX260" i="1"/>
  <c r="AW259" i="6" s="1"/>
  <c r="AY260" i="1"/>
  <c r="AX259" i="6" s="1"/>
  <c r="AZ260" i="1"/>
  <c r="AY259" i="6" s="1"/>
  <c r="BA260" i="1"/>
  <c r="AZ259" i="6" s="1"/>
  <c r="BB260" i="1"/>
  <c r="BA259" i="6" s="1"/>
  <c r="BC260" i="1"/>
  <c r="BB259" i="6" s="1"/>
  <c r="BD260" i="1"/>
  <c r="BC259" i="6" s="1"/>
  <c r="BE260" i="1"/>
  <c r="BD259" i="6" s="1"/>
  <c r="BF260" i="1"/>
  <c r="BE259" i="6" s="1"/>
  <c r="BG260" i="1"/>
  <c r="BF259" i="6" s="1"/>
  <c r="BH260" i="1"/>
  <c r="BG259" i="6" s="1"/>
  <c r="AJ261" i="1"/>
  <c r="AI260" i="6" s="1"/>
  <c r="AK261" i="1"/>
  <c r="AJ260" i="6" s="1"/>
  <c r="AL261" i="1"/>
  <c r="AK260" i="6" s="1"/>
  <c r="AM261" i="1"/>
  <c r="AL260" i="6" s="1"/>
  <c r="AN261" i="1"/>
  <c r="AM260" i="6" s="1"/>
  <c r="AO261" i="1"/>
  <c r="AN260" i="6" s="1"/>
  <c r="AP261" i="1"/>
  <c r="AO260" i="6" s="1"/>
  <c r="AQ261" i="1"/>
  <c r="AP260" i="6" s="1"/>
  <c r="AR261" i="1"/>
  <c r="AQ260" i="6" s="1"/>
  <c r="AS261" i="1"/>
  <c r="AR260" i="6" s="1"/>
  <c r="AT261" i="1"/>
  <c r="AS260" i="6" s="1"/>
  <c r="AU261" i="1"/>
  <c r="AT260" i="6" s="1"/>
  <c r="AV261" i="1"/>
  <c r="AU260" i="6" s="1"/>
  <c r="AW261" i="1"/>
  <c r="AV260" i="6" s="1"/>
  <c r="AX261" i="1"/>
  <c r="AW260" i="6" s="1"/>
  <c r="AY261" i="1"/>
  <c r="AX260" i="6" s="1"/>
  <c r="AZ261" i="1"/>
  <c r="AY260" i="6" s="1"/>
  <c r="BA261" i="1"/>
  <c r="AZ260" i="6" s="1"/>
  <c r="BB261" i="1"/>
  <c r="BA260" i="6" s="1"/>
  <c r="BC261" i="1"/>
  <c r="BB260" i="6" s="1"/>
  <c r="BD261" i="1"/>
  <c r="BC260" i="6" s="1"/>
  <c r="BE261" i="1"/>
  <c r="BD260" i="6" s="1"/>
  <c r="BF261" i="1"/>
  <c r="BE260" i="6" s="1"/>
  <c r="BG261" i="1"/>
  <c r="BF260" i="6" s="1"/>
  <c r="BH261" i="1"/>
  <c r="BG260" i="6" s="1"/>
  <c r="AJ262" i="1"/>
  <c r="AI261" i="6" s="1"/>
  <c r="AK262" i="1"/>
  <c r="AJ261" i="6" s="1"/>
  <c r="AL262" i="1"/>
  <c r="AK261" i="6" s="1"/>
  <c r="AM262" i="1"/>
  <c r="AL261" i="6" s="1"/>
  <c r="AN262" i="1"/>
  <c r="AM261" i="6" s="1"/>
  <c r="AO262" i="1"/>
  <c r="AN261" i="6" s="1"/>
  <c r="AP262" i="1"/>
  <c r="AO261" i="6" s="1"/>
  <c r="AQ262" i="1"/>
  <c r="AP261" i="6" s="1"/>
  <c r="AR262" i="1"/>
  <c r="AQ261" i="6" s="1"/>
  <c r="AS262" i="1"/>
  <c r="AR261" i="6" s="1"/>
  <c r="AT262" i="1"/>
  <c r="AS261" i="6" s="1"/>
  <c r="AU262" i="1"/>
  <c r="AT261" i="6" s="1"/>
  <c r="AV262" i="1"/>
  <c r="AU261" i="6" s="1"/>
  <c r="AW262" i="1"/>
  <c r="AV261" i="6" s="1"/>
  <c r="AX262" i="1"/>
  <c r="AW261" i="6" s="1"/>
  <c r="AY262" i="1"/>
  <c r="AX261" i="6" s="1"/>
  <c r="AZ262" i="1"/>
  <c r="AY261" i="6" s="1"/>
  <c r="BA262" i="1"/>
  <c r="AZ261" i="6" s="1"/>
  <c r="BB262" i="1"/>
  <c r="BA261" i="6" s="1"/>
  <c r="BC262" i="1"/>
  <c r="BB261" i="6" s="1"/>
  <c r="BD262" i="1"/>
  <c r="BC261" i="6" s="1"/>
  <c r="BE262" i="1"/>
  <c r="BD261" i="6" s="1"/>
  <c r="BF262" i="1"/>
  <c r="BE261" i="6" s="1"/>
  <c r="BG262" i="1"/>
  <c r="BF261" i="6" s="1"/>
  <c r="BH262" i="1"/>
  <c r="BG261" i="6" s="1"/>
  <c r="AJ263" i="1"/>
  <c r="AI262" i="6" s="1"/>
  <c r="AK263" i="1"/>
  <c r="AJ262" i="6" s="1"/>
  <c r="AL263" i="1"/>
  <c r="AK262" i="6" s="1"/>
  <c r="AM263" i="1"/>
  <c r="AL262" i="6" s="1"/>
  <c r="AN263" i="1"/>
  <c r="AM262" i="6" s="1"/>
  <c r="AO263" i="1"/>
  <c r="AN262" i="6" s="1"/>
  <c r="AP263" i="1"/>
  <c r="AO262" i="6" s="1"/>
  <c r="AQ263" i="1"/>
  <c r="AP262" i="6" s="1"/>
  <c r="AR263" i="1"/>
  <c r="AQ262" i="6" s="1"/>
  <c r="AS263" i="1"/>
  <c r="AR262" i="6" s="1"/>
  <c r="AT263" i="1"/>
  <c r="AS262" i="6" s="1"/>
  <c r="AU263" i="1"/>
  <c r="AT262" i="6" s="1"/>
  <c r="AV263" i="1"/>
  <c r="AU262" i="6" s="1"/>
  <c r="AW263" i="1"/>
  <c r="AV262" i="6" s="1"/>
  <c r="AX263" i="1"/>
  <c r="AW262" i="6" s="1"/>
  <c r="AY263" i="1"/>
  <c r="AX262" i="6" s="1"/>
  <c r="AZ263" i="1"/>
  <c r="AY262" i="6" s="1"/>
  <c r="BA263" i="1"/>
  <c r="AZ262" i="6" s="1"/>
  <c r="BB263" i="1"/>
  <c r="BA262" i="6" s="1"/>
  <c r="BC263" i="1"/>
  <c r="BB262" i="6" s="1"/>
  <c r="BD263" i="1"/>
  <c r="BC262" i="6" s="1"/>
  <c r="BE263" i="1"/>
  <c r="BD262" i="6" s="1"/>
  <c r="BF263" i="1"/>
  <c r="BE262" i="6" s="1"/>
  <c r="BG263" i="1"/>
  <c r="BF262" i="6" s="1"/>
  <c r="BH263" i="1"/>
  <c r="BG262" i="6" s="1"/>
  <c r="AJ264" i="1"/>
  <c r="AI263" i="6" s="1"/>
  <c r="AK264" i="1"/>
  <c r="AJ263" i="6" s="1"/>
  <c r="AL264" i="1"/>
  <c r="AK263" i="6" s="1"/>
  <c r="AM264" i="1"/>
  <c r="AL263" i="6" s="1"/>
  <c r="AN264" i="1"/>
  <c r="AM263" i="6" s="1"/>
  <c r="AO264" i="1"/>
  <c r="AN263" i="6" s="1"/>
  <c r="AP264" i="1"/>
  <c r="AO263" i="6" s="1"/>
  <c r="AQ264" i="1"/>
  <c r="AP263" i="6" s="1"/>
  <c r="AR264" i="1"/>
  <c r="AQ263" i="6" s="1"/>
  <c r="AS264" i="1"/>
  <c r="AR263" i="6" s="1"/>
  <c r="AT264" i="1"/>
  <c r="AS263" i="6" s="1"/>
  <c r="AU264" i="1"/>
  <c r="AT263" i="6" s="1"/>
  <c r="AV264" i="1"/>
  <c r="AU263" i="6" s="1"/>
  <c r="AW264" i="1"/>
  <c r="AV263" i="6" s="1"/>
  <c r="AX264" i="1"/>
  <c r="AW263" i="6" s="1"/>
  <c r="AY264" i="1"/>
  <c r="AX263" i="6" s="1"/>
  <c r="AZ264" i="1"/>
  <c r="AY263" i="6" s="1"/>
  <c r="BA264" i="1"/>
  <c r="AZ263" i="6" s="1"/>
  <c r="BB264" i="1"/>
  <c r="BA263" i="6" s="1"/>
  <c r="BC264" i="1"/>
  <c r="BB263" i="6" s="1"/>
  <c r="BD264" i="1"/>
  <c r="BC263" i="6" s="1"/>
  <c r="BE264" i="1"/>
  <c r="BD263" i="6" s="1"/>
  <c r="BF264" i="1"/>
  <c r="BE263" i="6" s="1"/>
  <c r="BG264" i="1"/>
  <c r="BF263" i="6" s="1"/>
  <c r="BH264" i="1"/>
  <c r="BG263" i="6" s="1"/>
  <c r="AJ265" i="1"/>
  <c r="AI264" i="6" s="1"/>
  <c r="AK265" i="1"/>
  <c r="AJ264" i="6" s="1"/>
  <c r="AL265" i="1"/>
  <c r="AK264" i="6" s="1"/>
  <c r="AM265" i="1"/>
  <c r="AL264" i="6" s="1"/>
  <c r="AN265" i="1"/>
  <c r="AM264" i="6" s="1"/>
  <c r="AO265" i="1"/>
  <c r="AN264" i="6" s="1"/>
  <c r="AP265" i="1"/>
  <c r="AO264" i="6" s="1"/>
  <c r="AQ265" i="1"/>
  <c r="AP264" i="6" s="1"/>
  <c r="AR265" i="1"/>
  <c r="AQ264" i="6" s="1"/>
  <c r="AS265" i="1"/>
  <c r="AR264" i="6" s="1"/>
  <c r="AT265" i="1"/>
  <c r="AS264" i="6" s="1"/>
  <c r="AU265" i="1"/>
  <c r="AT264" i="6" s="1"/>
  <c r="AV265" i="1"/>
  <c r="AU264" i="6" s="1"/>
  <c r="AW265" i="1"/>
  <c r="AV264" i="6" s="1"/>
  <c r="AX265" i="1"/>
  <c r="AW264" i="6" s="1"/>
  <c r="AY265" i="1"/>
  <c r="AX264" i="6" s="1"/>
  <c r="AZ265" i="1"/>
  <c r="AY264" i="6" s="1"/>
  <c r="BA265" i="1"/>
  <c r="AZ264" i="6" s="1"/>
  <c r="BB265" i="1"/>
  <c r="BA264" i="6" s="1"/>
  <c r="BC265" i="1"/>
  <c r="BB264" i="6" s="1"/>
  <c r="BD265" i="1"/>
  <c r="BC264" i="6" s="1"/>
  <c r="BE265" i="1"/>
  <c r="BD264" i="6" s="1"/>
  <c r="BF265" i="1"/>
  <c r="BE264" i="6" s="1"/>
  <c r="BG265" i="1"/>
  <c r="BF264" i="6" s="1"/>
  <c r="BH265" i="1"/>
  <c r="BG264" i="6" s="1"/>
  <c r="AJ266" i="1"/>
  <c r="AI265" i="6" s="1"/>
  <c r="AK266" i="1"/>
  <c r="AJ265" i="6" s="1"/>
  <c r="AL266" i="1"/>
  <c r="AK265" i="6" s="1"/>
  <c r="AM266" i="1"/>
  <c r="AL265" i="6" s="1"/>
  <c r="AN266" i="1"/>
  <c r="AM265" i="6" s="1"/>
  <c r="AO266" i="1"/>
  <c r="AN265" i="6" s="1"/>
  <c r="AP266" i="1"/>
  <c r="AO265" i="6" s="1"/>
  <c r="AQ266" i="1"/>
  <c r="AP265" i="6" s="1"/>
  <c r="AR266" i="1"/>
  <c r="AQ265" i="6" s="1"/>
  <c r="AS266" i="1"/>
  <c r="AR265" i="6" s="1"/>
  <c r="AT266" i="1"/>
  <c r="AS265" i="6" s="1"/>
  <c r="AU266" i="1"/>
  <c r="AT265" i="6" s="1"/>
  <c r="AV266" i="1"/>
  <c r="AU265" i="6" s="1"/>
  <c r="AW266" i="1"/>
  <c r="AV265" i="6" s="1"/>
  <c r="AX266" i="1"/>
  <c r="AW265" i="6" s="1"/>
  <c r="AY266" i="1"/>
  <c r="AX265" i="6" s="1"/>
  <c r="AZ266" i="1"/>
  <c r="AY265" i="6" s="1"/>
  <c r="BA266" i="1"/>
  <c r="AZ265" i="6" s="1"/>
  <c r="BB266" i="1"/>
  <c r="BA265" i="6" s="1"/>
  <c r="BC266" i="1"/>
  <c r="BB265" i="6" s="1"/>
  <c r="BD266" i="1"/>
  <c r="BC265" i="6" s="1"/>
  <c r="BE266" i="1"/>
  <c r="BD265" i="6" s="1"/>
  <c r="BF266" i="1"/>
  <c r="BE265" i="6" s="1"/>
  <c r="BG266" i="1"/>
  <c r="BF265" i="6" s="1"/>
  <c r="BH266" i="1"/>
  <c r="BG265" i="6" s="1"/>
  <c r="AJ267" i="1"/>
  <c r="AI266" i="6" s="1"/>
  <c r="AK267" i="1"/>
  <c r="AJ266" i="6" s="1"/>
  <c r="AL267" i="1"/>
  <c r="AK266" i="6" s="1"/>
  <c r="AM267" i="1"/>
  <c r="AL266" i="6" s="1"/>
  <c r="AN267" i="1"/>
  <c r="AM266" i="6" s="1"/>
  <c r="AO267" i="1"/>
  <c r="AN266" i="6" s="1"/>
  <c r="AP267" i="1"/>
  <c r="AO266" i="6" s="1"/>
  <c r="AQ267" i="1"/>
  <c r="AP266" i="6" s="1"/>
  <c r="AR267" i="1"/>
  <c r="AQ266" i="6" s="1"/>
  <c r="AS267" i="1"/>
  <c r="AR266" i="6" s="1"/>
  <c r="AT267" i="1"/>
  <c r="AS266" i="6" s="1"/>
  <c r="AU267" i="1"/>
  <c r="AT266" i="6" s="1"/>
  <c r="AV267" i="1"/>
  <c r="AU266" i="6" s="1"/>
  <c r="AW267" i="1"/>
  <c r="AV266" i="6" s="1"/>
  <c r="AX267" i="1"/>
  <c r="AW266" i="6" s="1"/>
  <c r="AY267" i="1"/>
  <c r="AX266" i="6" s="1"/>
  <c r="AZ267" i="1"/>
  <c r="AY266" i="6" s="1"/>
  <c r="BA267" i="1"/>
  <c r="AZ266" i="6" s="1"/>
  <c r="BB267" i="1"/>
  <c r="BA266" i="6" s="1"/>
  <c r="BC267" i="1"/>
  <c r="BB266" i="6" s="1"/>
  <c r="BD267" i="1"/>
  <c r="BC266" i="6" s="1"/>
  <c r="BE267" i="1"/>
  <c r="BD266" i="6" s="1"/>
  <c r="BF267" i="1"/>
  <c r="BE266" i="6" s="1"/>
  <c r="BG267" i="1"/>
  <c r="BF266" i="6" s="1"/>
  <c r="BH267" i="1"/>
  <c r="BG266" i="6" s="1"/>
  <c r="AJ268" i="1"/>
  <c r="AI267" i="6" s="1"/>
  <c r="AK268" i="1"/>
  <c r="AJ267" i="6" s="1"/>
  <c r="AL268" i="1"/>
  <c r="AK267" i="6" s="1"/>
  <c r="AM268" i="1"/>
  <c r="AL267" i="6" s="1"/>
  <c r="AN268" i="1"/>
  <c r="AM267" i="6" s="1"/>
  <c r="AO268" i="1"/>
  <c r="AN267" i="6" s="1"/>
  <c r="AP268" i="1"/>
  <c r="AO267" i="6" s="1"/>
  <c r="AQ268" i="1"/>
  <c r="AP267" i="6" s="1"/>
  <c r="AR268" i="1"/>
  <c r="AQ267" i="6" s="1"/>
  <c r="AS268" i="1"/>
  <c r="AR267" i="6" s="1"/>
  <c r="AT268" i="1"/>
  <c r="AS267" i="6" s="1"/>
  <c r="AU268" i="1"/>
  <c r="AT267" i="6" s="1"/>
  <c r="AV268" i="1"/>
  <c r="AU267" i="6" s="1"/>
  <c r="AW268" i="1"/>
  <c r="AV267" i="6" s="1"/>
  <c r="AX268" i="1"/>
  <c r="AW267" i="6" s="1"/>
  <c r="AY268" i="1"/>
  <c r="AX267" i="6" s="1"/>
  <c r="AZ268" i="1"/>
  <c r="AY267" i="6" s="1"/>
  <c r="BA268" i="1"/>
  <c r="AZ267" i="6" s="1"/>
  <c r="BB268" i="1"/>
  <c r="BA267" i="6" s="1"/>
  <c r="BC268" i="1"/>
  <c r="BB267" i="6" s="1"/>
  <c r="BD268" i="1"/>
  <c r="BC267" i="6" s="1"/>
  <c r="BE268" i="1"/>
  <c r="BD267" i="6" s="1"/>
  <c r="BF268" i="1"/>
  <c r="BE267" i="6" s="1"/>
  <c r="BG268" i="1"/>
  <c r="BF267" i="6" s="1"/>
  <c r="BH268" i="1"/>
  <c r="BG267" i="6" s="1"/>
  <c r="AJ269" i="1"/>
  <c r="AI268" i="6" s="1"/>
  <c r="AK269" i="1"/>
  <c r="AJ268" i="6" s="1"/>
  <c r="AL269" i="1"/>
  <c r="AK268" i="6" s="1"/>
  <c r="AM269" i="1"/>
  <c r="AL268" i="6" s="1"/>
  <c r="AN269" i="1"/>
  <c r="AM268" i="6" s="1"/>
  <c r="AO269" i="1"/>
  <c r="AN268" i="6" s="1"/>
  <c r="AP269" i="1"/>
  <c r="AO268" i="6" s="1"/>
  <c r="AQ269" i="1"/>
  <c r="AP268" i="6" s="1"/>
  <c r="AR269" i="1"/>
  <c r="AQ268" i="6" s="1"/>
  <c r="AS269" i="1"/>
  <c r="AR268" i="6" s="1"/>
  <c r="AT269" i="1"/>
  <c r="AS268" i="6" s="1"/>
  <c r="AU269" i="1"/>
  <c r="AT268" i="6" s="1"/>
  <c r="AV269" i="1"/>
  <c r="AU268" i="6" s="1"/>
  <c r="AW269" i="1"/>
  <c r="AV268" i="6" s="1"/>
  <c r="AX269" i="1"/>
  <c r="AW268" i="6" s="1"/>
  <c r="AY269" i="1"/>
  <c r="AX268" i="6" s="1"/>
  <c r="AZ269" i="1"/>
  <c r="AY268" i="6" s="1"/>
  <c r="BA269" i="1"/>
  <c r="AZ268" i="6" s="1"/>
  <c r="BB269" i="1"/>
  <c r="BA268" i="6" s="1"/>
  <c r="BC269" i="1"/>
  <c r="BB268" i="6" s="1"/>
  <c r="BD269" i="1"/>
  <c r="BC268" i="6" s="1"/>
  <c r="BE269" i="1"/>
  <c r="BD268" i="6" s="1"/>
  <c r="BF269" i="1"/>
  <c r="BE268" i="6" s="1"/>
  <c r="BG269" i="1"/>
  <c r="BF268" i="6" s="1"/>
  <c r="BH269" i="1"/>
  <c r="BG268" i="6" s="1"/>
  <c r="AJ270" i="1"/>
  <c r="AI269" i="6" s="1"/>
  <c r="AK270" i="1"/>
  <c r="AJ269" i="6" s="1"/>
  <c r="AL270" i="1"/>
  <c r="AK269" i="6" s="1"/>
  <c r="AM270" i="1"/>
  <c r="AL269" i="6" s="1"/>
  <c r="AN270" i="1"/>
  <c r="AM269" i="6" s="1"/>
  <c r="AO270" i="1"/>
  <c r="AN269" i="6" s="1"/>
  <c r="AP270" i="1"/>
  <c r="AO269" i="6" s="1"/>
  <c r="AQ270" i="1"/>
  <c r="AP269" i="6" s="1"/>
  <c r="AR270" i="1"/>
  <c r="AQ269" i="6" s="1"/>
  <c r="AS270" i="1"/>
  <c r="AR269" i="6" s="1"/>
  <c r="AT270" i="1"/>
  <c r="AS269" i="6" s="1"/>
  <c r="AU270" i="1"/>
  <c r="AT269" i="6" s="1"/>
  <c r="AV270" i="1"/>
  <c r="AU269" i="6" s="1"/>
  <c r="AW270" i="1"/>
  <c r="AV269" i="6" s="1"/>
  <c r="AX270" i="1"/>
  <c r="AW269" i="6" s="1"/>
  <c r="AY270" i="1"/>
  <c r="AX269" i="6" s="1"/>
  <c r="AZ270" i="1"/>
  <c r="AY269" i="6" s="1"/>
  <c r="BA270" i="1"/>
  <c r="AZ269" i="6" s="1"/>
  <c r="BB270" i="1"/>
  <c r="BA269" i="6" s="1"/>
  <c r="BC270" i="1"/>
  <c r="BB269" i="6" s="1"/>
  <c r="BD270" i="1"/>
  <c r="BC269" i="6" s="1"/>
  <c r="BE270" i="1"/>
  <c r="BD269" i="6" s="1"/>
  <c r="BF270" i="1"/>
  <c r="BE269" i="6" s="1"/>
  <c r="BG270" i="1"/>
  <c r="BF269" i="6" s="1"/>
  <c r="BH270" i="1"/>
  <c r="BG269" i="6" s="1"/>
  <c r="AJ271" i="1"/>
  <c r="AI270" i="6" s="1"/>
  <c r="AK271" i="1"/>
  <c r="AJ270" i="6" s="1"/>
  <c r="AL271" i="1"/>
  <c r="AK270" i="6" s="1"/>
  <c r="AM271" i="1"/>
  <c r="AL270" i="6" s="1"/>
  <c r="AN271" i="1"/>
  <c r="AM270" i="6" s="1"/>
  <c r="AO271" i="1"/>
  <c r="AN270" i="6" s="1"/>
  <c r="AP271" i="1"/>
  <c r="AO270" i="6" s="1"/>
  <c r="AQ271" i="1"/>
  <c r="AP270" i="6" s="1"/>
  <c r="AR271" i="1"/>
  <c r="AQ270" i="6" s="1"/>
  <c r="AS271" i="1"/>
  <c r="AR270" i="6" s="1"/>
  <c r="AT271" i="1"/>
  <c r="AS270" i="6" s="1"/>
  <c r="AU271" i="1"/>
  <c r="AT270" i="6" s="1"/>
  <c r="AV271" i="1"/>
  <c r="AU270" i="6" s="1"/>
  <c r="AW271" i="1"/>
  <c r="AV270" i="6" s="1"/>
  <c r="AX271" i="1"/>
  <c r="AW270" i="6" s="1"/>
  <c r="AY271" i="1"/>
  <c r="AX270" i="6" s="1"/>
  <c r="AZ271" i="1"/>
  <c r="AY270" i="6" s="1"/>
  <c r="BA271" i="1"/>
  <c r="AZ270" i="6" s="1"/>
  <c r="BB271" i="1"/>
  <c r="BA270" i="6" s="1"/>
  <c r="BC271" i="1"/>
  <c r="BB270" i="6" s="1"/>
  <c r="BD271" i="1"/>
  <c r="BC270" i="6" s="1"/>
  <c r="BE271" i="1"/>
  <c r="BD270" i="6" s="1"/>
  <c r="BF271" i="1"/>
  <c r="BE270" i="6" s="1"/>
  <c r="BG271" i="1"/>
  <c r="BF270" i="6" s="1"/>
  <c r="BH271" i="1"/>
  <c r="BG270" i="6" s="1"/>
  <c r="AJ272" i="1"/>
  <c r="AI271" i="6" s="1"/>
  <c r="AK272" i="1"/>
  <c r="AJ271" i="6" s="1"/>
  <c r="AL272" i="1"/>
  <c r="AK271" i="6" s="1"/>
  <c r="AM272" i="1"/>
  <c r="AL271" i="6" s="1"/>
  <c r="AN272" i="1"/>
  <c r="AM271" i="6" s="1"/>
  <c r="AO272" i="1"/>
  <c r="AN271" i="6" s="1"/>
  <c r="AP272" i="1"/>
  <c r="AO271" i="6" s="1"/>
  <c r="AQ272" i="1"/>
  <c r="AP271" i="6" s="1"/>
  <c r="AR272" i="1"/>
  <c r="AQ271" i="6" s="1"/>
  <c r="AS272" i="1"/>
  <c r="AR271" i="6" s="1"/>
  <c r="AT272" i="1"/>
  <c r="AS271" i="6" s="1"/>
  <c r="AU272" i="1"/>
  <c r="AT271" i="6" s="1"/>
  <c r="AV272" i="1"/>
  <c r="AU271" i="6" s="1"/>
  <c r="AW272" i="1"/>
  <c r="AV271" i="6" s="1"/>
  <c r="AX272" i="1"/>
  <c r="AW271" i="6" s="1"/>
  <c r="AY272" i="1"/>
  <c r="AX271" i="6" s="1"/>
  <c r="AZ272" i="1"/>
  <c r="AY271" i="6" s="1"/>
  <c r="BA272" i="1"/>
  <c r="AZ271" i="6" s="1"/>
  <c r="BB272" i="1"/>
  <c r="BA271" i="6" s="1"/>
  <c r="BC272" i="1"/>
  <c r="BB271" i="6" s="1"/>
  <c r="BD272" i="1"/>
  <c r="BC271" i="6" s="1"/>
  <c r="BE272" i="1"/>
  <c r="BD271" i="6" s="1"/>
  <c r="BF272" i="1"/>
  <c r="BE271" i="6" s="1"/>
  <c r="BG272" i="1"/>
  <c r="BF271" i="6" s="1"/>
  <c r="BH272" i="1"/>
  <c r="BG271" i="6" s="1"/>
  <c r="AJ273" i="1"/>
  <c r="AI272" i="6" s="1"/>
  <c r="AK273" i="1"/>
  <c r="AJ272" i="6" s="1"/>
  <c r="AL273" i="1"/>
  <c r="AK272" i="6" s="1"/>
  <c r="AM273" i="1"/>
  <c r="AL272" i="6" s="1"/>
  <c r="AN273" i="1"/>
  <c r="AM272" i="6" s="1"/>
  <c r="AO273" i="1"/>
  <c r="AN272" i="6" s="1"/>
  <c r="AP273" i="1"/>
  <c r="AO272" i="6" s="1"/>
  <c r="AQ273" i="1"/>
  <c r="AP272" i="6" s="1"/>
  <c r="AR273" i="1"/>
  <c r="AQ272" i="6" s="1"/>
  <c r="AS273" i="1"/>
  <c r="AR272" i="6" s="1"/>
  <c r="AT273" i="1"/>
  <c r="AS272" i="6" s="1"/>
  <c r="AU273" i="1"/>
  <c r="AT272" i="6" s="1"/>
  <c r="AV273" i="1"/>
  <c r="AU272" i="6" s="1"/>
  <c r="AW273" i="1"/>
  <c r="AV272" i="6" s="1"/>
  <c r="AX273" i="1"/>
  <c r="AW272" i="6" s="1"/>
  <c r="AY273" i="1"/>
  <c r="AX272" i="6" s="1"/>
  <c r="AZ273" i="1"/>
  <c r="AY272" i="6" s="1"/>
  <c r="BA273" i="1"/>
  <c r="AZ272" i="6" s="1"/>
  <c r="BB273" i="1"/>
  <c r="BA272" i="6" s="1"/>
  <c r="BC273" i="1"/>
  <c r="BB272" i="6" s="1"/>
  <c r="BD273" i="1"/>
  <c r="BC272" i="6" s="1"/>
  <c r="BE273" i="1"/>
  <c r="BD272" i="6" s="1"/>
  <c r="BF273" i="1"/>
  <c r="BE272" i="6" s="1"/>
  <c r="BG273" i="1"/>
  <c r="BF272" i="6" s="1"/>
  <c r="BH273" i="1"/>
  <c r="BG272" i="6" s="1"/>
  <c r="AJ274" i="1"/>
  <c r="AI273" i="6" s="1"/>
  <c r="AK274" i="1"/>
  <c r="AJ273" i="6" s="1"/>
  <c r="AL274" i="1"/>
  <c r="AK273" i="6" s="1"/>
  <c r="AM274" i="1"/>
  <c r="AL273" i="6" s="1"/>
  <c r="AN274" i="1"/>
  <c r="AM273" i="6" s="1"/>
  <c r="AO274" i="1"/>
  <c r="AN273" i="6" s="1"/>
  <c r="AP274" i="1"/>
  <c r="AO273" i="6" s="1"/>
  <c r="AQ274" i="1"/>
  <c r="AP273" i="6" s="1"/>
  <c r="AR274" i="1"/>
  <c r="AQ273" i="6" s="1"/>
  <c r="AS274" i="1"/>
  <c r="AR273" i="6" s="1"/>
  <c r="AT274" i="1"/>
  <c r="AS273" i="6" s="1"/>
  <c r="AU274" i="1"/>
  <c r="AT273" i="6" s="1"/>
  <c r="AV274" i="1"/>
  <c r="AU273" i="6" s="1"/>
  <c r="AW274" i="1"/>
  <c r="AV273" i="6" s="1"/>
  <c r="AX274" i="1"/>
  <c r="AW273" i="6" s="1"/>
  <c r="AY274" i="1"/>
  <c r="AX273" i="6" s="1"/>
  <c r="AZ274" i="1"/>
  <c r="AY273" i="6" s="1"/>
  <c r="BA274" i="1"/>
  <c r="AZ273" i="6" s="1"/>
  <c r="BB274" i="1"/>
  <c r="BA273" i="6" s="1"/>
  <c r="BC274" i="1"/>
  <c r="BB273" i="6" s="1"/>
  <c r="BD274" i="1"/>
  <c r="BC273" i="6" s="1"/>
  <c r="BE274" i="1"/>
  <c r="BD273" i="6" s="1"/>
  <c r="BF274" i="1"/>
  <c r="BE273" i="6" s="1"/>
  <c r="BG274" i="1"/>
  <c r="BF273" i="6" s="1"/>
  <c r="BH274" i="1"/>
  <c r="BG273" i="6" s="1"/>
  <c r="AJ275" i="1"/>
  <c r="AI274" i="6" s="1"/>
  <c r="AK275" i="1"/>
  <c r="AJ274" i="6" s="1"/>
  <c r="AL275" i="1"/>
  <c r="AK274" i="6" s="1"/>
  <c r="AM275" i="1"/>
  <c r="AL274" i="6" s="1"/>
  <c r="AN275" i="1"/>
  <c r="AM274" i="6" s="1"/>
  <c r="AO275" i="1"/>
  <c r="AN274" i="6" s="1"/>
  <c r="AP275" i="1"/>
  <c r="AO274" i="6" s="1"/>
  <c r="AQ275" i="1"/>
  <c r="AP274" i="6" s="1"/>
  <c r="AR275" i="1"/>
  <c r="AQ274" i="6" s="1"/>
  <c r="AS275" i="1"/>
  <c r="AR274" i="6" s="1"/>
  <c r="AT275" i="1"/>
  <c r="AS274" i="6" s="1"/>
  <c r="AU275" i="1"/>
  <c r="AT274" i="6" s="1"/>
  <c r="AV275" i="1"/>
  <c r="AU274" i="6" s="1"/>
  <c r="AW275" i="1"/>
  <c r="AV274" i="6" s="1"/>
  <c r="AX275" i="1"/>
  <c r="AW274" i="6" s="1"/>
  <c r="AY275" i="1"/>
  <c r="AX274" i="6" s="1"/>
  <c r="AZ275" i="1"/>
  <c r="AY274" i="6" s="1"/>
  <c r="BA275" i="1"/>
  <c r="AZ274" i="6" s="1"/>
  <c r="BB275" i="1"/>
  <c r="BA274" i="6" s="1"/>
  <c r="BC275" i="1"/>
  <c r="BB274" i="6" s="1"/>
  <c r="BD275" i="1"/>
  <c r="BC274" i="6" s="1"/>
  <c r="BE275" i="1"/>
  <c r="BD274" i="6" s="1"/>
  <c r="BF275" i="1"/>
  <c r="BE274" i="6" s="1"/>
  <c r="BG275" i="1"/>
  <c r="BF274" i="6" s="1"/>
  <c r="BH275" i="1"/>
  <c r="BG274" i="6" s="1"/>
  <c r="AJ276" i="1"/>
  <c r="AI275" i="6" s="1"/>
  <c r="AK276" i="1"/>
  <c r="AJ275" i="6" s="1"/>
  <c r="AL276" i="1"/>
  <c r="AK275" i="6" s="1"/>
  <c r="AM276" i="1"/>
  <c r="AL275" i="6" s="1"/>
  <c r="AN276" i="1"/>
  <c r="AM275" i="6" s="1"/>
  <c r="AO276" i="1"/>
  <c r="AN275" i="6" s="1"/>
  <c r="AP276" i="1"/>
  <c r="AO275" i="6" s="1"/>
  <c r="AQ276" i="1"/>
  <c r="AP275" i="6" s="1"/>
  <c r="AR276" i="1"/>
  <c r="AQ275" i="6" s="1"/>
  <c r="AS276" i="1"/>
  <c r="AR275" i="6" s="1"/>
  <c r="AT276" i="1"/>
  <c r="AS275" i="6" s="1"/>
  <c r="AU276" i="1"/>
  <c r="AT275" i="6" s="1"/>
  <c r="AV276" i="1"/>
  <c r="AU275" i="6" s="1"/>
  <c r="AW276" i="1"/>
  <c r="AV275" i="6" s="1"/>
  <c r="AX276" i="1"/>
  <c r="AW275" i="6" s="1"/>
  <c r="AY276" i="1"/>
  <c r="AX275" i="6" s="1"/>
  <c r="AZ276" i="1"/>
  <c r="AY275" i="6" s="1"/>
  <c r="BA276" i="1"/>
  <c r="AZ275" i="6" s="1"/>
  <c r="BB276" i="1"/>
  <c r="BA275" i="6" s="1"/>
  <c r="BC276" i="1"/>
  <c r="BB275" i="6" s="1"/>
  <c r="BD276" i="1"/>
  <c r="BC275" i="6" s="1"/>
  <c r="BE276" i="1"/>
  <c r="BD275" i="6" s="1"/>
  <c r="BF276" i="1"/>
  <c r="BE275" i="6" s="1"/>
  <c r="BG276" i="1"/>
  <c r="BF275" i="6" s="1"/>
  <c r="BH276" i="1"/>
  <c r="BG275" i="6" s="1"/>
  <c r="AJ277" i="1"/>
  <c r="AI276" i="6" s="1"/>
  <c r="AK277" i="1"/>
  <c r="AJ276" i="6" s="1"/>
  <c r="AL277" i="1"/>
  <c r="AK276" i="6" s="1"/>
  <c r="AM277" i="1"/>
  <c r="AL276" i="6" s="1"/>
  <c r="AN277" i="1"/>
  <c r="AM276" i="6" s="1"/>
  <c r="AO277" i="1"/>
  <c r="AN276" i="6" s="1"/>
  <c r="AP277" i="1"/>
  <c r="AO276" i="6" s="1"/>
  <c r="AQ277" i="1"/>
  <c r="AP276" i="6" s="1"/>
  <c r="AR277" i="1"/>
  <c r="AQ276" i="6" s="1"/>
  <c r="AS277" i="1"/>
  <c r="AR276" i="6" s="1"/>
  <c r="AT277" i="1"/>
  <c r="AS276" i="6" s="1"/>
  <c r="AU277" i="1"/>
  <c r="AT276" i="6" s="1"/>
  <c r="AV277" i="1"/>
  <c r="AU276" i="6" s="1"/>
  <c r="AW277" i="1"/>
  <c r="AV276" i="6" s="1"/>
  <c r="AX277" i="1"/>
  <c r="AW276" i="6" s="1"/>
  <c r="AY277" i="1"/>
  <c r="AX276" i="6" s="1"/>
  <c r="AZ277" i="1"/>
  <c r="AY276" i="6" s="1"/>
  <c r="BA277" i="1"/>
  <c r="AZ276" i="6" s="1"/>
  <c r="BB277" i="1"/>
  <c r="BA276" i="6" s="1"/>
  <c r="BC277" i="1"/>
  <c r="BB276" i="6" s="1"/>
  <c r="BD277" i="1"/>
  <c r="BC276" i="6" s="1"/>
  <c r="BE277" i="1"/>
  <c r="BD276" i="6" s="1"/>
  <c r="BF277" i="1"/>
  <c r="BE276" i="6" s="1"/>
  <c r="BG277" i="1"/>
  <c r="BF276" i="6" s="1"/>
  <c r="BH277" i="1"/>
  <c r="BG276" i="6" s="1"/>
  <c r="AJ278" i="1"/>
  <c r="AI277" i="6" s="1"/>
  <c r="AK278" i="1"/>
  <c r="AJ277" i="6" s="1"/>
  <c r="AL278" i="1"/>
  <c r="AK277" i="6" s="1"/>
  <c r="AM278" i="1"/>
  <c r="AL277" i="6" s="1"/>
  <c r="AN278" i="1"/>
  <c r="AM277" i="6" s="1"/>
  <c r="AO278" i="1"/>
  <c r="AN277" i="6" s="1"/>
  <c r="AP278" i="1"/>
  <c r="AO277" i="6" s="1"/>
  <c r="AQ278" i="1"/>
  <c r="AP277" i="6" s="1"/>
  <c r="AR278" i="1"/>
  <c r="AQ277" i="6" s="1"/>
  <c r="AS278" i="1"/>
  <c r="AR277" i="6" s="1"/>
  <c r="AT278" i="1"/>
  <c r="AS277" i="6" s="1"/>
  <c r="AU278" i="1"/>
  <c r="AT277" i="6" s="1"/>
  <c r="AV278" i="1"/>
  <c r="AU277" i="6" s="1"/>
  <c r="AW278" i="1"/>
  <c r="AV277" i="6" s="1"/>
  <c r="AX278" i="1"/>
  <c r="AW277" i="6" s="1"/>
  <c r="AY278" i="1"/>
  <c r="AX277" i="6" s="1"/>
  <c r="AZ278" i="1"/>
  <c r="AY277" i="6" s="1"/>
  <c r="BA278" i="1"/>
  <c r="AZ277" i="6" s="1"/>
  <c r="BB278" i="1"/>
  <c r="BA277" i="6" s="1"/>
  <c r="BC278" i="1"/>
  <c r="BB277" i="6" s="1"/>
  <c r="BD278" i="1"/>
  <c r="BC277" i="6" s="1"/>
  <c r="BE278" i="1"/>
  <c r="BD277" i="6" s="1"/>
  <c r="BF278" i="1"/>
  <c r="BE277" i="6" s="1"/>
  <c r="BG278" i="1"/>
  <c r="BF277" i="6" s="1"/>
  <c r="BH278" i="1"/>
  <c r="BG277" i="6" s="1"/>
  <c r="AJ279" i="1"/>
  <c r="AI278" i="6" s="1"/>
  <c r="AK279" i="1"/>
  <c r="AJ278" i="6" s="1"/>
  <c r="AL279" i="1"/>
  <c r="AK278" i="6" s="1"/>
  <c r="AM279" i="1"/>
  <c r="AL278" i="6" s="1"/>
  <c r="AN279" i="1"/>
  <c r="AM278" i="6" s="1"/>
  <c r="AO279" i="1"/>
  <c r="AN278" i="6" s="1"/>
  <c r="AP279" i="1"/>
  <c r="AO278" i="6" s="1"/>
  <c r="AQ279" i="1"/>
  <c r="AP278" i="6" s="1"/>
  <c r="AR279" i="1"/>
  <c r="AQ278" i="6" s="1"/>
  <c r="AS279" i="1"/>
  <c r="AR278" i="6" s="1"/>
  <c r="AT279" i="1"/>
  <c r="AS278" i="6" s="1"/>
  <c r="AU279" i="1"/>
  <c r="AT278" i="6" s="1"/>
  <c r="AV279" i="1"/>
  <c r="AU278" i="6" s="1"/>
  <c r="AW279" i="1"/>
  <c r="AV278" i="6" s="1"/>
  <c r="AX279" i="1"/>
  <c r="AW278" i="6" s="1"/>
  <c r="AY279" i="1"/>
  <c r="AX278" i="6" s="1"/>
  <c r="AZ279" i="1"/>
  <c r="AY278" i="6" s="1"/>
  <c r="BA279" i="1"/>
  <c r="AZ278" i="6" s="1"/>
  <c r="BB279" i="1"/>
  <c r="BA278" i="6" s="1"/>
  <c r="BC279" i="1"/>
  <c r="BB278" i="6" s="1"/>
  <c r="BD279" i="1"/>
  <c r="BC278" i="6" s="1"/>
  <c r="BE279" i="1"/>
  <c r="BD278" i="6" s="1"/>
  <c r="BF279" i="1"/>
  <c r="BE278" i="6" s="1"/>
  <c r="BG279" i="1"/>
  <c r="BF278" i="6" s="1"/>
  <c r="BH279" i="1"/>
  <c r="BG278" i="6" s="1"/>
  <c r="AJ280" i="1"/>
  <c r="AI279" i="6" s="1"/>
  <c r="AK280" i="1"/>
  <c r="AJ279" i="6" s="1"/>
  <c r="AL280" i="1"/>
  <c r="AK279" i="6" s="1"/>
  <c r="AM280" i="1"/>
  <c r="AL279" i="6" s="1"/>
  <c r="AN280" i="1"/>
  <c r="AM279" i="6" s="1"/>
  <c r="AO280" i="1"/>
  <c r="AN279" i="6" s="1"/>
  <c r="AP280" i="1"/>
  <c r="AO279" i="6" s="1"/>
  <c r="AQ280" i="1"/>
  <c r="AP279" i="6" s="1"/>
  <c r="AR280" i="1"/>
  <c r="AQ279" i="6" s="1"/>
  <c r="AS280" i="1"/>
  <c r="AR279" i="6" s="1"/>
  <c r="AT280" i="1"/>
  <c r="AS279" i="6" s="1"/>
  <c r="AU280" i="1"/>
  <c r="AT279" i="6" s="1"/>
  <c r="AV280" i="1"/>
  <c r="AU279" i="6" s="1"/>
  <c r="AW280" i="1"/>
  <c r="AV279" i="6" s="1"/>
  <c r="AX280" i="1"/>
  <c r="AW279" i="6" s="1"/>
  <c r="AY280" i="1"/>
  <c r="AX279" i="6" s="1"/>
  <c r="AZ280" i="1"/>
  <c r="AY279" i="6" s="1"/>
  <c r="BA280" i="1"/>
  <c r="AZ279" i="6" s="1"/>
  <c r="BB280" i="1"/>
  <c r="BA279" i="6" s="1"/>
  <c r="BC280" i="1"/>
  <c r="BB279" i="6" s="1"/>
  <c r="BD280" i="1"/>
  <c r="BC279" i="6" s="1"/>
  <c r="BE280" i="1"/>
  <c r="BD279" i="6" s="1"/>
  <c r="BF280" i="1"/>
  <c r="BE279" i="6" s="1"/>
  <c r="BG280" i="1"/>
  <c r="BF279" i="6" s="1"/>
  <c r="BH280" i="1"/>
  <c r="BG279" i="6" s="1"/>
  <c r="AJ281" i="1"/>
  <c r="AI280" i="6" s="1"/>
  <c r="AK281" i="1"/>
  <c r="AJ280" i="6" s="1"/>
  <c r="AL281" i="1"/>
  <c r="AK280" i="6" s="1"/>
  <c r="AM281" i="1"/>
  <c r="AL280" i="6" s="1"/>
  <c r="AN281" i="1"/>
  <c r="AM280" i="6" s="1"/>
  <c r="AO281" i="1"/>
  <c r="AN280" i="6" s="1"/>
  <c r="AP281" i="1"/>
  <c r="AO280" i="6" s="1"/>
  <c r="AQ281" i="1"/>
  <c r="AP280" i="6" s="1"/>
  <c r="AR281" i="1"/>
  <c r="AQ280" i="6" s="1"/>
  <c r="AS281" i="1"/>
  <c r="AR280" i="6" s="1"/>
  <c r="AT281" i="1"/>
  <c r="AS280" i="6" s="1"/>
  <c r="AU281" i="1"/>
  <c r="AT280" i="6" s="1"/>
  <c r="AV281" i="1"/>
  <c r="AU280" i="6" s="1"/>
  <c r="AW281" i="1"/>
  <c r="AV280" i="6" s="1"/>
  <c r="AX281" i="1"/>
  <c r="AW280" i="6" s="1"/>
  <c r="AY281" i="1"/>
  <c r="AX280" i="6" s="1"/>
  <c r="AZ281" i="1"/>
  <c r="AY280" i="6" s="1"/>
  <c r="BA281" i="1"/>
  <c r="AZ280" i="6" s="1"/>
  <c r="BB281" i="1"/>
  <c r="BA280" i="6" s="1"/>
  <c r="BC281" i="1"/>
  <c r="BB280" i="6" s="1"/>
  <c r="BD281" i="1"/>
  <c r="BC280" i="6" s="1"/>
  <c r="BE281" i="1"/>
  <c r="BD280" i="6" s="1"/>
  <c r="BF281" i="1"/>
  <c r="BE280" i="6" s="1"/>
  <c r="BG281" i="1"/>
  <c r="BF280" i="6" s="1"/>
  <c r="BH281" i="1"/>
  <c r="BG280" i="6" s="1"/>
  <c r="AJ282" i="1"/>
  <c r="AI281" i="6" s="1"/>
  <c r="AK282" i="1"/>
  <c r="AJ281" i="6" s="1"/>
  <c r="AL282" i="1"/>
  <c r="AK281" i="6" s="1"/>
  <c r="AM282" i="1"/>
  <c r="AL281" i="6" s="1"/>
  <c r="AN282" i="1"/>
  <c r="AM281" i="6" s="1"/>
  <c r="AO282" i="1"/>
  <c r="AN281" i="6" s="1"/>
  <c r="AP282" i="1"/>
  <c r="AO281" i="6" s="1"/>
  <c r="AQ282" i="1"/>
  <c r="AP281" i="6" s="1"/>
  <c r="AR282" i="1"/>
  <c r="AQ281" i="6" s="1"/>
  <c r="AS282" i="1"/>
  <c r="AR281" i="6" s="1"/>
  <c r="AT282" i="1"/>
  <c r="AS281" i="6" s="1"/>
  <c r="AU282" i="1"/>
  <c r="AT281" i="6" s="1"/>
  <c r="AV282" i="1"/>
  <c r="AU281" i="6" s="1"/>
  <c r="AW282" i="1"/>
  <c r="AV281" i="6" s="1"/>
  <c r="AX282" i="1"/>
  <c r="AW281" i="6" s="1"/>
  <c r="AY282" i="1"/>
  <c r="AX281" i="6" s="1"/>
  <c r="AZ282" i="1"/>
  <c r="AY281" i="6" s="1"/>
  <c r="BA282" i="1"/>
  <c r="AZ281" i="6" s="1"/>
  <c r="BB282" i="1"/>
  <c r="BA281" i="6" s="1"/>
  <c r="BC282" i="1"/>
  <c r="BB281" i="6" s="1"/>
  <c r="BD282" i="1"/>
  <c r="BC281" i="6" s="1"/>
  <c r="BE282" i="1"/>
  <c r="BD281" i="6" s="1"/>
  <c r="BF282" i="1"/>
  <c r="BE281" i="6" s="1"/>
  <c r="BG282" i="1"/>
  <c r="BF281" i="6" s="1"/>
  <c r="BH282" i="1"/>
  <c r="BG281" i="6" s="1"/>
  <c r="AJ283" i="1"/>
  <c r="AI282" i="6" s="1"/>
  <c r="AK283" i="1"/>
  <c r="AJ282" i="6" s="1"/>
  <c r="AL283" i="1"/>
  <c r="AK282" i="6" s="1"/>
  <c r="AM283" i="1"/>
  <c r="AL282" i="6" s="1"/>
  <c r="AN283" i="1"/>
  <c r="AM282" i="6" s="1"/>
  <c r="AO283" i="1"/>
  <c r="AN282" i="6" s="1"/>
  <c r="AP283" i="1"/>
  <c r="AO282" i="6" s="1"/>
  <c r="AQ283" i="1"/>
  <c r="AP282" i="6" s="1"/>
  <c r="AR283" i="1"/>
  <c r="AQ282" i="6" s="1"/>
  <c r="AS283" i="1"/>
  <c r="AR282" i="6" s="1"/>
  <c r="AT283" i="1"/>
  <c r="AS282" i="6" s="1"/>
  <c r="AU283" i="1"/>
  <c r="AT282" i="6" s="1"/>
  <c r="AV283" i="1"/>
  <c r="AU282" i="6" s="1"/>
  <c r="AW283" i="1"/>
  <c r="AV282" i="6" s="1"/>
  <c r="AX283" i="1"/>
  <c r="AW282" i="6" s="1"/>
  <c r="AY283" i="1"/>
  <c r="AX282" i="6" s="1"/>
  <c r="AZ283" i="1"/>
  <c r="AY282" i="6" s="1"/>
  <c r="BA283" i="1"/>
  <c r="AZ282" i="6" s="1"/>
  <c r="BB283" i="1"/>
  <c r="BA282" i="6" s="1"/>
  <c r="BC283" i="1"/>
  <c r="BB282" i="6" s="1"/>
  <c r="BD283" i="1"/>
  <c r="BC282" i="6" s="1"/>
  <c r="BE283" i="1"/>
  <c r="BD282" i="6" s="1"/>
  <c r="BF283" i="1"/>
  <c r="BE282" i="6" s="1"/>
  <c r="BG283" i="1"/>
  <c r="BF282" i="6" s="1"/>
  <c r="BH283" i="1"/>
  <c r="BG282" i="6" s="1"/>
  <c r="AJ284" i="1"/>
  <c r="AI283" i="6" s="1"/>
  <c r="AK284" i="1"/>
  <c r="AJ283" i="6" s="1"/>
  <c r="AL284" i="1"/>
  <c r="AK283" i="6" s="1"/>
  <c r="AM284" i="1"/>
  <c r="AL283" i="6" s="1"/>
  <c r="AN284" i="1"/>
  <c r="AM283" i="6" s="1"/>
  <c r="AO284" i="1"/>
  <c r="AN283" i="6" s="1"/>
  <c r="AP284" i="1"/>
  <c r="AO283" i="6" s="1"/>
  <c r="AQ284" i="1"/>
  <c r="AP283" i="6" s="1"/>
  <c r="AR284" i="1"/>
  <c r="AQ283" i="6" s="1"/>
  <c r="AS284" i="1"/>
  <c r="AR283" i="6" s="1"/>
  <c r="AT284" i="1"/>
  <c r="AS283" i="6" s="1"/>
  <c r="AU284" i="1"/>
  <c r="AT283" i="6" s="1"/>
  <c r="AV284" i="1"/>
  <c r="AU283" i="6" s="1"/>
  <c r="AW284" i="1"/>
  <c r="AV283" i="6" s="1"/>
  <c r="AX284" i="1"/>
  <c r="AW283" i="6" s="1"/>
  <c r="AY284" i="1"/>
  <c r="AX283" i="6" s="1"/>
  <c r="AZ284" i="1"/>
  <c r="AY283" i="6" s="1"/>
  <c r="BA284" i="1"/>
  <c r="AZ283" i="6" s="1"/>
  <c r="BB284" i="1"/>
  <c r="BA283" i="6" s="1"/>
  <c r="BC284" i="1"/>
  <c r="BB283" i="6" s="1"/>
  <c r="BD284" i="1"/>
  <c r="BC283" i="6" s="1"/>
  <c r="BE284" i="1"/>
  <c r="BD283" i="6" s="1"/>
  <c r="BF284" i="1"/>
  <c r="BE283" i="6" s="1"/>
  <c r="BG284" i="1"/>
  <c r="BF283" i="6" s="1"/>
  <c r="BH284" i="1"/>
  <c r="BG283" i="6" s="1"/>
  <c r="AJ285" i="1"/>
  <c r="AI284" i="6" s="1"/>
  <c r="AK285" i="1"/>
  <c r="AJ284" i="6" s="1"/>
  <c r="AL285" i="1"/>
  <c r="AK284" i="6" s="1"/>
  <c r="AM285" i="1"/>
  <c r="AL284" i="6" s="1"/>
  <c r="AN285" i="1"/>
  <c r="AM284" i="6" s="1"/>
  <c r="AO285" i="1"/>
  <c r="AN284" i="6" s="1"/>
  <c r="AP285" i="1"/>
  <c r="AO284" i="6" s="1"/>
  <c r="AQ285" i="1"/>
  <c r="AP284" i="6" s="1"/>
  <c r="AR285" i="1"/>
  <c r="AQ284" i="6" s="1"/>
  <c r="AS285" i="1"/>
  <c r="AR284" i="6" s="1"/>
  <c r="AT285" i="1"/>
  <c r="AS284" i="6" s="1"/>
  <c r="AU285" i="1"/>
  <c r="AT284" i="6" s="1"/>
  <c r="AV285" i="1"/>
  <c r="AU284" i="6" s="1"/>
  <c r="AW285" i="1"/>
  <c r="AV284" i="6" s="1"/>
  <c r="AX285" i="1"/>
  <c r="AW284" i="6" s="1"/>
  <c r="AY285" i="1"/>
  <c r="AX284" i="6" s="1"/>
  <c r="AZ285" i="1"/>
  <c r="AY284" i="6" s="1"/>
  <c r="BA285" i="1"/>
  <c r="AZ284" i="6" s="1"/>
  <c r="BB285" i="1"/>
  <c r="BA284" i="6" s="1"/>
  <c r="BC285" i="1"/>
  <c r="BB284" i="6" s="1"/>
  <c r="BD285" i="1"/>
  <c r="BC284" i="6" s="1"/>
  <c r="BE285" i="1"/>
  <c r="BD284" i="6" s="1"/>
  <c r="BF285" i="1"/>
  <c r="BE284" i="6" s="1"/>
  <c r="BG285" i="1"/>
  <c r="BF284" i="6" s="1"/>
  <c r="BH285" i="1"/>
  <c r="BG284" i="6" s="1"/>
  <c r="AJ286" i="1"/>
  <c r="AI285" i="6" s="1"/>
  <c r="AK286" i="1"/>
  <c r="AJ285" i="6" s="1"/>
  <c r="AL286" i="1"/>
  <c r="AK285" i="6" s="1"/>
  <c r="AM286" i="1"/>
  <c r="AL285" i="6" s="1"/>
  <c r="AN286" i="1"/>
  <c r="AM285" i="6" s="1"/>
  <c r="AO286" i="1"/>
  <c r="AN285" i="6" s="1"/>
  <c r="AP286" i="1"/>
  <c r="AO285" i="6" s="1"/>
  <c r="AQ286" i="1"/>
  <c r="AP285" i="6" s="1"/>
  <c r="AR286" i="1"/>
  <c r="AQ285" i="6" s="1"/>
  <c r="AS286" i="1"/>
  <c r="AR285" i="6" s="1"/>
  <c r="AT286" i="1"/>
  <c r="AS285" i="6" s="1"/>
  <c r="AU286" i="1"/>
  <c r="AT285" i="6" s="1"/>
  <c r="AV286" i="1"/>
  <c r="AU285" i="6" s="1"/>
  <c r="AW286" i="1"/>
  <c r="AV285" i="6" s="1"/>
  <c r="AX286" i="1"/>
  <c r="AW285" i="6" s="1"/>
  <c r="AY286" i="1"/>
  <c r="AX285" i="6" s="1"/>
  <c r="AZ286" i="1"/>
  <c r="AY285" i="6" s="1"/>
  <c r="BA286" i="1"/>
  <c r="AZ285" i="6" s="1"/>
  <c r="BB286" i="1"/>
  <c r="BA285" i="6" s="1"/>
  <c r="BC286" i="1"/>
  <c r="BB285" i="6" s="1"/>
  <c r="BD286" i="1"/>
  <c r="BC285" i="6" s="1"/>
  <c r="BE286" i="1"/>
  <c r="BD285" i="6" s="1"/>
  <c r="BF286" i="1"/>
  <c r="BE285" i="6" s="1"/>
  <c r="BG286" i="1"/>
  <c r="BF285" i="6" s="1"/>
  <c r="BH286" i="1"/>
  <c r="BG285" i="6" s="1"/>
  <c r="AJ287" i="1"/>
  <c r="AI286" i="6" s="1"/>
  <c r="AK287" i="1"/>
  <c r="AJ286" i="6" s="1"/>
  <c r="AL287" i="1"/>
  <c r="AK286" i="6" s="1"/>
  <c r="AM287" i="1"/>
  <c r="AL286" i="6" s="1"/>
  <c r="AN287" i="1"/>
  <c r="AM286" i="6" s="1"/>
  <c r="AO287" i="1"/>
  <c r="AN286" i="6" s="1"/>
  <c r="AP287" i="1"/>
  <c r="AO286" i="6" s="1"/>
  <c r="AQ287" i="1"/>
  <c r="AP286" i="6" s="1"/>
  <c r="AR287" i="1"/>
  <c r="AQ286" i="6" s="1"/>
  <c r="AS287" i="1"/>
  <c r="AR286" i="6" s="1"/>
  <c r="AT287" i="1"/>
  <c r="AS286" i="6" s="1"/>
  <c r="AU287" i="1"/>
  <c r="AT286" i="6" s="1"/>
  <c r="AV287" i="1"/>
  <c r="AU286" i="6" s="1"/>
  <c r="AW287" i="1"/>
  <c r="AV286" i="6" s="1"/>
  <c r="AX287" i="1"/>
  <c r="AW286" i="6" s="1"/>
  <c r="AY287" i="1"/>
  <c r="AX286" i="6" s="1"/>
  <c r="AZ287" i="1"/>
  <c r="AY286" i="6" s="1"/>
  <c r="BA287" i="1"/>
  <c r="AZ286" i="6" s="1"/>
  <c r="BB287" i="1"/>
  <c r="BA286" i="6" s="1"/>
  <c r="BC287" i="1"/>
  <c r="BB286" i="6" s="1"/>
  <c r="BD287" i="1"/>
  <c r="BC286" i="6" s="1"/>
  <c r="BE287" i="1"/>
  <c r="BD286" i="6" s="1"/>
  <c r="BF287" i="1"/>
  <c r="BE286" i="6" s="1"/>
  <c r="BG287" i="1"/>
  <c r="BF286" i="6" s="1"/>
  <c r="BH287" i="1"/>
  <c r="BG286" i="6" s="1"/>
  <c r="AJ288" i="1"/>
  <c r="AI287" i="6" s="1"/>
  <c r="AK288" i="1"/>
  <c r="AJ287" i="6" s="1"/>
  <c r="AL288" i="1"/>
  <c r="AK287" i="6" s="1"/>
  <c r="AM288" i="1"/>
  <c r="AL287" i="6" s="1"/>
  <c r="AN288" i="1"/>
  <c r="AM287" i="6" s="1"/>
  <c r="AO288" i="1"/>
  <c r="AN287" i="6" s="1"/>
  <c r="AP288" i="1"/>
  <c r="AO287" i="6" s="1"/>
  <c r="AQ288" i="1"/>
  <c r="AP287" i="6" s="1"/>
  <c r="AR288" i="1"/>
  <c r="AQ287" i="6" s="1"/>
  <c r="AS288" i="1"/>
  <c r="AR287" i="6" s="1"/>
  <c r="AT288" i="1"/>
  <c r="AS287" i="6" s="1"/>
  <c r="AU288" i="1"/>
  <c r="AT287" i="6" s="1"/>
  <c r="AV288" i="1"/>
  <c r="AU287" i="6" s="1"/>
  <c r="AW288" i="1"/>
  <c r="AV287" i="6" s="1"/>
  <c r="AX288" i="1"/>
  <c r="AW287" i="6" s="1"/>
  <c r="AY288" i="1"/>
  <c r="AX287" i="6" s="1"/>
  <c r="AZ288" i="1"/>
  <c r="AY287" i="6" s="1"/>
  <c r="BA288" i="1"/>
  <c r="AZ287" i="6" s="1"/>
  <c r="BB288" i="1"/>
  <c r="BA287" i="6" s="1"/>
  <c r="BC288" i="1"/>
  <c r="BB287" i="6" s="1"/>
  <c r="BD288" i="1"/>
  <c r="BC287" i="6" s="1"/>
  <c r="BE288" i="1"/>
  <c r="BD287" i="6" s="1"/>
  <c r="BF288" i="1"/>
  <c r="BE287" i="6" s="1"/>
  <c r="BG288" i="1"/>
  <c r="BF287" i="6" s="1"/>
  <c r="BH288" i="1"/>
  <c r="BG287" i="6" s="1"/>
  <c r="AJ289" i="1"/>
  <c r="AI288" i="6" s="1"/>
  <c r="AK289" i="1"/>
  <c r="AJ288" i="6" s="1"/>
  <c r="AL289" i="1"/>
  <c r="AK288" i="6" s="1"/>
  <c r="AM289" i="1"/>
  <c r="AL288" i="6" s="1"/>
  <c r="AN289" i="1"/>
  <c r="AM288" i="6" s="1"/>
  <c r="AO289" i="1"/>
  <c r="AN288" i="6" s="1"/>
  <c r="AP289" i="1"/>
  <c r="AO288" i="6" s="1"/>
  <c r="AQ289" i="1"/>
  <c r="AP288" i="6" s="1"/>
  <c r="AR289" i="1"/>
  <c r="AQ288" i="6" s="1"/>
  <c r="AS289" i="1"/>
  <c r="AR288" i="6" s="1"/>
  <c r="AT289" i="1"/>
  <c r="AS288" i="6" s="1"/>
  <c r="AU289" i="1"/>
  <c r="AT288" i="6" s="1"/>
  <c r="AV289" i="1"/>
  <c r="AU288" i="6" s="1"/>
  <c r="AW289" i="1"/>
  <c r="AV288" i="6" s="1"/>
  <c r="AX289" i="1"/>
  <c r="AW288" i="6" s="1"/>
  <c r="AY289" i="1"/>
  <c r="AX288" i="6" s="1"/>
  <c r="AZ289" i="1"/>
  <c r="AY288" i="6" s="1"/>
  <c r="BA289" i="1"/>
  <c r="AZ288" i="6" s="1"/>
  <c r="BB289" i="1"/>
  <c r="BA288" i="6" s="1"/>
  <c r="BC289" i="1"/>
  <c r="BB288" i="6" s="1"/>
  <c r="BD289" i="1"/>
  <c r="BC288" i="6" s="1"/>
  <c r="BE289" i="1"/>
  <c r="BD288" i="6" s="1"/>
  <c r="BF289" i="1"/>
  <c r="BE288" i="6" s="1"/>
  <c r="BG289" i="1"/>
  <c r="BF288" i="6" s="1"/>
  <c r="BH289" i="1"/>
  <c r="BG288" i="6" s="1"/>
  <c r="AJ290" i="1"/>
  <c r="AI289" i="6" s="1"/>
  <c r="AK290" i="1"/>
  <c r="AJ289" i="6" s="1"/>
  <c r="AL290" i="1"/>
  <c r="AK289" i="6" s="1"/>
  <c r="AM290" i="1"/>
  <c r="AL289" i="6" s="1"/>
  <c r="AN290" i="1"/>
  <c r="AM289" i="6" s="1"/>
  <c r="AO290" i="1"/>
  <c r="AN289" i="6" s="1"/>
  <c r="AP290" i="1"/>
  <c r="AO289" i="6" s="1"/>
  <c r="AQ290" i="1"/>
  <c r="AP289" i="6" s="1"/>
  <c r="AR290" i="1"/>
  <c r="AQ289" i="6" s="1"/>
  <c r="AS290" i="1"/>
  <c r="AR289" i="6" s="1"/>
  <c r="AT290" i="1"/>
  <c r="AS289" i="6" s="1"/>
  <c r="AU290" i="1"/>
  <c r="AT289" i="6" s="1"/>
  <c r="AV290" i="1"/>
  <c r="AU289" i="6" s="1"/>
  <c r="AW290" i="1"/>
  <c r="AV289" i="6" s="1"/>
  <c r="AX290" i="1"/>
  <c r="AW289" i="6" s="1"/>
  <c r="AY290" i="1"/>
  <c r="AX289" i="6" s="1"/>
  <c r="AZ290" i="1"/>
  <c r="AY289" i="6" s="1"/>
  <c r="BA290" i="1"/>
  <c r="AZ289" i="6" s="1"/>
  <c r="BB290" i="1"/>
  <c r="BA289" i="6" s="1"/>
  <c r="BC290" i="1"/>
  <c r="BB289" i="6" s="1"/>
  <c r="BD290" i="1"/>
  <c r="BC289" i="6" s="1"/>
  <c r="BE290" i="1"/>
  <c r="BD289" i="6" s="1"/>
  <c r="BF290" i="1"/>
  <c r="BE289" i="6" s="1"/>
  <c r="BG290" i="1"/>
  <c r="BF289" i="6" s="1"/>
  <c r="BH290" i="1"/>
  <c r="BG289" i="6" s="1"/>
  <c r="AJ291" i="1"/>
  <c r="AI290" i="6" s="1"/>
  <c r="AK291" i="1"/>
  <c r="AJ290" i="6" s="1"/>
  <c r="AL291" i="1"/>
  <c r="AK290" i="6" s="1"/>
  <c r="AM291" i="1"/>
  <c r="AL290" i="6" s="1"/>
  <c r="AN291" i="1"/>
  <c r="AM290" i="6" s="1"/>
  <c r="AO291" i="1"/>
  <c r="AN290" i="6" s="1"/>
  <c r="AP291" i="1"/>
  <c r="AO290" i="6" s="1"/>
  <c r="AQ291" i="1"/>
  <c r="AP290" i="6" s="1"/>
  <c r="AR291" i="1"/>
  <c r="AQ290" i="6" s="1"/>
  <c r="AS291" i="1"/>
  <c r="AR290" i="6" s="1"/>
  <c r="AT291" i="1"/>
  <c r="AS290" i="6" s="1"/>
  <c r="AU291" i="1"/>
  <c r="AT290" i="6" s="1"/>
  <c r="AV291" i="1"/>
  <c r="AU290" i="6" s="1"/>
  <c r="AW291" i="1"/>
  <c r="AV290" i="6" s="1"/>
  <c r="AX291" i="1"/>
  <c r="AW290" i="6" s="1"/>
  <c r="AY291" i="1"/>
  <c r="AX290" i="6" s="1"/>
  <c r="AZ291" i="1"/>
  <c r="AY290" i="6" s="1"/>
  <c r="BA291" i="1"/>
  <c r="AZ290" i="6" s="1"/>
  <c r="BB291" i="1"/>
  <c r="BA290" i="6" s="1"/>
  <c r="BC291" i="1"/>
  <c r="BB290" i="6" s="1"/>
  <c r="BD291" i="1"/>
  <c r="BC290" i="6" s="1"/>
  <c r="BE291" i="1"/>
  <c r="BD290" i="6" s="1"/>
  <c r="BF291" i="1"/>
  <c r="BE290" i="6" s="1"/>
  <c r="BG291" i="1"/>
  <c r="BF290" i="6" s="1"/>
  <c r="BH291" i="1"/>
  <c r="BG290" i="6" s="1"/>
  <c r="AJ292" i="1"/>
  <c r="AI291" i="6" s="1"/>
  <c r="AK292" i="1"/>
  <c r="AJ291" i="6" s="1"/>
  <c r="AL292" i="1"/>
  <c r="AK291" i="6" s="1"/>
  <c r="AM292" i="1"/>
  <c r="AL291" i="6" s="1"/>
  <c r="AN292" i="1"/>
  <c r="AM291" i="6" s="1"/>
  <c r="AO292" i="1"/>
  <c r="AN291" i="6" s="1"/>
  <c r="AP292" i="1"/>
  <c r="AO291" i="6" s="1"/>
  <c r="AQ292" i="1"/>
  <c r="AP291" i="6" s="1"/>
  <c r="AR292" i="1"/>
  <c r="AQ291" i="6" s="1"/>
  <c r="AS292" i="1"/>
  <c r="AR291" i="6" s="1"/>
  <c r="AT292" i="1"/>
  <c r="AS291" i="6" s="1"/>
  <c r="AU292" i="1"/>
  <c r="AT291" i="6" s="1"/>
  <c r="AV292" i="1"/>
  <c r="AU291" i="6" s="1"/>
  <c r="AW292" i="1"/>
  <c r="AV291" i="6" s="1"/>
  <c r="AX292" i="1"/>
  <c r="AW291" i="6" s="1"/>
  <c r="AY292" i="1"/>
  <c r="AX291" i="6" s="1"/>
  <c r="AZ292" i="1"/>
  <c r="AY291" i="6" s="1"/>
  <c r="BA292" i="1"/>
  <c r="AZ291" i="6" s="1"/>
  <c r="BB292" i="1"/>
  <c r="BA291" i="6" s="1"/>
  <c r="BC292" i="1"/>
  <c r="BB291" i="6" s="1"/>
  <c r="BD292" i="1"/>
  <c r="BC291" i="6" s="1"/>
  <c r="BE292" i="1"/>
  <c r="BD291" i="6" s="1"/>
  <c r="BF292" i="1"/>
  <c r="BE291" i="6" s="1"/>
  <c r="BG292" i="1"/>
  <c r="BF291" i="6" s="1"/>
  <c r="BH292" i="1"/>
  <c r="BG291" i="6" s="1"/>
  <c r="AJ293" i="1"/>
  <c r="AI292" i="6" s="1"/>
  <c r="AK293" i="1"/>
  <c r="AJ292" i="6" s="1"/>
  <c r="AL293" i="1"/>
  <c r="AK292" i="6" s="1"/>
  <c r="AM293" i="1"/>
  <c r="AL292" i="6" s="1"/>
  <c r="AN293" i="1"/>
  <c r="AM292" i="6" s="1"/>
  <c r="AO293" i="1"/>
  <c r="AN292" i="6" s="1"/>
  <c r="AP293" i="1"/>
  <c r="AO292" i="6" s="1"/>
  <c r="AQ293" i="1"/>
  <c r="AP292" i="6" s="1"/>
  <c r="AR293" i="1"/>
  <c r="AQ292" i="6" s="1"/>
  <c r="AS293" i="1"/>
  <c r="AR292" i="6" s="1"/>
  <c r="AT293" i="1"/>
  <c r="AS292" i="6" s="1"/>
  <c r="AU293" i="1"/>
  <c r="AT292" i="6" s="1"/>
  <c r="AV293" i="1"/>
  <c r="AU292" i="6" s="1"/>
  <c r="AW293" i="1"/>
  <c r="AV292" i="6" s="1"/>
  <c r="AX293" i="1"/>
  <c r="AW292" i="6" s="1"/>
  <c r="AY293" i="1"/>
  <c r="AX292" i="6" s="1"/>
  <c r="AZ293" i="1"/>
  <c r="AY292" i="6" s="1"/>
  <c r="BA293" i="1"/>
  <c r="AZ292" i="6" s="1"/>
  <c r="BB293" i="1"/>
  <c r="BA292" i="6" s="1"/>
  <c r="BC293" i="1"/>
  <c r="BB292" i="6" s="1"/>
  <c r="BD293" i="1"/>
  <c r="BC292" i="6" s="1"/>
  <c r="BE293" i="1"/>
  <c r="BD292" i="6" s="1"/>
  <c r="BF293" i="1"/>
  <c r="BE292" i="6" s="1"/>
  <c r="BG293" i="1"/>
  <c r="BF292" i="6" s="1"/>
  <c r="BH293" i="1"/>
  <c r="BG292" i="6" s="1"/>
  <c r="AJ294" i="1"/>
  <c r="AI293" i="6" s="1"/>
  <c r="AK294" i="1"/>
  <c r="AJ293" i="6" s="1"/>
  <c r="AL294" i="1"/>
  <c r="AK293" i="6" s="1"/>
  <c r="AM294" i="1"/>
  <c r="AL293" i="6" s="1"/>
  <c r="AN294" i="1"/>
  <c r="AM293" i="6" s="1"/>
  <c r="AO294" i="1"/>
  <c r="AN293" i="6" s="1"/>
  <c r="AP294" i="1"/>
  <c r="AO293" i="6" s="1"/>
  <c r="AQ294" i="1"/>
  <c r="AP293" i="6" s="1"/>
  <c r="AR294" i="1"/>
  <c r="AQ293" i="6" s="1"/>
  <c r="AS294" i="1"/>
  <c r="AR293" i="6" s="1"/>
  <c r="AT294" i="1"/>
  <c r="AS293" i="6" s="1"/>
  <c r="AU294" i="1"/>
  <c r="AT293" i="6" s="1"/>
  <c r="AV294" i="1"/>
  <c r="AU293" i="6" s="1"/>
  <c r="AW294" i="1"/>
  <c r="AV293" i="6" s="1"/>
  <c r="AX294" i="1"/>
  <c r="AW293" i="6" s="1"/>
  <c r="AY294" i="1"/>
  <c r="AX293" i="6" s="1"/>
  <c r="AZ294" i="1"/>
  <c r="AY293" i="6" s="1"/>
  <c r="BA294" i="1"/>
  <c r="AZ293" i="6" s="1"/>
  <c r="BB294" i="1"/>
  <c r="BA293" i="6" s="1"/>
  <c r="BC294" i="1"/>
  <c r="BB293" i="6" s="1"/>
  <c r="BD294" i="1"/>
  <c r="BC293" i="6" s="1"/>
  <c r="BE294" i="1"/>
  <c r="BD293" i="6" s="1"/>
  <c r="BF294" i="1"/>
  <c r="BE293" i="6" s="1"/>
  <c r="BG294" i="1"/>
  <c r="BF293" i="6" s="1"/>
  <c r="BH294" i="1"/>
  <c r="BG293" i="6" s="1"/>
  <c r="AJ295" i="1"/>
  <c r="AI294" i="6" s="1"/>
  <c r="AK295" i="1"/>
  <c r="AJ294" i="6" s="1"/>
  <c r="AL295" i="1"/>
  <c r="AK294" i="6" s="1"/>
  <c r="AM295" i="1"/>
  <c r="AL294" i="6" s="1"/>
  <c r="AN295" i="1"/>
  <c r="AM294" i="6" s="1"/>
  <c r="AO295" i="1"/>
  <c r="AN294" i="6" s="1"/>
  <c r="AP295" i="1"/>
  <c r="AO294" i="6" s="1"/>
  <c r="AQ295" i="1"/>
  <c r="AP294" i="6" s="1"/>
  <c r="AR295" i="1"/>
  <c r="AQ294" i="6" s="1"/>
  <c r="AS295" i="1"/>
  <c r="AR294" i="6" s="1"/>
  <c r="AT295" i="1"/>
  <c r="AS294" i="6" s="1"/>
  <c r="AU295" i="1"/>
  <c r="AT294" i="6" s="1"/>
  <c r="AV295" i="1"/>
  <c r="AU294" i="6" s="1"/>
  <c r="AW295" i="1"/>
  <c r="AV294" i="6" s="1"/>
  <c r="AX295" i="1"/>
  <c r="AW294" i="6" s="1"/>
  <c r="AY295" i="1"/>
  <c r="AX294" i="6" s="1"/>
  <c r="AZ295" i="1"/>
  <c r="AY294" i="6" s="1"/>
  <c r="BA295" i="1"/>
  <c r="AZ294" i="6" s="1"/>
  <c r="BB295" i="1"/>
  <c r="BA294" i="6" s="1"/>
  <c r="BC295" i="1"/>
  <c r="BB294" i="6" s="1"/>
  <c r="BD295" i="1"/>
  <c r="BC294" i="6" s="1"/>
  <c r="BE295" i="1"/>
  <c r="BD294" i="6" s="1"/>
  <c r="BF295" i="1"/>
  <c r="BE294" i="6" s="1"/>
  <c r="BG295" i="1"/>
  <c r="BF294" i="6" s="1"/>
  <c r="BH295" i="1"/>
  <c r="BG294" i="6" s="1"/>
  <c r="AJ296" i="1"/>
  <c r="AI295" i="6" s="1"/>
  <c r="AK296" i="1"/>
  <c r="AJ295" i="6" s="1"/>
  <c r="AL296" i="1"/>
  <c r="AK295" i="6" s="1"/>
  <c r="AM296" i="1"/>
  <c r="AL295" i="6" s="1"/>
  <c r="AN296" i="1"/>
  <c r="AM295" i="6" s="1"/>
  <c r="AO296" i="1"/>
  <c r="AN295" i="6" s="1"/>
  <c r="AP296" i="1"/>
  <c r="AO295" i="6" s="1"/>
  <c r="AQ296" i="1"/>
  <c r="AP295" i="6" s="1"/>
  <c r="AR296" i="1"/>
  <c r="AQ295" i="6" s="1"/>
  <c r="AS296" i="1"/>
  <c r="AR295" i="6" s="1"/>
  <c r="AT296" i="1"/>
  <c r="AS295" i="6" s="1"/>
  <c r="AU296" i="1"/>
  <c r="AT295" i="6" s="1"/>
  <c r="AV296" i="1"/>
  <c r="AU295" i="6" s="1"/>
  <c r="AW296" i="1"/>
  <c r="AV295" i="6" s="1"/>
  <c r="AX296" i="1"/>
  <c r="AW295" i="6" s="1"/>
  <c r="AY296" i="1"/>
  <c r="AX295" i="6" s="1"/>
  <c r="AZ296" i="1"/>
  <c r="AY295" i="6" s="1"/>
  <c r="BA296" i="1"/>
  <c r="AZ295" i="6" s="1"/>
  <c r="BB296" i="1"/>
  <c r="BA295" i="6" s="1"/>
  <c r="BC296" i="1"/>
  <c r="BB295" i="6" s="1"/>
  <c r="BD296" i="1"/>
  <c r="BC295" i="6" s="1"/>
  <c r="BE296" i="1"/>
  <c r="BD295" i="6" s="1"/>
  <c r="BF296" i="1"/>
  <c r="BE295" i="6" s="1"/>
  <c r="BG296" i="1"/>
  <c r="BF295" i="6" s="1"/>
  <c r="BH296" i="1"/>
  <c r="BG295" i="6" s="1"/>
  <c r="AJ297" i="1"/>
  <c r="AI296" i="6" s="1"/>
  <c r="AK297" i="1"/>
  <c r="AJ296" i="6" s="1"/>
  <c r="AL297" i="1"/>
  <c r="AK296" i="6" s="1"/>
  <c r="AM297" i="1"/>
  <c r="AL296" i="6" s="1"/>
  <c r="AN297" i="1"/>
  <c r="AM296" i="6" s="1"/>
  <c r="AO297" i="1"/>
  <c r="AN296" i="6" s="1"/>
  <c r="AP297" i="1"/>
  <c r="AO296" i="6" s="1"/>
  <c r="AQ297" i="1"/>
  <c r="AP296" i="6" s="1"/>
  <c r="AR297" i="1"/>
  <c r="AQ296" i="6" s="1"/>
  <c r="AS297" i="1"/>
  <c r="AR296" i="6" s="1"/>
  <c r="AT297" i="1"/>
  <c r="AS296" i="6" s="1"/>
  <c r="AU297" i="1"/>
  <c r="AT296" i="6" s="1"/>
  <c r="AV297" i="1"/>
  <c r="AU296" i="6" s="1"/>
  <c r="AW297" i="1"/>
  <c r="AV296" i="6" s="1"/>
  <c r="AX297" i="1"/>
  <c r="AW296" i="6" s="1"/>
  <c r="AY297" i="1"/>
  <c r="AX296" i="6" s="1"/>
  <c r="AZ297" i="1"/>
  <c r="AY296" i="6" s="1"/>
  <c r="BA297" i="1"/>
  <c r="AZ296" i="6" s="1"/>
  <c r="BB297" i="1"/>
  <c r="BA296" i="6" s="1"/>
  <c r="BC297" i="1"/>
  <c r="BB296" i="6" s="1"/>
  <c r="BD297" i="1"/>
  <c r="BC296" i="6" s="1"/>
  <c r="BE297" i="1"/>
  <c r="BD296" i="6" s="1"/>
  <c r="BF297" i="1"/>
  <c r="BE296" i="6" s="1"/>
  <c r="BG297" i="1"/>
  <c r="BF296" i="6" s="1"/>
  <c r="BH297" i="1"/>
  <c r="BG296" i="6" s="1"/>
  <c r="AJ298" i="1"/>
  <c r="AI297" i="6" s="1"/>
  <c r="AK298" i="1"/>
  <c r="AJ297" i="6" s="1"/>
  <c r="AL298" i="1"/>
  <c r="AK297" i="6" s="1"/>
  <c r="AM298" i="1"/>
  <c r="AL297" i="6" s="1"/>
  <c r="AN298" i="1"/>
  <c r="AM297" i="6" s="1"/>
  <c r="AO298" i="1"/>
  <c r="AN297" i="6" s="1"/>
  <c r="AP298" i="1"/>
  <c r="AO297" i="6" s="1"/>
  <c r="AQ298" i="1"/>
  <c r="AP297" i="6" s="1"/>
  <c r="AR298" i="1"/>
  <c r="AQ297" i="6" s="1"/>
  <c r="AS298" i="1"/>
  <c r="AR297" i="6" s="1"/>
  <c r="AT298" i="1"/>
  <c r="AS297" i="6" s="1"/>
  <c r="AU298" i="1"/>
  <c r="AT297" i="6" s="1"/>
  <c r="AV298" i="1"/>
  <c r="AU297" i="6" s="1"/>
  <c r="AW298" i="1"/>
  <c r="AV297" i="6" s="1"/>
  <c r="AX298" i="1"/>
  <c r="AW297" i="6" s="1"/>
  <c r="AY298" i="1"/>
  <c r="AX297" i="6" s="1"/>
  <c r="AZ298" i="1"/>
  <c r="AY297" i="6" s="1"/>
  <c r="BA298" i="1"/>
  <c r="AZ297" i="6" s="1"/>
  <c r="BB298" i="1"/>
  <c r="BA297" i="6" s="1"/>
  <c r="BC298" i="1"/>
  <c r="BB297" i="6" s="1"/>
  <c r="BD298" i="1"/>
  <c r="BC297" i="6" s="1"/>
  <c r="BE298" i="1"/>
  <c r="BD297" i="6" s="1"/>
  <c r="BF298" i="1"/>
  <c r="BE297" i="6" s="1"/>
  <c r="BG298" i="1"/>
  <c r="BF297" i="6" s="1"/>
  <c r="BH298" i="1"/>
  <c r="BG297" i="6" s="1"/>
  <c r="AJ299" i="1"/>
  <c r="AI298" i="6" s="1"/>
  <c r="AK299" i="1"/>
  <c r="AJ298" i="6" s="1"/>
  <c r="AL299" i="1"/>
  <c r="AK298" i="6" s="1"/>
  <c r="AM299" i="1"/>
  <c r="AL298" i="6" s="1"/>
  <c r="AN299" i="1"/>
  <c r="AM298" i="6" s="1"/>
  <c r="AO299" i="1"/>
  <c r="AN298" i="6" s="1"/>
  <c r="AP299" i="1"/>
  <c r="AO298" i="6" s="1"/>
  <c r="AQ299" i="1"/>
  <c r="AP298" i="6" s="1"/>
  <c r="AR299" i="1"/>
  <c r="AQ298" i="6" s="1"/>
  <c r="AS299" i="1"/>
  <c r="AR298" i="6" s="1"/>
  <c r="AT299" i="1"/>
  <c r="AS298" i="6" s="1"/>
  <c r="AU299" i="1"/>
  <c r="AT298" i="6" s="1"/>
  <c r="AV299" i="1"/>
  <c r="AU298" i="6" s="1"/>
  <c r="AW299" i="1"/>
  <c r="AV298" i="6" s="1"/>
  <c r="AX299" i="1"/>
  <c r="AW298" i="6" s="1"/>
  <c r="AY299" i="1"/>
  <c r="AX298" i="6" s="1"/>
  <c r="AZ299" i="1"/>
  <c r="AY298" i="6" s="1"/>
  <c r="BA299" i="1"/>
  <c r="AZ298" i="6" s="1"/>
  <c r="BB299" i="1"/>
  <c r="BA298" i="6" s="1"/>
  <c r="BC299" i="1"/>
  <c r="BB298" i="6" s="1"/>
  <c r="BD299" i="1"/>
  <c r="BC298" i="6" s="1"/>
  <c r="BE299" i="1"/>
  <c r="BD298" i="6" s="1"/>
  <c r="BF299" i="1"/>
  <c r="BE298" i="6" s="1"/>
  <c r="BG299" i="1"/>
  <c r="BF298" i="6" s="1"/>
  <c r="BH299" i="1"/>
  <c r="BG298" i="6" s="1"/>
  <c r="AJ300" i="1"/>
  <c r="AI299" i="6" s="1"/>
  <c r="AK300" i="1"/>
  <c r="AJ299" i="6" s="1"/>
  <c r="AL300" i="1"/>
  <c r="AK299" i="6" s="1"/>
  <c r="AM300" i="1"/>
  <c r="AL299" i="6" s="1"/>
  <c r="AN300" i="1"/>
  <c r="AM299" i="6" s="1"/>
  <c r="AO300" i="1"/>
  <c r="AN299" i="6" s="1"/>
  <c r="AP300" i="1"/>
  <c r="AO299" i="6" s="1"/>
  <c r="AQ300" i="1"/>
  <c r="AP299" i="6" s="1"/>
  <c r="AR300" i="1"/>
  <c r="AQ299" i="6" s="1"/>
  <c r="AS300" i="1"/>
  <c r="AR299" i="6" s="1"/>
  <c r="AT300" i="1"/>
  <c r="AS299" i="6" s="1"/>
  <c r="AU300" i="1"/>
  <c r="AT299" i="6" s="1"/>
  <c r="AV300" i="1"/>
  <c r="AU299" i="6" s="1"/>
  <c r="AW300" i="1"/>
  <c r="AV299" i="6" s="1"/>
  <c r="AX300" i="1"/>
  <c r="AW299" i="6" s="1"/>
  <c r="AY300" i="1"/>
  <c r="AX299" i="6" s="1"/>
  <c r="AZ300" i="1"/>
  <c r="AY299" i="6" s="1"/>
  <c r="BA300" i="1"/>
  <c r="AZ299" i="6" s="1"/>
  <c r="BB300" i="1"/>
  <c r="BA299" i="6" s="1"/>
  <c r="BC300" i="1"/>
  <c r="BB299" i="6" s="1"/>
  <c r="BD300" i="1"/>
  <c r="BC299" i="6" s="1"/>
  <c r="BE300" i="1"/>
  <c r="BD299" i="6" s="1"/>
  <c r="BF300" i="1"/>
  <c r="BE299" i="6" s="1"/>
  <c r="BG300" i="1"/>
  <c r="BF299" i="6" s="1"/>
  <c r="BH300" i="1"/>
  <c r="BG299" i="6" s="1"/>
  <c r="AJ301" i="1"/>
  <c r="AI300" i="6" s="1"/>
  <c r="AK301" i="1"/>
  <c r="AJ300" i="6" s="1"/>
  <c r="AL301" i="1"/>
  <c r="AK300" i="6" s="1"/>
  <c r="AM301" i="1"/>
  <c r="AL300" i="6" s="1"/>
  <c r="AN301" i="1"/>
  <c r="AM300" i="6" s="1"/>
  <c r="AO301" i="1"/>
  <c r="AN300" i="6" s="1"/>
  <c r="AP301" i="1"/>
  <c r="AO300" i="6" s="1"/>
  <c r="AQ301" i="1"/>
  <c r="AP300" i="6" s="1"/>
  <c r="AR301" i="1"/>
  <c r="AQ300" i="6" s="1"/>
  <c r="AS301" i="1"/>
  <c r="AR300" i="6" s="1"/>
  <c r="AT301" i="1"/>
  <c r="AS300" i="6" s="1"/>
  <c r="AU301" i="1"/>
  <c r="AT300" i="6" s="1"/>
  <c r="AV301" i="1"/>
  <c r="AU300" i="6" s="1"/>
  <c r="AW301" i="1"/>
  <c r="AV300" i="6" s="1"/>
  <c r="AX301" i="1"/>
  <c r="AW300" i="6" s="1"/>
  <c r="AY301" i="1"/>
  <c r="AX300" i="6" s="1"/>
  <c r="AZ301" i="1"/>
  <c r="AY300" i="6" s="1"/>
  <c r="BA301" i="1"/>
  <c r="AZ300" i="6" s="1"/>
  <c r="BB301" i="1"/>
  <c r="BA300" i="6" s="1"/>
  <c r="BC301" i="1"/>
  <c r="BB300" i="6" s="1"/>
  <c r="BD301" i="1"/>
  <c r="BC300" i="6" s="1"/>
  <c r="BE301" i="1"/>
  <c r="BD300" i="6" s="1"/>
  <c r="BF301" i="1"/>
  <c r="BE300" i="6" s="1"/>
  <c r="BG301" i="1"/>
  <c r="BF300" i="6" s="1"/>
  <c r="BH301" i="1"/>
  <c r="BG300" i="6" s="1"/>
  <c r="AJ302" i="1"/>
  <c r="AI301" i="6" s="1"/>
  <c r="AK302" i="1"/>
  <c r="AJ301" i="6" s="1"/>
  <c r="AL302" i="1"/>
  <c r="AK301" i="6" s="1"/>
  <c r="AM302" i="1"/>
  <c r="AL301" i="6" s="1"/>
  <c r="AN302" i="1"/>
  <c r="AM301" i="6" s="1"/>
  <c r="AO302" i="1"/>
  <c r="AN301" i="6" s="1"/>
  <c r="AP302" i="1"/>
  <c r="AO301" i="6" s="1"/>
  <c r="AQ302" i="1"/>
  <c r="AP301" i="6" s="1"/>
  <c r="AR302" i="1"/>
  <c r="AQ301" i="6" s="1"/>
  <c r="AS302" i="1"/>
  <c r="AR301" i="6" s="1"/>
  <c r="AT302" i="1"/>
  <c r="AS301" i="6" s="1"/>
  <c r="AU302" i="1"/>
  <c r="AT301" i="6" s="1"/>
  <c r="AV302" i="1"/>
  <c r="AU301" i="6" s="1"/>
  <c r="AW302" i="1"/>
  <c r="AV301" i="6" s="1"/>
  <c r="AX302" i="1"/>
  <c r="AW301" i="6" s="1"/>
  <c r="AY302" i="1"/>
  <c r="AX301" i="6" s="1"/>
  <c r="AZ302" i="1"/>
  <c r="AY301" i="6" s="1"/>
  <c r="BA302" i="1"/>
  <c r="AZ301" i="6" s="1"/>
  <c r="BB302" i="1"/>
  <c r="BA301" i="6" s="1"/>
  <c r="BC302" i="1"/>
  <c r="BB301" i="6" s="1"/>
  <c r="BD302" i="1"/>
  <c r="BC301" i="6" s="1"/>
  <c r="BE302" i="1"/>
  <c r="BD301" i="6" s="1"/>
  <c r="BF302" i="1"/>
  <c r="BE301" i="6" s="1"/>
  <c r="BG302" i="1"/>
  <c r="BF301" i="6" s="1"/>
  <c r="BH302" i="1"/>
  <c r="BG301" i="6" s="1"/>
  <c r="AJ303" i="1"/>
  <c r="AI302" i="6" s="1"/>
  <c r="AK303" i="1"/>
  <c r="AJ302" i="6" s="1"/>
  <c r="AL303" i="1"/>
  <c r="AK302" i="6" s="1"/>
  <c r="AM303" i="1"/>
  <c r="AL302" i="6" s="1"/>
  <c r="AN303" i="1"/>
  <c r="AM302" i="6" s="1"/>
  <c r="AO303" i="1"/>
  <c r="AN302" i="6" s="1"/>
  <c r="AP303" i="1"/>
  <c r="AO302" i="6" s="1"/>
  <c r="AQ303" i="1"/>
  <c r="AP302" i="6" s="1"/>
  <c r="AR303" i="1"/>
  <c r="AQ302" i="6" s="1"/>
  <c r="AS303" i="1"/>
  <c r="AR302" i="6" s="1"/>
  <c r="AT303" i="1"/>
  <c r="AS302" i="6" s="1"/>
  <c r="AU303" i="1"/>
  <c r="AT302" i="6" s="1"/>
  <c r="AV303" i="1"/>
  <c r="AU302" i="6" s="1"/>
  <c r="AW303" i="1"/>
  <c r="AV302" i="6" s="1"/>
  <c r="AX303" i="1"/>
  <c r="AW302" i="6" s="1"/>
  <c r="AY303" i="1"/>
  <c r="AX302" i="6" s="1"/>
  <c r="AZ303" i="1"/>
  <c r="AY302" i="6" s="1"/>
  <c r="BA303" i="1"/>
  <c r="AZ302" i="6" s="1"/>
  <c r="BB303" i="1"/>
  <c r="BA302" i="6" s="1"/>
  <c r="BC303" i="1"/>
  <c r="BB302" i="6" s="1"/>
  <c r="BD303" i="1"/>
  <c r="BC302" i="6" s="1"/>
  <c r="BE303" i="1"/>
  <c r="BD302" i="6" s="1"/>
  <c r="BF303" i="1"/>
  <c r="BE302" i="6" s="1"/>
  <c r="BG303" i="1"/>
  <c r="BF302" i="6" s="1"/>
  <c r="BH303" i="1"/>
  <c r="BG302" i="6" s="1"/>
  <c r="AJ304" i="1"/>
  <c r="AI303" i="6" s="1"/>
  <c r="AK304" i="1"/>
  <c r="AJ303" i="6" s="1"/>
  <c r="AL304" i="1"/>
  <c r="AK303" i="6" s="1"/>
  <c r="AM304" i="1"/>
  <c r="AL303" i="6" s="1"/>
  <c r="AN304" i="1"/>
  <c r="AM303" i="6" s="1"/>
  <c r="AO304" i="1"/>
  <c r="AN303" i="6" s="1"/>
  <c r="AP304" i="1"/>
  <c r="AO303" i="6" s="1"/>
  <c r="AQ304" i="1"/>
  <c r="AP303" i="6" s="1"/>
  <c r="AR304" i="1"/>
  <c r="AQ303" i="6" s="1"/>
  <c r="AS304" i="1"/>
  <c r="AR303" i="6" s="1"/>
  <c r="AT304" i="1"/>
  <c r="AS303" i="6" s="1"/>
  <c r="AU304" i="1"/>
  <c r="AT303" i="6" s="1"/>
  <c r="AV304" i="1"/>
  <c r="AU303" i="6" s="1"/>
  <c r="AW304" i="1"/>
  <c r="AV303" i="6" s="1"/>
  <c r="AX304" i="1"/>
  <c r="AW303" i="6" s="1"/>
  <c r="AY304" i="1"/>
  <c r="AX303" i="6" s="1"/>
  <c r="AZ304" i="1"/>
  <c r="AY303" i="6" s="1"/>
  <c r="BA304" i="1"/>
  <c r="AZ303" i="6" s="1"/>
  <c r="BB304" i="1"/>
  <c r="BA303" i="6" s="1"/>
  <c r="BC304" i="1"/>
  <c r="BB303" i="6" s="1"/>
  <c r="BD304" i="1"/>
  <c r="BC303" i="6" s="1"/>
  <c r="BE304" i="1"/>
  <c r="BD303" i="6" s="1"/>
  <c r="BF304" i="1"/>
  <c r="BE303" i="6" s="1"/>
  <c r="BG304" i="1"/>
  <c r="BF303" i="6" s="1"/>
  <c r="BH304" i="1"/>
  <c r="BG303" i="6" s="1"/>
  <c r="AJ305" i="1"/>
  <c r="AI304" i="6" s="1"/>
  <c r="AK305" i="1"/>
  <c r="AJ304" i="6" s="1"/>
  <c r="AL305" i="1"/>
  <c r="AK304" i="6" s="1"/>
  <c r="AM305" i="1"/>
  <c r="AL304" i="6" s="1"/>
  <c r="AN305" i="1"/>
  <c r="AM304" i="6" s="1"/>
  <c r="AO305" i="1"/>
  <c r="AN304" i="6" s="1"/>
  <c r="AP305" i="1"/>
  <c r="AO304" i="6" s="1"/>
  <c r="AQ305" i="1"/>
  <c r="AP304" i="6" s="1"/>
  <c r="AR305" i="1"/>
  <c r="AQ304" i="6" s="1"/>
  <c r="AS305" i="1"/>
  <c r="AR304" i="6" s="1"/>
  <c r="AT305" i="1"/>
  <c r="AS304" i="6" s="1"/>
  <c r="AU305" i="1"/>
  <c r="AT304" i="6" s="1"/>
  <c r="AV305" i="1"/>
  <c r="AU304" i="6" s="1"/>
  <c r="AW305" i="1"/>
  <c r="AV304" i="6" s="1"/>
  <c r="AX305" i="1"/>
  <c r="AW304" i="6" s="1"/>
  <c r="AY305" i="1"/>
  <c r="AX304" i="6" s="1"/>
  <c r="AZ305" i="1"/>
  <c r="AY304" i="6" s="1"/>
  <c r="BA305" i="1"/>
  <c r="AZ304" i="6" s="1"/>
  <c r="BB305" i="1"/>
  <c r="BA304" i="6" s="1"/>
  <c r="BC305" i="1"/>
  <c r="BB304" i="6" s="1"/>
  <c r="BD305" i="1"/>
  <c r="BC304" i="6" s="1"/>
  <c r="BE305" i="1"/>
  <c r="BD304" i="6" s="1"/>
  <c r="BF305" i="1"/>
  <c r="BE304" i="6" s="1"/>
  <c r="BG305" i="1"/>
  <c r="BF304" i="6" s="1"/>
  <c r="BH305" i="1"/>
  <c r="BG304" i="6" s="1"/>
  <c r="AJ306" i="1"/>
  <c r="AI305" i="6" s="1"/>
  <c r="AK306" i="1"/>
  <c r="AJ305" i="6" s="1"/>
  <c r="AL306" i="1"/>
  <c r="AK305" i="6" s="1"/>
  <c r="AM306" i="1"/>
  <c r="AL305" i="6" s="1"/>
  <c r="AN306" i="1"/>
  <c r="AM305" i="6" s="1"/>
  <c r="AO306" i="1"/>
  <c r="AN305" i="6" s="1"/>
  <c r="AP306" i="1"/>
  <c r="AO305" i="6" s="1"/>
  <c r="AQ306" i="1"/>
  <c r="AP305" i="6" s="1"/>
  <c r="AR306" i="1"/>
  <c r="AQ305" i="6" s="1"/>
  <c r="AS306" i="1"/>
  <c r="AR305" i="6" s="1"/>
  <c r="AT306" i="1"/>
  <c r="AS305" i="6" s="1"/>
  <c r="AU306" i="1"/>
  <c r="AT305" i="6" s="1"/>
  <c r="AV306" i="1"/>
  <c r="AU305" i="6" s="1"/>
  <c r="AW306" i="1"/>
  <c r="AV305" i="6" s="1"/>
  <c r="AX306" i="1"/>
  <c r="AW305" i="6" s="1"/>
  <c r="AY306" i="1"/>
  <c r="AX305" i="6" s="1"/>
  <c r="AZ306" i="1"/>
  <c r="AY305" i="6" s="1"/>
  <c r="BA306" i="1"/>
  <c r="AZ305" i="6" s="1"/>
  <c r="BB306" i="1"/>
  <c r="BA305" i="6" s="1"/>
  <c r="BC306" i="1"/>
  <c r="BB305" i="6" s="1"/>
  <c r="BD306" i="1"/>
  <c r="BC305" i="6" s="1"/>
  <c r="BE306" i="1"/>
  <c r="BD305" i="6" s="1"/>
  <c r="BF306" i="1"/>
  <c r="BE305" i="6" s="1"/>
  <c r="BG306" i="1"/>
  <c r="BF305" i="6" s="1"/>
  <c r="BH306" i="1"/>
  <c r="BG305" i="6" s="1"/>
  <c r="AJ307" i="1"/>
  <c r="AI306" i="6" s="1"/>
  <c r="AK307" i="1"/>
  <c r="AJ306" i="6" s="1"/>
  <c r="AL307" i="1"/>
  <c r="AK306" i="6" s="1"/>
  <c r="AM307" i="1"/>
  <c r="AL306" i="6" s="1"/>
  <c r="AN307" i="1"/>
  <c r="AM306" i="6" s="1"/>
  <c r="AO307" i="1"/>
  <c r="AN306" i="6" s="1"/>
  <c r="AP307" i="1"/>
  <c r="AO306" i="6" s="1"/>
  <c r="AQ307" i="1"/>
  <c r="AP306" i="6" s="1"/>
  <c r="AR307" i="1"/>
  <c r="AQ306" i="6" s="1"/>
  <c r="AS307" i="1"/>
  <c r="AR306" i="6" s="1"/>
  <c r="AT307" i="1"/>
  <c r="AS306" i="6" s="1"/>
  <c r="AU307" i="1"/>
  <c r="AT306" i="6" s="1"/>
  <c r="AV307" i="1"/>
  <c r="AU306" i="6" s="1"/>
  <c r="AW307" i="1"/>
  <c r="AV306" i="6" s="1"/>
  <c r="AX307" i="1"/>
  <c r="AW306" i="6" s="1"/>
  <c r="AY307" i="1"/>
  <c r="AX306" i="6" s="1"/>
  <c r="AZ307" i="1"/>
  <c r="AY306" i="6" s="1"/>
  <c r="BA307" i="1"/>
  <c r="AZ306" i="6" s="1"/>
  <c r="BB307" i="1"/>
  <c r="BA306" i="6" s="1"/>
  <c r="BC307" i="1"/>
  <c r="BB306" i="6" s="1"/>
  <c r="BD307" i="1"/>
  <c r="BC306" i="6" s="1"/>
  <c r="BE307" i="1"/>
  <c r="BD306" i="6" s="1"/>
  <c r="BF307" i="1"/>
  <c r="BE306" i="6" s="1"/>
  <c r="BG307" i="1"/>
  <c r="BF306" i="6" s="1"/>
  <c r="BH307" i="1"/>
  <c r="BG306" i="6" s="1"/>
  <c r="AJ308" i="1"/>
  <c r="AI307" i="6" s="1"/>
  <c r="AK308" i="1"/>
  <c r="AJ307" i="6" s="1"/>
  <c r="AL308" i="1"/>
  <c r="AK307" i="6" s="1"/>
  <c r="AM308" i="1"/>
  <c r="AL307" i="6" s="1"/>
  <c r="AN308" i="1"/>
  <c r="AM307" i="6" s="1"/>
  <c r="AO308" i="1"/>
  <c r="AN307" i="6" s="1"/>
  <c r="AP308" i="1"/>
  <c r="AO307" i="6" s="1"/>
  <c r="AQ308" i="1"/>
  <c r="AP307" i="6" s="1"/>
  <c r="AR308" i="1"/>
  <c r="AQ307" i="6" s="1"/>
  <c r="AS308" i="1"/>
  <c r="AR307" i="6" s="1"/>
  <c r="AT308" i="1"/>
  <c r="AS307" i="6" s="1"/>
  <c r="AU308" i="1"/>
  <c r="AT307" i="6" s="1"/>
  <c r="AV308" i="1"/>
  <c r="AU307" i="6" s="1"/>
  <c r="AW308" i="1"/>
  <c r="AV307" i="6" s="1"/>
  <c r="AX308" i="1"/>
  <c r="AW307" i="6" s="1"/>
  <c r="AY308" i="1"/>
  <c r="AX307" i="6" s="1"/>
  <c r="AZ308" i="1"/>
  <c r="AY307" i="6" s="1"/>
  <c r="BA308" i="1"/>
  <c r="AZ307" i="6" s="1"/>
  <c r="BB308" i="1"/>
  <c r="BA307" i="6" s="1"/>
  <c r="BC308" i="1"/>
  <c r="BB307" i="6" s="1"/>
  <c r="BD308" i="1"/>
  <c r="BC307" i="6" s="1"/>
  <c r="BE308" i="1"/>
  <c r="BD307" i="6" s="1"/>
  <c r="BF308" i="1"/>
  <c r="BE307" i="6" s="1"/>
  <c r="BG308" i="1"/>
  <c r="BF307" i="6" s="1"/>
  <c r="BH308" i="1"/>
  <c r="BG307" i="6" s="1"/>
  <c r="AJ309" i="1"/>
  <c r="AI308" i="6" s="1"/>
  <c r="AK309" i="1"/>
  <c r="AJ308" i="6" s="1"/>
  <c r="AL309" i="1"/>
  <c r="AK308" i="6" s="1"/>
  <c r="AM309" i="1"/>
  <c r="AL308" i="6" s="1"/>
  <c r="AN309" i="1"/>
  <c r="AM308" i="6" s="1"/>
  <c r="AO309" i="1"/>
  <c r="AN308" i="6" s="1"/>
  <c r="AP309" i="1"/>
  <c r="AO308" i="6" s="1"/>
  <c r="AQ309" i="1"/>
  <c r="AP308" i="6" s="1"/>
  <c r="AR309" i="1"/>
  <c r="AQ308" i="6" s="1"/>
  <c r="AS309" i="1"/>
  <c r="AR308" i="6" s="1"/>
  <c r="AT309" i="1"/>
  <c r="AS308" i="6" s="1"/>
  <c r="AU309" i="1"/>
  <c r="AT308" i="6" s="1"/>
  <c r="AV309" i="1"/>
  <c r="AU308" i="6" s="1"/>
  <c r="AW309" i="1"/>
  <c r="AV308" i="6" s="1"/>
  <c r="AX309" i="1"/>
  <c r="AW308" i="6" s="1"/>
  <c r="AY309" i="1"/>
  <c r="AX308" i="6" s="1"/>
  <c r="AZ309" i="1"/>
  <c r="AY308" i="6" s="1"/>
  <c r="BA309" i="1"/>
  <c r="AZ308" i="6" s="1"/>
  <c r="BB309" i="1"/>
  <c r="BA308" i="6" s="1"/>
  <c r="BC309" i="1"/>
  <c r="BB308" i="6" s="1"/>
  <c r="BD309" i="1"/>
  <c r="BC308" i="6" s="1"/>
  <c r="BE309" i="1"/>
  <c r="BD308" i="6" s="1"/>
  <c r="BF309" i="1"/>
  <c r="BE308" i="6" s="1"/>
  <c r="BG309" i="1"/>
  <c r="BF308" i="6" s="1"/>
  <c r="BH309" i="1"/>
  <c r="BG308" i="6" s="1"/>
  <c r="AJ310" i="1"/>
  <c r="AI309" i="6" s="1"/>
  <c r="AK310" i="1"/>
  <c r="AJ309" i="6" s="1"/>
  <c r="AL310" i="1"/>
  <c r="AK309" i="6" s="1"/>
  <c r="AM310" i="1"/>
  <c r="AL309" i="6" s="1"/>
  <c r="AN310" i="1"/>
  <c r="AM309" i="6" s="1"/>
  <c r="AO310" i="1"/>
  <c r="AN309" i="6" s="1"/>
  <c r="AP310" i="1"/>
  <c r="AO309" i="6" s="1"/>
  <c r="AQ310" i="1"/>
  <c r="AP309" i="6" s="1"/>
  <c r="AR310" i="1"/>
  <c r="AQ309" i="6" s="1"/>
  <c r="AS310" i="1"/>
  <c r="AR309" i="6" s="1"/>
  <c r="AT310" i="1"/>
  <c r="AS309" i="6" s="1"/>
  <c r="AU310" i="1"/>
  <c r="AT309" i="6" s="1"/>
  <c r="AV310" i="1"/>
  <c r="AU309" i="6" s="1"/>
  <c r="AW310" i="1"/>
  <c r="AV309" i="6" s="1"/>
  <c r="AX310" i="1"/>
  <c r="AW309" i="6" s="1"/>
  <c r="AY310" i="1"/>
  <c r="AX309" i="6" s="1"/>
  <c r="AZ310" i="1"/>
  <c r="AY309" i="6" s="1"/>
  <c r="BA310" i="1"/>
  <c r="AZ309" i="6" s="1"/>
  <c r="BB310" i="1"/>
  <c r="BA309" i="6" s="1"/>
  <c r="BC310" i="1"/>
  <c r="BB309" i="6" s="1"/>
  <c r="BD310" i="1"/>
  <c r="BC309" i="6" s="1"/>
  <c r="BE310" i="1"/>
  <c r="BD309" i="6" s="1"/>
  <c r="BF310" i="1"/>
  <c r="BE309" i="6" s="1"/>
  <c r="BG310" i="1"/>
  <c r="BF309" i="6" s="1"/>
  <c r="BH310" i="1"/>
  <c r="BG309" i="6" s="1"/>
  <c r="AJ311" i="1"/>
  <c r="AI310" i="6" s="1"/>
  <c r="AK311" i="1"/>
  <c r="AJ310" i="6" s="1"/>
  <c r="AL311" i="1"/>
  <c r="AK310" i="6" s="1"/>
  <c r="AM311" i="1"/>
  <c r="AL310" i="6" s="1"/>
  <c r="AN311" i="1"/>
  <c r="AM310" i="6" s="1"/>
  <c r="AO311" i="1"/>
  <c r="AN310" i="6" s="1"/>
  <c r="AP311" i="1"/>
  <c r="AO310" i="6" s="1"/>
  <c r="AQ311" i="1"/>
  <c r="AP310" i="6" s="1"/>
  <c r="AR311" i="1"/>
  <c r="AQ310" i="6" s="1"/>
  <c r="AS311" i="1"/>
  <c r="AR310" i="6" s="1"/>
  <c r="AT311" i="1"/>
  <c r="AS310" i="6" s="1"/>
  <c r="AU311" i="1"/>
  <c r="AT310" i="6" s="1"/>
  <c r="AV311" i="1"/>
  <c r="AU310" i="6" s="1"/>
  <c r="AW311" i="1"/>
  <c r="AV310" i="6" s="1"/>
  <c r="AX311" i="1"/>
  <c r="AW310" i="6" s="1"/>
  <c r="AY311" i="1"/>
  <c r="AX310" i="6" s="1"/>
  <c r="AZ311" i="1"/>
  <c r="AY310" i="6" s="1"/>
  <c r="BA311" i="1"/>
  <c r="AZ310" i="6" s="1"/>
  <c r="BB311" i="1"/>
  <c r="BA310" i="6" s="1"/>
  <c r="BC311" i="1"/>
  <c r="BB310" i="6" s="1"/>
  <c r="BD311" i="1"/>
  <c r="BC310" i="6" s="1"/>
  <c r="BE311" i="1"/>
  <c r="BD310" i="6" s="1"/>
  <c r="BF311" i="1"/>
  <c r="BE310" i="6" s="1"/>
  <c r="BG311" i="1"/>
  <c r="BF310" i="6" s="1"/>
  <c r="BH311" i="1"/>
  <c r="BG310" i="6" s="1"/>
  <c r="AJ312" i="1"/>
  <c r="AI311" i="6" s="1"/>
  <c r="AK312" i="1"/>
  <c r="AJ311" i="6" s="1"/>
  <c r="AL312" i="1"/>
  <c r="AK311" i="6" s="1"/>
  <c r="AM312" i="1"/>
  <c r="AL311" i="6" s="1"/>
  <c r="AN312" i="1"/>
  <c r="AM311" i="6" s="1"/>
  <c r="AO312" i="1"/>
  <c r="AN311" i="6" s="1"/>
  <c r="AP312" i="1"/>
  <c r="AO311" i="6" s="1"/>
  <c r="AQ312" i="1"/>
  <c r="AP311" i="6" s="1"/>
  <c r="AR312" i="1"/>
  <c r="AQ311" i="6" s="1"/>
  <c r="AS312" i="1"/>
  <c r="AR311" i="6" s="1"/>
  <c r="AT312" i="1"/>
  <c r="AS311" i="6" s="1"/>
  <c r="AU312" i="1"/>
  <c r="AT311" i="6" s="1"/>
  <c r="AV312" i="1"/>
  <c r="AU311" i="6" s="1"/>
  <c r="AW312" i="1"/>
  <c r="AV311" i="6" s="1"/>
  <c r="AX312" i="1"/>
  <c r="AW311" i="6" s="1"/>
  <c r="AY312" i="1"/>
  <c r="AX311" i="6" s="1"/>
  <c r="AZ312" i="1"/>
  <c r="AY311" i="6" s="1"/>
  <c r="BA312" i="1"/>
  <c r="AZ311" i="6" s="1"/>
  <c r="BB312" i="1"/>
  <c r="BA311" i="6" s="1"/>
  <c r="BC312" i="1"/>
  <c r="BB311" i="6" s="1"/>
  <c r="BD312" i="1"/>
  <c r="BC311" i="6" s="1"/>
  <c r="BE312" i="1"/>
  <c r="BD311" i="6" s="1"/>
  <c r="BF312" i="1"/>
  <c r="BE311" i="6" s="1"/>
  <c r="BG312" i="1"/>
  <c r="BF311" i="6" s="1"/>
  <c r="BH312" i="1"/>
  <c r="BG311" i="6" s="1"/>
  <c r="AJ313" i="1"/>
  <c r="AI312" i="6" s="1"/>
  <c r="AK313" i="1"/>
  <c r="AJ312" i="6" s="1"/>
  <c r="AL313" i="1"/>
  <c r="AK312" i="6" s="1"/>
  <c r="AM313" i="1"/>
  <c r="AL312" i="6" s="1"/>
  <c r="AN313" i="1"/>
  <c r="AM312" i="6" s="1"/>
  <c r="AO313" i="1"/>
  <c r="AN312" i="6" s="1"/>
  <c r="AP313" i="1"/>
  <c r="AO312" i="6" s="1"/>
  <c r="AQ313" i="1"/>
  <c r="AP312" i="6" s="1"/>
  <c r="AR313" i="1"/>
  <c r="AQ312" i="6" s="1"/>
  <c r="AS313" i="1"/>
  <c r="AR312" i="6" s="1"/>
  <c r="AT313" i="1"/>
  <c r="AS312" i="6" s="1"/>
  <c r="AU313" i="1"/>
  <c r="AT312" i="6" s="1"/>
  <c r="AV313" i="1"/>
  <c r="AU312" i="6" s="1"/>
  <c r="AW313" i="1"/>
  <c r="AV312" i="6" s="1"/>
  <c r="AX313" i="1"/>
  <c r="AW312" i="6" s="1"/>
  <c r="AY313" i="1"/>
  <c r="AX312" i="6" s="1"/>
  <c r="AZ313" i="1"/>
  <c r="AY312" i="6" s="1"/>
  <c r="BA313" i="1"/>
  <c r="AZ312" i="6" s="1"/>
  <c r="BB313" i="1"/>
  <c r="BA312" i="6" s="1"/>
  <c r="BC313" i="1"/>
  <c r="BB312" i="6" s="1"/>
  <c r="BD313" i="1"/>
  <c r="BC312" i="6" s="1"/>
  <c r="BE313" i="1"/>
  <c r="BD312" i="6" s="1"/>
  <c r="BF313" i="1"/>
  <c r="BE312" i="6" s="1"/>
  <c r="BG313" i="1"/>
  <c r="BF312" i="6" s="1"/>
  <c r="BH313" i="1"/>
  <c r="BG312" i="6" s="1"/>
  <c r="AJ314" i="1"/>
  <c r="AI313" i="6" s="1"/>
  <c r="AK314" i="1"/>
  <c r="AJ313" i="6" s="1"/>
  <c r="AL314" i="1"/>
  <c r="AK313" i="6" s="1"/>
  <c r="AM314" i="1"/>
  <c r="AL313" i="6" s="1"/>
  <c r="AN314" i="1"/>
  <c r="AM313" i="6" s="1"/>
  <c r="AO314" i="1"/>
  <c r="AN313" i="6" s="1"/>
  <c r="AP314" i="1"/>
  <c r="AO313" i="6" s="1"/>
  <c r="AQ314" i="1"/>
  <c r="AP313" i="6" s="1"/>
  <c r="AR314" i="1"/>
  <c r="AQ313" i="6" s="1"/>
  <c r="AS314" i="1"/>
  <c r="AR313" i="6" s="1"/>
  <c r="AT314" i="1"/>
  <c r="AS313" i="6" s="1"/>
  <c r="AU314" i="1"/>
  <c r="AT313" i="6" s="1"/>
  <c r="AV314" i="1"/>
  <c r="AU313" i="6" s="1"/>
  <c r="AW314" i="1"/>
  <c r="AV313" i="6" s="1"/>
  <c r="AX314" i="1"/>
  <c r="AW313" i="6" s="1"/>
  <c r="AY314" i="1"/>
  <c r="AX313" i="6" s="1"/>
  <c r="AZ314" i="1"/>
  <c r="AY313" i="6" s="1"/>
  <c r="BA314" i="1"/>
  <c r="AZ313" i="6" s="1"/>
  <c r="BB314" i="1"/>
  <c r="BA313" i="6" s="1"/>
  <c r="BC314" i="1"/>
  <c r="BB313" i="6" s="1"/>
  <c r="BD314" i="1"/>
  <c r="BC313" i="6" s="1"/>
  <c r="BE314" i="1"/>
  <c r="BD313" i="6" s="1"/>
  <c r="BF314" i="1"/>
  <c r="BE313" i="6" s="1"/>
  <c r="BG314" i="1"/>
  <c r="BF313" i="6" s="1"/>
  <c r="BH314" i="1"/>
  <c r="BG313" i="6" s="1"/>
  <c r="AJ315" i="1"/>
  <c r="AI314" i="6" s="1"/>
  <c r="AK315" i="1"/>
  <c r="AJ314" i="6" s="1"/>
  <c r="AL315" i="1"/>
  <c r="AK314" i="6" s="1"/>
  <c r="AM315" i="1"/>
  <c r="AL314" i="6" s="1"/>
  <c r="AN315" i="1"/>
  <c r="AM314" i="6" s="1"/>
  <c r="AO315" i="1"/>
  <c r="AN314" i="6" s="1"/>
  <c r="AP315" i="1"/>
  <c r="AO314" i="6" s="1"/>
  <c r="AQ315" i="1"/>
  <c r="AP314" i="6" s="1"/>
  <c r="AR315" i="1"/>
  <c r="AQ314" i="6" s="1"/>
  <c r="AS315" i="1"/>
  <c r="AR314" i="6" s="1"/>
  <c r="AT315" i="1"/>
  <c r="AS314" i="6" s="1"/>
  <c r="AU315" i="1"/>
  <c r="AT314" i="6" s="1"/>
  <c r="AV315" i="1"/>
  <c r="AU314" i="6" s="1"/>
  <c r="AW315" i="1"/>
  <c r="AV314" i="6" s="1"/>
  <c r="AX315" i="1"/>
  <c r="AW314" i="6" s="1"/>
  <c r="AY315" i="1"/>
  <c r="AX314" i="6" s="1"/>
  <c r="AZ315" i="1"/>
  <c r="AY314" i="6" s="1"/>
  <c r="BA315" i="1"/>
  <c r="AZ314" i="6" s="1"/>
  <c r="BB315" i="1"/>
  <c r="BA314" i="6" s="1"/>
  <c r="BC315" i="1"/>
  <c r="BB314" i="6" s="1"/>
  <c r="BD315" i="1"/>
  <c r="BC314" i="6" s="1"/>
  <c r="BE315" i="1"/>
  <c r="BD314" i="6" s="1"/>
  <c r="BF315" i="1"/>
  <c r="BE314" i="6" s="1"/>
  <c r="BG315" i="1"/>
  <c r="BF314" i="6" s="1"/>
  <c r="BH315" i="1"/>
  <c r="BG314" i="6" s="1"/>
  <c r="AJ316" i="1"/>
  <c r="AI315" i="6" s="1"/>
  <c r="AK316" i="1"/>
  <c r="AJ315" i="6" s="1"/>
  <c r="AL316" i="1"/>
  <c r="AK315" i="6" s="1"/>
  <c r="AM316" i="1"/>
  <c r="AL315" i="6" s="1"/>
  <c r="AN316" i="1"/>
  <c r="AM315" i="6" s="1"/>
  <c r="AO316" i="1"/>
  <c r="AN315" i="6" s="1"/>
  <c r="AP316" i="1"/>
  <c r="AO315" i="6" s="1"/>
  <c r="AQ316" i="1"/>
  <c r="AP315" i="6" s="1"/>
  <c r="AR316" i="1"/>
  <c r="AQ315" i="6" s="1"/>
  <c r="AS316" i="1"/>
  <c r="AR315" i="6" s="1"/>
  <c r="AT316" i="1"/>
  <c r="AS315" i="6" s="1"/>
  <c r="AU316" i="1"/>
  <c r="AT315" i="6" s="1"/>
  <c r="AV316" i="1"/>
  <c r="AU315" i="6" s="1"/>
  <c r="AW316" i="1"/>
  <c r="AV315" i="6" s="1"/>
  <c r="AX316" i="1"/>
  <c r="AW315" i="6" s="1"/>
  <c r="AY316" i="1"/>
  <c r="AX315" i="6" s="1"/>
  <c r="AZ316" i="1"/>
  <c r="AY315" i="6" s="1"/>
  <c r="BA316" i="1"/>
  <c r="AZ315" i="6" s="1"/>
  <c r="BB316" i="1"/>
  <c r="BA315" i="6" s="1"/>
  <c r="BC316" i="1"/>
  <c r="BB315" i="6" s="1"/>
  <c r="BD316" i="1"/>
  <c r="BC315" i="6" s="1"/>
  <c r="BE316" i="1"/>
  <c r="BD315" i="6" s="1"/>
  <c r="BF316" i="1"/>
  <c r="BE315" i="6" s="1"/>
  <c r="BG316" i="1"/>
  <c r="BF315" i="6" s="1"/>
  <c r="BH316" i="1"/>
  <c r="BG315" i="6" s="1"/>
  <c r="AJ317" i="1"/>
  <c r="AI316" i="6" s="1"/>
  <c r="AK317" i="1"/>
  <c r="AJ316" i="6" s="1"/>
  <c r="AL317" i="1"/>
  <c r="AK316" i="6" s="1"/>
  <c r="AM317" i="1"/>
  <c r="AL316" i="6" s="1"/>
  <c r="AN317" i="1"/>
  <c r="AM316" i="6" s="1"/>
  <c r="AO317" i="1"/>
  <c r="AN316" i="6" s="1"/>
  <c r="AP317" i="1"/>
  <c r="AO316" i="6" s="1"/>
  <c r="AQ317" i="1"/>
  <c r="AP316" i="6" s="1"/>
  <c r="AR317" i="1"/>
  <c r="AQ316" i="6" s="1"/>
  <c r="AS317" i="1"/>
  <c r="AR316" i="6" s="1"/>
  <c r="AT317" i="1"/>
  <c r="AS316" i="6" s="1"/>
  <c r="AU317" i="1"/>
  <c r="AT316" i="6" s="1"/>
  <c r="AV317" i="1"/>
  <c r="AU316" i="6" s="1"/>
  <c r="AW317" i="1"/>
  <c r="AV316" i="6" s="1"/>
  <c r="AX317" i="1"/>
  <c r="AW316" i="6" s="1"/>
  <c r="AY317" i="1"/>
  <c r="AX316" i="6" s="1"/>
  <c r="AZ317" i="1"/>
  <c r="AY316" i="6" s="1"/>
  <c r="BA317" i="1"/>
  <c r="AZ316" i="6" s="1"/>
  <c r="BB317" i="1"/>
  <c r="BA316" i="6" s="1"/>
  <c r="BC317" i="1"/>
  <c r="BB316" i="6" s="1"/>
  <c r="BD317" i="1"/>
  <c r="BC316" i="6" s="1"/>
  <c r="BE317" i="1"/>
  <c r="BD316" i="6" s="1"/>
  <c r="BF317" i="1"/>
  <c r="BE316" i="6" s="1"/>
  <c r="BG317" i="1"/>
  <c r="BF316" i="6" s="1"/>
  <c r="BH317" i="1"/>
  <c r="BG316" i="6" s="1"/>
  <c r="AJ318" i="1"/>
  <c r="AI317" i="6" s="1"/>
  <c r="AK318" i="1"/>
  <c r="AJ317" i="6" s="1"/>
  <c r="AL318" i="1"/>
  <c r="AK317" i="6" s="1"/>
  <c r="AM318" i="1"/>
  <c r="AL317" i="6" s="1"/>
  <c r="AN318" i="1"/>
  <c r="AM317" i="6" s="1"/>
  <c r="AO318" i="1"/>
  <c r="AN317" i="6" s="1"/>
  <c r="AP318" i="1"/>
  <c r="AO317" i="6" s="1"/>
  <c r="AQ318" i="1"/>
  <c r="AP317" i="6" s="1"/>
  <c r="AR318" i="1"/>
  <c r="AQ317" i="6" s="1"/>
  <c r="AS318" i="1"/>
  <c r="AR317" i="6" s="1"/>
  <c r="AT318" i="1"/>
  <c r="AS317" i="6" s="1"/>
  <c r="AU318" i="1"/>
  <c r="AT317" i="6" s="1"/>
  <c r="AV318" i="1"/>
  <c r="AU317" i="6" s="1"/>
  <c r="AW318" i="1"/>
  <c r="AV317" i="6" s="1"/>
  <c r="AX318" i="1"/>
  <c r="AW317" i="6" s="1"/>
  <c r="AY318" i="1"/>
  <c r="AX317" i="6" s="1"/>
  <c r="AZ318" i="1"/>
  <c r="AY317" i="6" s="1"/>
  <c r="BA318" i="1"/>
  <c r="AZ317" i="6" s="1"/>
  <c r="BB318" i="1"/>
  <c r="BA317" i="6" s="1"/>
  <c r="BC318" i="1"/>
  <c r="BB317" i="6" s="1"/>
  <c r="BD318" i="1"/>
  <c r="BC317" i="6" s="1"/>
  <c r="BE318" i="1"/>
  <c r="BD317" i="6" s="1"/>
  <c r="BF318" i="1"/>
  <c r="BE317" i="6" s="1"/>
  <c r="BG318" i="1"/>
  <c r="BF317" i="6" s="1"/>
  <c r="BH318" i="1"/>
  <c r="BG317" i="6" s="1"/>
  <c r="AJ319" i="1"/>
  <c r="AI318" i="6" s="1"/>
  <c r="AK319" i="1"/>
  <c r="AJ318" i="6" s="1"/>
  <c r="AL319" i="1"/>
  <c r="AK318" i="6" s="1"/>
  <c r="AM319" i="1"/>
  <c r="AL318" i="6" s="1"/>
  <c r="AN319" i="1"/>
  <c r="AM318" i="6" s="1"/>
  <c r="AO319" i="1"/>
  <c r="AN318" i="6" s="1"/>
  <c r="AP319" i="1"/>
  <c r="AO318" i="6" s="1"/>
  <c r="AQ319" i="1"/>
  <c r="AP318" i="6" s="1"/>
  <c r="AR319" i="1"/>
  <c r="AQ318" i="6" s="1"/>
  <c r="AS319" i="1"/>
  <c r="AR318" i="6" s="1"/>
  <c r="AT319" i="1"/>
  <c r="AS318" i="6" s="1"/>
  <c r="AU319" i="1"/>
  <c r="AT318" i="6" s="1"/>
  <c r="AV319" i="1"/>
  <c r="AU318" i="6" s="1"/>
  <c r="AW319" i="1"/>
  <c r="AV318" i="6" s="1"/>
  <c r="AX319" i="1"/>
  <c r="AW318" i="6" s="1"/>
  <c r="AY319" i="1"/>
  <c r="AX318" i="6" s="1"/>
  <c r="AZ319" i="1"/>
  <c r="AY318" i="6" s="1"/>
  <c r="BA319" i="1"/>
  <c r="AZ318" i="6" s="1"/>
  <c r="BB319" i="1"/>
  <c r="BA318" i="6" s="1"/>
  <c r="BC319" i="1"/>
  <c r="BB318" i="6" s="1"/>
  <c r="BD319" i="1"/>
  <c r="BC318" i="6" s="1"/>
  <c r="BE319" i="1"/>
  <c r="BD318" i="6" s="1"/>
  <c r="BF319" i="1"/>
  <c r="BE318" i="6" s="1"/>
  <c r="BG319" i="1"/>
  <c r="BF318" i="6" s="1"/>
  <c r="BH319" i="1"/>
  <c r="BG318" i="6" s="1"/>
  <c r="AJ320" i="1"/>
  <c r="AI319" i="6" s="1"/>
  <c r="AK320" i="1"/>
  <c r="AJ319" i="6" s="1"/>
  <c r="AL320" i="1"/>
  <c r="AK319" i="6" s="1"/>
  <c r="AM320" i="1"/>
  <c r="AL319" i="6" s="1"/>
  <c r="AN320" i="1"/>
  <c r="AM319" i="6" s="1"/>
  <c r="AO320" i="1"/>
  <c r="AN319" i="6" s="1"/>
  <c r="AP320" i="1"/>
  <c r="AO319" i="6" s="1"/>
  <c r="AQ320" i="1"/>
  <c r="AP319" i="6" s="1"/>
  <c r="AR320" i="1"/>
  <c r="AQ319" i="6" s="1"/>
  <c r="AS320" i="1"/>
  <c r="AR319" i="6" s="1"/>
  <c r="AT320" i="1"/>
  <c r="AS319" i="6" s="1"/>
  <c r="AU320" i="1"/>
  <c r="AT319" i="6" s="1"/>
  <c r="AV320" i="1"/>
  <c r="AU319" i="6" s="1"/>
  <c r="AW320" i="1"/>
  <c r="AV319" i="6" s="1"/>
  <c r="AX320" i="1"/>
  <c r="AW319" i="6" s="1"/>
  <c r="AY320" i="1"/>
  <c r="AX319" i="6" s="1"/>
  <c r="AZ320" i="1"/>
  <c r="AY319" i="6" s="1"/>
  <c r="BA320" i="1"/>
  <c r="AZ319" i="6" s="1"/>
  <c r="BB320" i="1"/>
  <c r="BA319" i="6" s="1"/>
  <c r="BC320" i="1"/>
  <c r="BB319" i="6" s="1"/>
  <c r="BD320" i="1"/>
  <c r="BC319" i="6" s="1"/>
  <c r="BE320" i="1"/>
  <c r="BD319" i="6" s="1"/>
  <c r="BF320" i="1"/>
  <c r="BE319" i="6" s="1"/>
  <c r="BG320" i="1"/>
  <c r="BF319" i="6" s="1"/>
  <c r="BH320" i="1"/>
  <c r="BG319" i="6" s="1"/>
  <c r="AJ321" i="1"/>
  <c r="AI320" i="6" s="1"/>
  <c r="AK321" i="1"/>
  <c r="AJ320" i="6" s="1"/>
  <c r="AL321" i="1"/>
  <c r="AK320" i="6" s="1"/>
  <c r="AM321" i="1"/>
  <c r="AL320" i="6" s="1"/>
  <c r="AN321" i="1"/>
  <c r="AM320" i="6" s="1"/>
  <c r="AO321" i="1"/>
  <c r="AN320" i="6" s="1"/>
  <c r="AP321" i="1"/>
  <c r="AO320" i="6" s="1"/>
  <c r="AQ321" i="1"/>
  <c r="AP320" i="6" s="1"/>
  <c r="AR321" i="1"/>
  <c r="AQ320" i="6" s="1"/>
  <c r="AS321" i="1"/>
  <c r="AR320" i="6" s="1"/>
  <c r="AT321" i="1"/>
  <c r="AS320" i="6" s="1"/>
  <c r="AU321" i="1"/>
  <c r="AT320" i="6" s="1"/>
  <c r="AV321" i="1"/>
  <c r="AU320" i="6" s="1"/>
  <c r="AW321" i="1"/>
  <c r="AV320" i="6" s="1"/>
  <c r="AX321" i="1"/>
  <c r="AW320" i="6" s="1"/>
  <c r="AY321" i="1"/>
  <c r="AX320" i="6" s="1"/>
  <c r="AZ321" i="1"/>
  <c r="AY320" i="6" s="1"/>
  <c r="BA321" i="1"/>
  <c r="AZ320" i="6" s="1"/>
  <c r="BB321" i="1"/>
  <c r="BA320" i="6" s="1"/>
  <c r="BC321" i="1"/>
  <c r="BB320" i="6" s="1"/>
  <c r="BD321" i="1"/>
  <c r="BC320" i="6" s="1"/>
  <c r="BE321" i="1"/>
  <c r="BD320" i="6" s="1"/>
  <c r="BF321" i="1"/>
  <c r="BE320" i="6" s="1"/>
  <c r="BG321" i="1"/>
  <c r="BF320" i="6" s="1"/>
  <c r="BH321" i="1"/>
  <c r="BG320" i="6" s="1"/>
  <c r="AJ322" i="1"/>
  <c r="AI321" i="6" s="1"/>
  <c r="AK322" i="1"/>
  <c r="AJ321" i="6" s="1"/>
  <c r="AL322" i="1"/>
  <c r="AK321" i="6" s="1"/>
  <c r="AM322" i="1"/>
  <c r="AL321" i="6" s="1"/>
  <c r="AN322" i="1"/>
  <c r="AM321" i="6" s="1"/>
  <c r="AO322" i="1"/>
  <c r="AN321" i="6" s="1"/>
  <c r="AP322" i="1"/>
  <c r="AO321" i="6" s="1"/>
  <c r="AQ322" i="1"/>
  <c r="AP321" i="6" s="1"/>
  <c r="AR322" i="1"/>
  <c r="AQ321" i="6" s="1"/>
  <c r="AS322" i="1"/>
  <c r="AR321" i="6" s="1"/>
  <c r="AT322" i="1"/>
  <c r="AS321" i="6" s="1"/>
  <c r="AU322" i="1"/>
  <c r="AT321" i="6" s="1"/>
  <c r="AV322" i="1"/>
  <c r="AU321" i="6" s="1"/>
  <c r="AW322" i="1"/>
  <c r="AV321" i="6" s="1"/>
  <c r="AX322" i="1"/>
  <c r="AW321" i="6" s="1"/>
  <c r="AY322" i="1"/>
  <c r="AX321" i="6" s="1"/>
  <c r="AZ322" i="1"/>
  <c r="AY321" i="6" s="1"/>
  <c r="BA322" i="1"/>
  <c r="AZ321" i="6" s="1"/>
  <c r="BB322" i="1"/>
  <c r="BA321" i="6" s="1"/>
  <c r="BC322" i="1"/>
  <c r="BB321" i="6" s="1"/>
  <c r="BD322" i="1"/>
  <c r="BC321" i="6" s="1"/>
  <c r="BE322" i="1"/>
  <c r="BD321" i="6" s="1"/>
  <c r="BF322" i="1"/>
  <c r="BE321" i="6" s="1"/>
  <c r="BG322" i="1"/>
  <c r="BF321" i="6" s="1"/>
  <c r="BH322" i="1"/>
  <c r="BG321" i="6" s="1"/>
  <c r="AJ323" i="1"/>
  <c r="AI322" i="6" s="1"/>
  <c r="AK323" i="1"/>
  <c r="AJ322" i="6" s="1"/>
  <c r="AL323" i="1"/>
  <c r="AK322" i="6" s="1"/>
  <c r="AM323" i="1"/>
  <c r="AL322" i="6" s="1"/>
  <c r="AN323" i="1"/>
  <c r="AM322" i="6" s="1"/>
  <c r="AO323" i="1"/>
  <c r="AN322" i="6" s="1"/>
  <c r="AP323" i="1"/>
  <c r="AO322" i="6" s="1"/>
  <c r="AQ323" i="1"/>
  <c r="AP322" i="6" s="1"/>
  <c r="AR323" i="1"/>
  <c r="AQ322" i="6" s="1"/>
  <c r="AS323" i="1"/>
  <c r="AR322" i="6" s="1"/>
  <c r="AT323" i="1"/>
  <c r="AS322" i="6" s="1"/>
  <c r="AU323" i="1"/>
  <c r="AT322" i="6" s="1"/>
  <c r="AV323" i="1"/>
  <c r="AU322" i="6" s="1"/>
  <c r="AW323" i="1"/>
  <c r="AV322" i="6" s="1"/>
  <c r="AX323" i="1"/>
  <c r="AW322" i="6" s="1"/>
  <c r="AY323" i="1"/>
  <c r="AX322" i="6" s="1"/>
  <c r="AZ323" i="1"/>
  <c r="AY322" i="6" s="1"/>
  <c r="BA323" i="1"/>
  <c r="AZ322" i="6" s="1"/>
  <c r="BB323" i="1"/>
  <c r="BA322" i="6" s="1"/>
  <c r="BC323" i="1"/>
  <c r="BB322" i="6" s="1"/>
  <c r="BD323" i="1"/>
  <c r="BC322" i="6" s="1"/>
  <c r="BE323" i="1"/>
  <c r="BD322" i="6" s="1"/>
  <c r="BF323" i="1"/>
  <c r="BE322" i="6" s="1"/>
  <c r="BG323" i="1"/>
  <c r="BF322" i="6" s="1"/>
  <c r="BH323" i="1"/>
  <c r="BG322" i="6" s="1"/>
  <c r="AJ324" i="1"/>
  <c r="AI323" i="6" s="1"/>
  <c r="AK324" i="1"/>
  <c r="AJ323" i="6" s="1"/>
  <c r="AL324" i="1"/>
  <c r="AK323" i="6" s="1"/>
  <c r="AM324" i="1"/>
  <c r="AL323" i="6" s="1"/>
  <c r="AN324" i="1"/>
  <c r="AM323" i="6" s="1"/>
  <c r="AO324" i="1"/>
  <c r="AN323" i="6" s="1"/>
  <c r="AP324" i="1"/>
  <c r="AO323" i="6" s="1"/>
  <c r="AQ324" i="1"/>
  <c r="AP323" i="6" s="1"/>
  <c r="AR324" i="1"/>
  <c r="AQ323" i="6" s="1"/>
  <c r="AS324" i="1"/>
  <c r="AR323" i="6" s="1"/>
  <c r="AT324" i="1"/>
  <c r="AS323" i="6" s="1"/>
  <c r="AU324" i="1"/>
  <c r="AT323" i="6" s="1"/>
  <c r="AV324" i="1"/>
  <c r="AU323" i="6" s="1"/>
  <c r="AW324" i="1"/>
  <c r="AV323" i="6" s="1"/>
  <c r="AX324" i="1"/>
  <c r="AW323" i="6" s="1"/>
  <c r="AY324" i="1"/>
  <c r="AX323" i="6" s="1"/>
  <c r="AZ324" i="1"/>
  <c r="AY323" i="6" s="1"/>
  <c r="BA324" i="1"/>
  <c r="AZ323" i="6" s="1"/>
  <c r="BB324" i="1"/>
  <c r="BA323" i="6" s="1"/>
  <c r="BC324" i="1"/>
  <c r="BB323" i="6" s="1"/>
  <c r="BD324" i="1"/>
  <c r="BC323" i="6" s="1"/>
  <c r="BE324" i="1"/>
  <c r="BD323" i="6" s="1"/>
  <c r="BF324" i="1"/>
  <c r="BE323" i="6" s="1"/>
  <c r="BG324" i="1"/>
  <c r="BF323" i="6" s="1"/>
  <c r="BH324" i="1"/>
  <c r="BG323" i="6" s="1"/>
  <c r="AJ325" i="1"/>
  <c r="AI324" i="6" s="1"/>
  <c r="AK325" i="1"/>
  <c r="AJ324" i="6" s="1"/>
  <c r="AL325" i="1"/>
  <c r="AK324" i="6" s="1"/>
  <c r="AM325" i="1"/>
  <c r="AL324" i="6" s="1"/>
  <c r="AN325" i="1"/>
  <c r="AM324" i="6" s="1"/>
  <c r="AO325" i="1"/>
  <c r="AN324" i="6" s="1"/>
  <c r="AP325" i="1"/>
  <c r="AO324" i="6" s="1"/>
  <c r="AQ325" i="1"/>
  <c r="AP324" i="6" s="1"/>
  <c r="AR325" i="1"/>
  <c r="AQ324" i="6" s="1"/>
  <c r="AS325" i="1"/>
  <c r="AR324" i="6" s="1"/>
  <c r="AT325" i="1"/>
  <c r="AS324" i="6" s="1"/>
  <c r="AU325" i="1"/>
  <c r="AT324" i="6" s="1"/>
  <c r="AV325" i="1"/>
  <c r="AU324" i="6" s="1"/>
  <c r="AW325" i="1"/>
  <c r="AV324" i="6" s="1"/>
  <c r="AX325" i="1"/>
  <c r="AW324" i="6" s="1"/>
  <c r="AY325" i="1"/>
  <c r="AX324" i="6" s="1"/>
  <c r="AZ325" i="1"/>
  <c r="AY324" i="6" s="1"/>
  <c r="BA325" i="1"/>
  <c r="AZ324" i="6" s="1"/>
  <c r="BB325" i="1"/>
  <c r="BA324" i="6" s="1"/>
  <c r="BC325" i="1"/>
  <c r="BB324" i="6" s="1"/>
  <c r="BD325" i="1"/>
  <c r="BC324" i="6" s="1"/>
  <c r="BE325" i="1"/>
  <c r="BD324" i="6" s="1"/>
  <c r="BF325" i="1"/>
  <c r="BE324" i="6" s="1"/>
  <c r="BG325" i="1"/>
  <c r="BF324" i="6" s="1"/>
  <c r="BH325" i="1"/>
  <c r="BG324" i="6" s="1"/>
  <c r="AJ326" i="1"/>
  <c r="AI325" i="6" s="1"/>
  <c r="AK326" i="1"/>
  <c r="AJ325" i="6" s="1"/>
  <c r="AL326" i="1"/>
  <c r="AK325" i="6" s="1"/>
  <c r="AM326" i="1"/>
  <c r="AL325" i="6" s="1"/>
  <c r="AN326" i="1"/>
  <c r="AM325" i="6" s="1"/>
  <c r="AO326" i="1"/>
  <c r="AN325" i="6" s="1"/>
  <c r="AP326" i="1"/>
  <c r="AO325" i="6" s="1"/>
  <c r="AQ326" i="1"/>
  <c r="AP325" i="6" s="1"/>
  <c r="AR326" i="1"/>
  <c r="AQ325" i="6" s="1"/>
  <c r="AS326" i="1"/>
  <c r="AR325" i="6" s="1"/>
  <c r="AT326" i="1"/>
  <c r="AS325" i="6" s="1"/>
  <c r="AU326" i="1"/>
  <c r="AT325" i="6" s="1"/>
  <c r="AV326" i="1"/>
  <c r="AU325" i="6" s="1"/>
  <c r="AW326" i="1"/>
  <c r="AV325" i="6" s="1"/>
  <c r="AX326" i="1"/>
  <c r="AW325" i="6" s="1"/>
  <c r="AY326" i="1"/>
  <c r="AX325" i="6" s="1"/>
  <c r="AZ326" i="1"/>
  <c r="AY325" i="6" s="1"/>
  <c r="BA326" i="1"/>
  <c r="AZ325" i="6" s="1"/>
  <c r="BB326" i="1"/>
  <c r="BA325" i="6" s="1"/>
  <c r="BC326" i="1"/>
  <c r="BB325" i="6" s="1"/>
  <c r="BD326" i="1"/>
  <c r="BC325" i="6" s="1"/>
  <c r="BE326" i="1"/>
  <c r="BD325" i="6" s="1"/>
  <c r="BF326" i="1"/>
  <c r="BE325" i="6" s="1"/>
  <c r="BG326" i="1"/>
  <c r="BF325" i="6" s="1"/>
  <c r="BH326" i="1"/>
  <c r="BG325" i="6" s="1"/>
  <c r="AJ327" i="1"/>
  <c r="AI326" i="6" s="1"/>
  <c r="AK327" i="1"/>
  <c r="AJ326" i="6" s="1"/>
  <c r="AL327" i="1"/>
  <c r="AK326" i="6" s="1"/>
  <c r="AM327" i="1"/>
  <c r="AL326" i="6" s="1"/>
  <c r="AN327" i="1"/>
  <c r="AM326" i="6" s="1"/>
  <c r="AO327" i="1"/>
  <c r="AN326" i="6" s="1"/>
  <c r="AP327" i="1"/>
  <c r="AO326" i="6" s="1"/>
  <c r="AQ327" i="1"/>
  <c r="AP326" i="6" s="1"/>
  <c r="AR327" i="1"/>
  <c r="AQ326" i="6" s="1"/>
  <c r="AS327" i="1"/>
  <c r="AR326" i="6" s="1"/>
  <c r="AT327" i="1"/>
  <c r="AS326" i="6" s="1"/>
  <c r="AU327" i="1"/>
  <c r="AT326" i="6" s="1"/>
  <c r="AV327" i="1"/>
  <c r="AU326" i="6" s="1"/>
  <c r="AW327" i="1"/>
  <c r="AV326" i="6" s="1"/>
  <c r="AX327" i="1"/>
  <c r="AW326" i="6" s="1"/>
  <c r="AY327" i="1"/>
  <c r="AX326" i="6" s="1"/>
  <c r="AZ327" i="1"/>
  <c r="AY326" i="6" s="1"/>
  <c r="BA327" i="1"/>
  <c r="AZ326" i="6" s="1"/>
  <c r="BB327" i="1"/>
  <c r="BA326" i="6" s="1"/>
  <c r="BC327" i="1"/>
  <c r="BB326" i="6" s="1"/>
  <c r="BD327" i="1"/>
  <c r="BC326" i="6" s="1"/>
  <c r="BE327" i="1"/>
  <c r="BD326" i="6" s="1"/>
  <c r="BF327" i="1"/>
  <c r="BE326" i="6" s="1"/>
  <c r="BG327" i="1"/>
  <c r="BF326" i="6" s="1"/>
  <c r="BH327" i="1"/>
  <c r="BG326" i="6" s="1"/>
  <c r="AJ328" i="1"/>
  <c r="AI327" i="6" s="1"/>
  <c r="AK328" i="1"/>
  <c r="AJ327" i="6" s="1"/>
  <c r="AL328" i="1"/>
  <c r="AK327" i="6" s="1"/>
  <c r="AM328" i="1"/>
  <c r="AL327" i="6" s="1"/>
  <c r="AN328" i="1"/>
  <c r="AM327" i="6" s="1"/>
  <c r="AO328" i="1"/>
  <c r="AN327" i="6" s="1"/>
  <c r="AP328" i="1"/>
  <c r="AO327" i="6" s="1"/>
  <c r="AQ328" i="1"/>
  <c r="AP327" i="6" s="1"/>
  <c r="AR328" i="1"/>
  <c r="AQ327" i="6" s="1"/>
  <c r="AS328" i="1"/>
  <c r="AR327" i="6" s="1"/>
  <c r="AT328" i="1"/>
  <c r="AS327" i="6" s="1"/>
  <c r="AU328" i="1"/>
  <c r="AT327" i="6" s="1"/>
  <c r="AV328" i="1"/>
  <c r="AU327" i="6" s="1"/>
  <c r="AW328" i="1"/>
  <c r="AV327" i="6" s="1"/>
  <c r="AX328" i="1"/>
  <c r="AW327" i="6" s="1"/>
  <c r="AY328" i="1"/>
  <c r="AX327" i="6" s="1"/>
  <c r="AZ328" i="1"/>
  <c r="AY327" i="6" s="1"/>
  <c r="BA328" i="1"/>
  <c r="AZ327" i="6" s="1"/>
  <c r="BB328" i="1"/>
  <c r="BA327" i="6" s="1"/>
  <c r="BC328" i="1"/>
  <c r="BB327" i="6" s="1"/>
  <c r="BD328" i="1"/>
  <c r="BC327" i="6" s="1"/>
  <c r="BE328" i="1"/>
  <c r="BD327" i="6" s="1"/>
  <c r="BF328" i="1"/>
  <c r="BE327" i="6" s="1"/>
  <c r="BG328" i="1"/>
  <c r="BF327" i="6" s="1"/>
  <c r="BH328" i="1"/>
  <c r="BG327" i="6" s="1"/>
  <c r="AJ329" i="1"/>
  <c r="AI328" i="6" s="1"/>
  <c r="AK329" i="1"/>
  <c r="AJ328" i="6" s="1"/>
  <c r="AL329" i="1"/>
  <c r="AK328" i="6" s="1"/>
  <c r="AM329" i="1"/>
  <c r="AL328" i="6" s="1"/>
  <c r="AN329" i="1"/>
  <c r="AM328" i="6" s="1"/>
  <c r="AO329" i="1"/>
  <c r="AN328" i="6" s="1"/>
  <c r="AP329" i="1"/>
  <c r="AO328" i="6" s="1"/>
  <c r="AQ329" i="1"/>
  <c r="AP328" i="6" s="1"/>
  <c r="AR329" i="1"/>
  <c r="AQ328" i="6" s="1"/>
  <c r="AS329" i="1"/>
  <c r="AR328" i="6" s="1"/>
  <c r="AT329" i="1"/>
  <c r="AS328" i="6" s="1"/>
  <c r="AU329" i="1"/>
  <c r="AT328" i="6" s="1"/>
  <c r="AV329" i="1"/>
  <c r="AU328" i="6" s="1"/>
  <c r="AW329" i="1"/>
  <c r="AV328" i="6" s="1"/>
  <c r="AX329" i="1"/>
  <c r="AW328" i="6" s="1"/>
  <c r="AY329" i="1"/>
  <c r="AX328" i="6" s="1"/>
  <c r="AZ329" i="1"/>
  <c r="AY328" i="6" s="1"/>
  <c r="BA329" i="1"/>
  <c r="AZ328" i="6" s="1"/>
  <c r="BB329" i="1"/>
  <c r="BA328" i="6" s="1"/>
  <c r="BC329" i="1"/>
  <c r="BB328" i="6" s="1"/>
  <c r="BD329" i="1"/>
  <c r="BC328" i="6" s="1"/>
  <c r="BE329" i="1"/>
  <c r="BD328" i="6" s="1"/>
  <c r="BF329" i="1"/>
  <c r="BE328" i="6" s="1"/>
  <c r="BG329" i="1"/>
  <c r="BF328" i="6" s="1"/>
  <c r="BH329" i="1"/>
  <c r="BG328" i="6" s="1"/>
  <c r="AJ330" i="1"/>
  <c r="AI329" i="6" s="1"/>
  <c r="AK330" i="1"/>
  <c r="AJ329" i="6" s="1"/>
  <c r="AL330" i="1"/>
  <c r="AK329" i="6" s="1"/>
  <c r="AM330" i="1"/>
  <c r="AL329" i="6" s="1"/>
  <c r="AN330" i="1"/>
  <c r="AM329" i="6" s="1"/>
  <c r="AO330" i="1"/>
  <c r="AN329" i="6" s="1"/>
  <c r="AP330" i="1"/>
  <c r="AO329" i="6" s="1"/>
  <c r="AQ330" i="1"/>
  <c r="AP329" i="6" s="1"/>
  <c r="AR330" i="1"/>
  <c r="AQ329" i="6" s="1"/>
  <c r="AS330" i="1"/>
  <c r="AR329" i="6" s="1"/>
  <c r="AT330" i="1"/>
  <c r="AS329" i="6" s="1"/>
  <c r="AU330" i="1"/>
  <c r="AT329" i="6" s="1"/>
  <c r="AV330" i="1"/>
  <c r="AU329" i="6" s="1"/>
  <c r="AW330" i="1"/>
  <c r="AV329" i="6" s="1"/>
  <c r="AX330" i="1"/>
  <c r="AW329" i="6" s="1"/>
  <c r="AY330" i="1"/>
  <c r="AX329" i="6" s="1"/>
  <c r="AZ330" i="1"/>
  <c r="AY329" i="6" s="1"/>
  <c r="BA330" i="1"/>
  <c r="AZ329" i="6" s="1"/>
  <c r="BB330" i="1"/>
  <c r="BA329" i="6" s="1"/>
  <c r="BC330" i="1"/>
  <c r="BB329" i="6" s="1"/>
  <c r="BD330" i="1"/>
  <c r="BC329" i="6" s="1"/>
  <c r="BE330" i="1"/>
  <c r="BD329" i="6" s="1"/>
  <c r="BF330" i="1"/>
  <c r="BE329" i="6" s="1"/>
  <c r="BG330" i="1"/>
  <c r="BF329" i="6" s="1"/>
  <c r="BH330" i="1"/>
  <c r="BG329" i="6" s="1"/>
  <c r="AJ331" i="1"/>
  <c r="AI330" i="6" s="1"/>
  <c r="AK331" i="1"/>
  <c r="AJ330" i="6" s="1"/>
  <c r="AL331" i="1"/>
  <c r="AK330" i="6" s="1"/>
  <c r="AM331" i="1"/>
  <c r="AL330" i="6" s="1"/>
  <c r="AN331" i="1"/>
  <c r="AM330" i="6" s="1"/>
  <c r="AO331" i="1"/>
  <c r="AN330" i="6" s="1"/>
  <c r="AP331" i="1"/>
  <c r="AO330" i="6" s="1"/>
  <c r="AQ331" i="1"/>
  <c r="AP330" i="6" s="1"/>
  <c r="AR331" i="1"/>
  <c r="AQ330" i="6" s="1"/>
  <c r="AS331" i="1"/>
  <c r="AR330" i="6" s="1"/>
  <c r="AT331" i="1"/>
  <c r="AS330" i="6" s="1"/>
  <c r="AU331" i="1"/>
  <c r="AT330" i="6" s="1"/>
  <c r="AV331" i="1"/>
  <c r="AU330" i="6" s="1"/>
  <c r="AW331" i="1"/>
  <c r="AV330" i="6" s="1"/>
  <c r="AX331" i="1"/>
  <c r="AW330" i="6" s="1"/>
  <c r="AY331" i="1"/>
  <c r="AX330" i="6" s="1"/>
  <c r="AZ331" i="1"/>
  <c r="AY330" i="6" s="1"/>
  <c r="BA331" i="1"/>
  <c r="AZ330" i="6" s="1"/>
  <c r="BB331" i="1"/>
  <c r="BA330" i="6" s="1"/>
  <c r="BC331" i="1"/>
  <c r="BB330" i="6" s="1"/>
  <c r="BD331" i="1"/>
  <c r="BC330" i="6" s="1"/>
  <c r="BE331" i="1"/>
  <c r="BD330" i="6" s="1"/>
  <c r="BF331" i="1"/>
  <c r="BE330" i="6" s="1"/>
  <c r="BG331" i="1"/>
  <c r="BF330" i="6" s="1"/>
  <c r="BH331" i="1"/>
  <c r="BG330" i="6" s="1"/>
  <c r="AJ332" i="1"/>
  <c r="AI331" i="6" s="1"/>
  <c r="AK332" i="1"/>
  <c r="AJ331" i="6" s="1"/>
  <c r="AL332" i="1"/>
  <c r="AK331" i="6" s="1"/>
  <c r="AM332" i="1"/>
  <c r="AL331" i="6" s="1"/>
  <c r="AN332" i="1"/>
  <c r="AM331" i="6" s="1"/>
  <c r="AO332" i="1"/>
  <c r="AN331" i="6" s="1"/>
  <c r="AP332" i="1"/>
  <c r="AO331" i="6" s="1"/>
  <c r="AQ332" i="1"/>
  <c r="AP331" i="6" s="1"/>
  <c r="AR332" i="1"/>
  <c r="AQ331" i="6" s="1"/>
  <c r="AS332" i="1"/>
  <c r="AR331" i="6" s="1"/>
  <c r="AT332" i="1"/>
  <c r="AS331" i="6" s="1"/>
  <c r="AU332" i="1"/>
  <c r="AT331" i="6" s="1"/>
  <c r="AV332" i="1"/>
  <c r="AU331" i="6" s="1"/>
  <c r="AW332" i="1"/>
  <c r="AV331" i="6" s="1"/>
  <c r="AX332" i="1"/>
  <c r="AW331" i="6" s="1"/>
  <c r="AY332" i="1"/>
  <c r="AX331" i="6" s="1"/>
  <c r="AZ332" i="1"/>
  <c r="AY331" i="6" s="1"/>
  <c r="BA332" i="1"/>
  <c r="AZ331" i="6" s="1"/>
  <c r="BB332" i="1"/>
  <c r="BA331" i="6" s="1"/>
  <c r="BC332" i="1"/>
  <c r="BB331" i="6" s="1"/>
  <c r="BD332" i="1"/>
  <c r="BC331" i="6" s="1"/>
  <c r="BE332" i="1"/>
  <c r="BD331" i="6" s="1"/>
  <c r="BF332" i="1"/>
  <c r="BE331" i="6" s="1"/>
  <c r="BG332" i="1"/>
  <c r="BF331" i="6" s="1"/>
  <c r="BH332" i="1"/>
  <c r="BG331" i="6" s="1"/>
  <c r="AJ333" i="1"/>
  <c r="AI332" i="6" s="1"/>
  <c r="AK333" i="1"/>
  <c r="AJ332" i="6" s="1"/>
  <c r="AL333" i="1"/>
  <c r="AK332" i="6" s="1"/>
  <c r="AM333" i="1"/>
  <c r="AL332" i="6" s="1"/>
  <c r="AN333" i="1"/>
  <c r="AM332" i="6" s="1"/>
  <c r="AO333" i="1"/>
  <c r="AN332" i="6" s="1"/>
  <c r="AP333" i="1"/>
  <c r="AO332" i="6" s="1"/>
  <c r="AQ333" i="1"/>
  <c r="AP332" i="6" s="1"/>
  <c r="AR333" i="1"/>
  <c r="AQ332" i="6" s="1"/>
  <c r="AS333" i="1"/>
  <c r="AR332" i="6" s="1"/>
  <c r="AT333" i="1"/>
  <c r="AS332" i="6" s="1"/>
  <c r="AU333" i="1"/>
  <c r="AT332" i="6" s="1"/>
  <c r="AV333" i="1"/>
  <c r="AU332" i="6" s="1"/>
  <c r="AW333" i="1"/>
  <c r="AV332" i="6" s="1"/>
  <c r="AX333" i="1"/>
  <c r="AW332" i="6" s="1"/>
  <c r="AY333" i="1"/>
  <c r="AX332" i="6" s="1"/>
  <c r="AZ333" i="1"/>
  <c r="AY332" i="6" s="1"/>
  <c r="BA333" i="1"/>
  <c r="AZ332" i="6" s="1"/>
  <c r="BB333" i="1"/>
  <c r="BA332" i="6" s="1"/>
  <c r="BC333" i="1"/>
  <c r="BB332" i="6" s="1"/>
  <c r="BD333" i="1"/>
  <c r="BC332" i="6" s="1"/>
  <c r="BE333" i="1"/>
  <c r="BD332" i="6" s="1"/>
  <c r="BF333" i="1"/>
  <c r="BE332" i="6" s="1"/>
  <c r="BG333" i="1"/>
  <c r="BF332" i="6" s="1"/>
  <c r="BH333" i="1"/>
  <c r="BG332" i="6" s="1"/>
  <c r="AJ334" i="1"/>
  <c r="AI333" i="6" s="1"/>
  <c r="AK334" i="1"/>
  <c r="AJ333" i="6" s="1"/>
  <c r="AL334" i="1"/>
  <c r="AK333" i="6" s="1"/>
  <c r="AM334" i="1"/>
  <c r="AL333" i="6" s="1"/>
  <c r="AN334" i="1"/>
  <c r="AM333" i="6" s="1"/>
  <c r="AO334" i="1"/>
  <c r="AN333" i="6" s="1"/>
  <c r="AP334" i="1"/>
  <c r="AO333" i="6" s="1"/>
  <c r="AQ334" i="1"/>
  <c r="AP333" i="6" s="1"/>
  <c r="AR334" i="1"/>
  <c r="AQ333" i="6" s="1"/>
  <c r="AS334" i="1"/>
  <c r="AR333" i="6" s="1"/>
  <c r="AT334" i="1"/>
  <c r="AS333" i="6" s="1"/>
  <c r="AU334" i="1"/>
  <c r="AT333" i="6" s="1"/>
  <c r="AV334" i="1"/>
  <c r="AU333" i="6" s="1"/>
  <c r="AW334" i="1"/>
  <c r="AV333" i="6" s="1"/>
  <c r="AX334" i="1"/>
  <c r="AW333" i="6" s="1"/>
  <c r="AY334" i="1"/>
  <c r="AX333" i="6" s="1"/>
  <c r="AZ334" i="1"/>
  <c r="AY333" i="6" s="1"/>
  <c r="BA334" i="1"/>
  <c r="AZ333" i="6" s="1"/>
  <c r="BB334" i="1"/>
  <c r="BA333" i="6" s="1"/>
  <c r="BC334" i="1"/>
  <c r="BB333" i="6" s="1"/>
  <c r="BD334" i="1"/>
  <c r="BC333" i="6" s="1"/>
  <c r="BE334" i="1"/>
  <c r="BD333" i="6" s="1"/>
  <c r="BF334" i="1"/>
  <c r="BE333" i="6" s="1"/>
  <c r="BG334" i="1"/>
  <c r="BF333" i="6" s="1"/>
  <c r="BH334" i="1"/>
  <c r="BG333" i="6" s="1"/>
  <c r="AJ335" i="1"/>
  <c r="AI334" i="6" s="1"/>
  <c r="AK335" i="1"/>
  <c r="AJ334" i="6" s="1"/>
  <c r="AL335" i="1"/>
  <c r="AK334" i="6" s="1"/>
  <c r="AM335" i="1"/>
  <c r="AL334" i="6" s="1"/>
  <c r="AN335" i="1"/>
  <c r="AM334" i="6" s="1"/>
  <c r="AO335" i="1"/>
  <c r="AN334" i="6" s="1"/>
  <c r="AP335" i="1"/>
  <c r="AO334" i="6" s="1"/>
  <c r="AQ335" i="1"/>
  <c r="AP334" i="6" s="1"/>
  <c r="AR335" i="1"/>
  <c r="AQ334" i="6" s="1"/>
  <c r="AS335" i="1"/>
  <c r="AR334" i="6" s="1"/>
  <c r="AT335" i="1"/>
  <c r="AS334" i="6" s="1"/>
  <c r="AU335" i="1"/>
  <c r="AT334" i="6" s="1"/>
  <c r="AV335" i="1"/>
  <c r="AU334" i="6" s="1"/>
  <c r="AW335" i="1"/>
  <c r="AV334" i="6" s="1"/>
  <c r="AX335" i="1"/>
  <c r="AW334" i="6" s="1"/>
  <c r="AY335" i="1"/>
  <c r="AX334" i="6" s="1"/>
  <c r="AZ335" i="1"/>
  <c r="AY334" i="6" s="1"/>
  <c r="BA335" i="1"/>
  <c r="AZ334" i="6" s="1"/>
  <c r="BB335" i="1"/>
  <c r="BA334" i="6" s="1"/>
  <c r="BC335" i="1"/>
  <c r="BB334" i="6" s="1"/>
  <c r="BD335" i="1"/>
  <c r="BC334" i="6" s="1"/>
  <c r="BE335" i="1"/>
  <c r="BD334" i="6" s="1"/>
  <c r="BF335" i="1"/>
  <c r="BE334" i="6" s="1"/>
  <c r="BG335" i="1"/>
  <c r="BF334" i="6" s="1"/>
  <c r="BH335" i="1"/>
  <c r="BG334" i="6" s="1"/>
  <c r="AJ336" i="1"/>
  <c r="AI335" i="6" s="1"/>
  <c r="AK336" i="1"/>
  <c r="AJ335" i="6" s="1"/>
  <c r="AL336" i="1"/>
  <c r="AK335" i="6" s="1"/>
  <c r="AM336" i="1"/>
  <c r="AL335" i="6" s="1"/>
  <c r="AN336" i="1"/>
  <c r="AM335" i="6" s="1"/>
  <c r="AO336" i="1"/>
  <c r="AN335" i="6" s="1"/>
  <c r="AP336" i="1"/>
  <c r="AO335" i="6" s="1"/>
  <c r="AQ336" i="1"/>
  <c r="AP335" i="6" s="1"/>
  <c r="AR336" i="1"/>
  <c r="AQ335" i="6" s="1"/>
  <c r="AS336" i="1"/>
  <c r="AR335" i="6" s="1"/>
  <c r="AT336" i="1"/>
  <c r="AS335" i="6" s="1"/>
  <c r="AU336" i="1"/>
  <c r="AT335" i="6" s="1"/>
  <c r="AV336" i="1"/>
  <c r="AU335" i="6" s="1"/>
  <c r="AW336" i="1"/>
  <c r="AV335" i="6" s="1"/>
  <c r="AX336" i="1"/>
  <c r="AW335" i="6" s="1"/>
  <c r="AY336" i="1"/>
  <c r="AX335" i="6" s="1"/>
  <c r="AZ336" i="1"/>
  <c r="AY335" i="6" s="1"/>
  <c r="BA336" i="1"/>
  <c r="AZ335" i="6" s="1"/>
  <c r="BB336" i="1"/>
  <c r="BA335" i="6" s="1"/>
  <c r="BC336" i="1"/>
  <c r="BB335" i="6" s="1"/>
  <c r="BD336" i="1"/>
  <c r="BC335" i="6" s="1"/>
  <c r="BE336" i="1"/>
  <c r="BD335" i="6" s="1"/>
  <c r="BF336" i="1"/>
  <c r="BE335" i="6" s="1"/>
  <c r="BG336" i="1"/>
  <c r="BF335" i="6" s="1"/>
  <c r="BH336" i="1"/>
  <c r="BG335" i="6" s="1"/>
  <c r="AJ337" i="1"/>
  <c r="AI336" i="6" s="1"/>
  <c r="AK337" i="1"/>
  <c r="AJ336" i="6" s="1"/>
  <c r="AL337" i="1"/>
  <c r="AK336" i="6" s="1"/>
  <c r="AM337" i="1"/>
  <c r="AL336" i="6" s="1"/>
  <c r="AN337" i="1"/>
  <c r="AM336" i="6" s="1"/>
  <c r="AO337" i="1"/>
  <c r="AN336" i="6" s="1"/>
  <c r="AP337" i="1"/>
  <c r="AO336" i="6" s="1"/>
  <c r="AQ337" i="1"/>
  <c r="AP336" i="6" s="1"/>
  <c r="AR337" i="1"/>
  <c r="AQ336" i="6" s="1"/>
  <c r="AS337" i="1"/>
  <c r="AR336" i="6" s="1"/>
  <c r="AT337" i="1"/>
  <c r="AS336" i="6" s="1"/>
  <c r="AU337" i="1"/>
  <c r="AT336" i="6" s="1"/>
  <c r="AV337" i="1"/>
  <c r="AU336" i="6" s="1"/>
  <c r="AW337" i="1"/>
  <c r="AV336" i="6" s="1"/>
  <c r="AX337" i="1"/>
  <c r="AW336" i="6" s="1"/>
  <c r="AY337" i="1"/>
  <c r="AX336" i="6" s="1"/>
  <c r="AZ337" i="1"/>
  <c r="AY336" i="6" s="1"/>
  <c r="BA337" i="1"/>
  <c r="AZ336" i="6" s="1"/>
  <c r="BB337" i="1"/>
  <c r="BA336" i="6" s="1"/>
  <c r="BC337" i="1"/>
  <c r="BB336" i="6" s="1"/>
  <c r="BD337" i="1"/>
  <c r="BC336" i="6" s="1"/>
  <c r="BE337" i="1"/>
  <c r="BD336" i="6" s="1"/>
  <c r="BF337" i="1"/>
  <c r="BE336" i="6" s="1"/>
  <c r="BG337" i="1"/>
  <c r="BF336" i="6" s="1"/>
  <c r="BH337" i="1"/>
  <c r="BG336" i="6" s="1"/>
  <c r="AJ338" i="1"/>
  <c r="AI337" i="6" s="1"/>
  <c r="AK338" i="1"/>
  <c r="AJ337" i="6" s="1"/>
  <c r="AL338" i="1"/>
  <c r="AK337" i="6" s="1"/>
  <c r="AM338" i="1"/>
  <c r="AL337" i="6" s="1"/>
  <c r="AN338" i="1"/>
  <c r="AM337" i="6" s="1"/>
  <c r="AO338" i="1"/>
  <c r="AN337" i="6" s="1"/>
  <c r="AP338" i="1"/>
  <c r="AO337" i="6" s="1"/>
  <c r="AQ338" i="1"/>
  <c r="AP337" i="6" s="1"/>
  <c r="AR338" i="1"/>
  <c r="AQ337" i="6" s="1"/>
  <c r="AS338" i="1"/>
  <c r="AR337" i="6" s="1"/>
  <c r="AT338" i="1"/>
  <c r="AS337" i="6" s="1"/>
  <c r="AU338" i="1"/>
  <c r="AT337" i="6" s="1"/>
  <c r="AV338" i="1"/>
  <c r="AU337" i="6" s="1"/>
  <c r="AW338" i="1"/>
  <c r="AV337" i="6" s="1"/>
  <c r="AX338" i="1"/>
  <c r="AW337" i="6" s="1"/>
  <c r="AY338" i="1"/>
  <c r="AX337" i="6" s="1"/>
  <c r="AZ338" i="1"/>
  <c r="AY337" i="6" s="1"/>
  <c r="BA338" i="1"/>
  <c r="AZ337" i="6" s="1"/>
  <c r="BB338" i="1"/>
  <c r="BA337" i="6" s="1"/>
  <c r="BC338" i="1"/>
  <c r="BB337" i="6" s="1"/>
  <c r="BD338" i="1"/>
  <c r="BC337" i="6" s="1"/>
  <c r="BE338" i="1"/>
  <c r="BD337" i="6" s="1"/>
  <c r="BF338" i="1"/>
  <c r="BE337" i="6" s="1"/>
  <c r="BG338" i="1"/>
  <c r="BF337" i="6" s="1"/>
  <c r="BH338" i="1"/>
  <c r="BG337" i="6" s="1"/>
  <c r="AJ339" i="1"/>
  <c r="AI338" i="6" s="1"/>
  <c r="AK339" i="1"/>
  <c r="AJ338" i="6" s="1"/>
  <c r="AL339" i="1"/>
  <c r="AK338" i="6" s="1"/>
  <c r="AM339" i="1"/>
  <c r="AL338" i="6" s="1"/>
  <c r="AN339" i="1"/>
  <c r="AM338" i="6" s="1"/>
  <c r="AO339" i="1"/>
  <c r="AN338" i="6" s="1"/>
  <c r="AP339" i="1"/>
  <c r="AO338" i="6" s="1"/>
  <c r="AQ339" i="1"/>
  <c r="AP338" i="6" s="1"/>
  <c r="AR339" i="1"/>
  <c r="AQ338" i="6" s="1"/>
  <c r="AS339" i="1"/>
  <c r="AR338" i="6" s="1"/>
  <c r="AT339" i="1"/>
  <c r="AS338" i="6" s="1"/>
  <c r="AU339" i="1"/>
  <c r="AT338" i="6" s="1"/>
  <c r="AV339" i="1"/>
  <c r="AU338" i="6" s="1"/>
  <c r="AW339" i="1"/>
  <c r="AV338" i="6" s="1"/>
  <c r="AX339" i="1"/>
  <c r="AW338" i="6" s="1"/>
  <c r="AY339" i="1"/>
  <c r="AX338" i="6" s="1"/>
  <c r="AZ339" i="1"/>
  <c r="AY338" i="6" s="1"/>
  <c r="BA339" i="1"/>
  <c r="AZ338" i="6" s="1"/>
  <c r="BB339" i="1"/>
  <c r="BA338" i="6" s="1"/>
  <c r="BC339" i="1"/>
  <c r="BB338" i="6" s="1"/>
  <c r="BD339" i="1"/>
  <c r="BC338" i="6" s="1"/>
  <c r="BE339" i="1"/>
  <c r="BD338" i="6" s="1"/>
  <c r="BF339" i="1"/>
  <c r="BE338" i="6" s="1"/>
  <c r="BG339" i="1"/>
  <c r="BF338" i="6" s="1"/>
  <c r="BH339" i="1"/>
  <c r="BG338" i="6" s="1"/>
  <c r="AJ340" i="1"/>
  <c r="AI339" i="6" s="1"/>
  <c r="AK340" i="1"/>
  <c r="AJ339" i="6" s="1"/>
  <c r="AL340" i="1"/>
  <c r="AK339" i="6" s="1"/>
  <c r="AM340" i="1"/>
  <c r="AL339" i="6" s="1"/>
  <c r="AN340" i="1"/>
  <c r="AM339" i="6" s="1"/>
  <c r="AO340" i="1"/>
  <c r="AN339" i="6" s="1"/>
  <c r="AP340" i="1"/>
  <c r="AO339" i="6" s="1"/>
  <c r="AQ340" i="1"/>
  <c r="AP339" i="6" s="1"/>
  <c r="AR340" i="1"/>
  <c r="AQ339" i="6" s="1"/>
  <c r="AS340" i="1"/>
  <c r="AR339" i="6" s="1"/>
  <c r="AT340" i="1"/>
  <c r="AS339" i="6" s="1"/>
  <c r="AU340" i="1"/>
  <c r="AT339" i="6" s="1"/>
  <c r="AV340" i="1"/>
  <c r="AU339" i="6" s="1"/>
  <c r="AW340" i="1"/>
  <c r="AV339" i="6" s="1"/>
  <c r="AX340" i="1"/>
  <c r="AW339" i="6" s="1"/>
  <c r="AY340" i="1"/>
  <c r="AX339" i="6" s="1"/>
  <c r="AZ340" i="1"/>
  <c r="AY339" i="6" s="1"/>
  <c r="BA340" i="1"/>
  <c r="AZ339" i="6" s="1"/>
  <c r="BB340" i="1"/>
  <c r="BA339" i="6" s="1"/>
  <c r="BC340" i="1"/>
  <c r="BB339" i="6" s="1"/>
  <c r="BD340" i="1"/>
  <c r="BC339" i="6" s="1"/>
  <c r="BE340" i="1"/>
  <c r="BD339" i="6" s="1"/>
  <c r="BF340" i="1"/>
  <c r="BE339" i="6" s="1"/>
  <c r="BG340" i="1"/>
  <c r="BF339" i="6" s="1"/>
  <c r="BH340" i="1"/>
  <c r="BG339" i="6" s="1"/>
  <c r="AJ341" i="1"/>
  <c r="AI340" i="6" s="1"/>
  <c r="AK341" i="1"/>
  <c r="AJ340" i="6" s="1"/>
  <c r="AL341" i="1"/>
  <c r="AK340" i="6" s="1"/>
  <c r="AM341" i="1"/>
  <c r="AL340" i="6" s="1"/>
  <c r="AN341" i="1"/>
  <c r="AM340" i="6" s="1"/>
  <c r="AO341" i="1"/>
  <c r="AN340" i="6" s="1"/>
  <c r="AP341" i="1"/>
  <c r="AO340" i="6" s="1"/>
  <c r="AQ341" i="1"/>
  <c r="AP340" i="6" s="1"/>
  <c r="AR341" i="1"/>
  <c r="AQ340" i="6" s="1"/>
  <c r="AS341" i="1"/>
  <c r="AR340" i="6" s="1"/>
  <c r="AT341" i="1"/>
  <c r="AS340" i="6" s="1"/>
  <c r="AU341" i="1"/>
  <c r="AT340" i="6" s="1"/>
  <c r="AV341" i="1"/>
  <c r="AU340" i="6" s="1"/>
  <c r="AW341" i="1"/>
  <c r="AV340" i="6" s="1"/>
  <c r="AX341" i="1"/>
  <c r="AW340" i="6" s="1"/>
  <c r="AY341" i="1"/>
  <c r="AX340" i="6" s="1"/>
  <c r="AZ341" i="1"/>
  <c r="AY340" i="6" s="1"/>
  <c r="BA341" i="1"/>
  <c r="AZ340" i="6" s="1"/>
  <c r="BB341" i="1"/>
  <c r="BA340" i="6" s="1"/>
  <c r="BC341" i="1"/>
  <c r="BB340" i="6" s="1"/>
  <c r="BD341" i="1"/>
  <c r="BC340" i="6" s="1"/>
  <c r="BE341" i="1"/>
  <c r="BD340" i="6" s="1"/>
  <c r="BF341" i="1"/>
  <c r="BE340" i="6" s="1"/>
  <c r="BG341" i="1"/>
  <c r="BF340" i="6" s="1"/>
  <c r="BH341" i="1"/>
  <c r="BG340" i="6" s="1"/>
  <c r="AJ342" i="1"/>
  <c r="AI341" i="6" s="1"/>
  <c r="AK342" i="1"/>
  <c r="AJ341" i="6" s="1"/>
  <c r="AL342" i="1"/>
  <c r="AK341" i="6" s="1"/>
  <c r="AM342" i="1"/>
  <c r="AL341" i="6" s="1"/>
  <c r="AN342" i="1"/>
  <c r="AM341" i="6" s="1"/>
  <c r="AO342" i="1"/>
  <c r="AN341" i="6" s="1"/>
  <c r="AP342" i="1"/>
  <c r="AO341" i="6" s="1"/>
  <c r="AQ342" i="1"/>
  <c r="AP341" i="6" s="1"/>
  <c r="AR342" i="1"/>
  <c r="AQ341" i="6" s="1"/>
  <c r="AS342" i="1"/>
  <c r="AR341" i="6" s="1"/>
  <c r="AT342" i="1"/>
  <c r="AS341" i="6" s="1"/>
  <c r="AU342" i="1"/>
  <c r="AT341" i="6" s="1"/>
  <c r="AV342" i="1"/>
  <c r="AU341" i="6" s="1"/>
  <c r="AW342" i="1"/>
  <c r="AV341" i="6" s="1"/>
  <c r="AX342" i="1"/>
  <c r="AW341" i="6" s="1"/>
  <c r="AY342" i="1"/>
  <c r="AX341" i="6" s="1"/>
  <c r="AZ342" i="1"/>
  <c r="AY341" i="6" s="1"/>
  <c r="BA342" i="1"/>
  <c r="AZ341" i="6" s="1"/>
  <c r="BB342" i="1"/>
  <c r="BA341" i="6" s="1"/>
  <c r="BC342" i="1"/>
  <c r="BB341" i="6" s="1"/>
  <c r="BD342" i="1"/>
  <c r="BC341" i="6" s="1"/>
  <c r="BE342" i="1"/>
  <c r="BD341" i="6" s="1"/>
  <c r="BF342" i="1"/>
  <c r="BE341" i="6" s="1"/>
  <c r="BG342" i="1"/>
  <c r="BF341" i="6" s="1"/>
  <c r="BH342" i="1"/>
  <c r="BG341" i="6" s="1"/>
  <c r="AJ343" i="1"/>
  <c r="AI342" i="6" s="1"/>
  <c r="AK343" i="1"/>
  <c r="AJ342" i="6" s="1"/>
  <c r="AL343" i="1"/>
  <c r="AK342" i="6" s="1"/>
  <c r="AM343" i="1"/>
  <c r="AL342" i="6" s="1"/>
  <c r="AN343" i="1"/>
  <c r="AM342" i="6" s="1"/>
  <c r="AO343" i="1"/>
  <c r="AN342" i="6" s="1"/>
  <c r="AP343" i="1"/>
  <c r="AO342" i="6" s="1"/>
  <c r="AQ343" i="1"/>
  <c r="AP342" i="6" s="1"/>
  <c r="AR343" i="1"/>
  <c r="AQ342" i="6" s="1"/>
  <c r="AS343" i="1"/>
  <c r="AR342" i="6" s="1"/>
  <c r="AT343" i="1"/>
  <c r="AS342" i="6" s="1"/>
  <c r="AU343" i="1"/>
  <c r="AT342" i="6" s="1"/>
  <c r="AV343" i="1"/>
  <c r="AU342" i="6" s="1"/>
  <c r="AW343" i="1"/>
  <c r="AV342" i="6" s="1"/>
  <c r="AX343" i="1"/>
  <c r="AW342" i="6" s="1"/>
  <c r="AY343" i="1"/>
  <c r="AX342" i="6" s="1"/>
  <c r="AZ343" i="1"/>
  <c r="AY342" i="6" s="1"/>
  <c r="BA343" i="1"/>
  <c r="AZ342" i="6" s="1"/>
  <c r="BB343" i="1"/>
  <c r="BA342" i="6" s="1"/>
  <c r="BC343" i="1"/>
  <c r="BB342" i="6" s="1"/>
  <c r="BD343" i="1"/>
  <c r="BC342" i="6" s="1"/>
  <c r="BE343" i="1"/>
  <c r="BD342" i="6" s="1"/>
  <c r="BF343" i="1"/>
  <c r="BE342" i="6" s="1"/>
  <c r="BG343" i="1"/>
  <c r="BF342" i="6" s="1"/>
  <c r="BH343" i="1"/>
  <c r="BG342" i="6" s="1"/>
  <c r="AJ344" i="1"/>
  <c r="AI343" i="6" s="1"/>
  <c r="AK344" i="1"/>
  <c r="AJ343" i="6" s="1"/>
  <c r="AL344" i="1"/>
  <c r="AK343" i="6" s="1"/>
  <c r="AM344" i="1"/>
  <c r="AL343" i="6" s="1"/>
  <c r="AN344" i="1"/>
  <c r="AM343" i="6" s="1"/>
  <c r="AO344" i="1"/>
  <c r="AN343" i="6" s="1"/>
  <c r="AP344" i="1"/>
  <c r="AO343" i="6" s="1"/>
  <c r="AQ344" i="1"/>
  <c r="AP343" i="6" s="1"/>
  <c r="AR344" i="1"/>
  <c r="AQ343" i="6" s="1"/>
  <c r="AS344" i="1"/>
  <c r="AR343" i="6" s="1"/>
  <c r="AT344" i="1"/>
  <c r="AS343" i="6" s="1"/>
  <c r="AU344" i="1"/>
  <c r="AT343" i="6" s="1"/>
  <c r="AV344" i="1"/>
  <c r="AU343" i="6" s="1"/>
  <c r="AW344" i="1"/>
  <c r="AV343" i="6" s="1"/>
  <c r="AX344" i="1"/>
  <c r="AW343" i="6" s="1"/>
  <c r="AY344" i="1"/>
  <c r="AX343" i="6" s="1"/>
  <c r="AZ344" i="1"/>
  <c r="AY343" i="6" s="1"/>
  <c r="BA344" i="1"/>
  <c r="AZ343" i="6" s="1"/>
  <c r="BB344" i="1"/>
  <c r="BA343" i="6" s="1"/>
  <c r="BC344" i="1"/>
  <c r="BB343" i="6" s="1"/>
  <c r="BD344" i="1"/>
  <c r="BC343" i="6" s="1"/>
  <c r="BE344" i="1"/>
  <c r="BD343" i="6" s="1"/>
  <c r="BF344" i="1"/>
  <c r="BE343" i="6" s="1"/>
  <c r="BG344" i="1"/>
  <c r="BF343" i="6" s="1"/>
  <c r="BH344" i="1"/>
  <c r="BG343" i="6" s="1"/>
  <c r="AJ345" i="1"/>
  <c r="AI344" i="6" s="1"/>
  <c r="AK345" i="1"/>
  <c r="AJ344" i="6" s="1"/>
  <c r="AL345" i="1"/>
  <c r="AK344" i="6" s="1"/>
  <c r="AM345" i="1"/>
  <c r="AL344" i="6" s="1"/>
  <c r="AN345" i="1"/>
  <c r="AM344" i="6" s="1"/>
  <c r="AO345" i="1"/>
  <c r="AN344" i="6" s="1"/>
  <c r="AP345" i="1"/>
  <c r="AO344" i="6" s="1"/>
  <c r="AQ345" i="1"/>
  <c r="AP344" i="6" s="1"/>
  <c r="AR345" i="1"/>
  <c r="AQ344" i="6" s="1"/>
  <c r="AS345" i="1"/>
  <c r="AR344" i="6" s="1"/>
  <c r="AT345" i="1"/>
  <c r="AS344" i="6" s="1"/>
  <c r="AU345" i="1"/>
  <c r="AT344" i="6" s="1"/>
  <c r="AV345" i="1"/>
  <c r="AU344" i="6" s="1"/>
  <c r="AW345" i="1"/>
  <c r="AV344" i="6" s="1"/>
  <c r="AX345" i="1"/>
  <c r="AW344" i="6" s="1"/>
  <c r="AY345" i="1"/>
  <c r="AX344" i="6" s="1"/>
  <c r="AZ345" i="1"/>
  <c r="AY344" i="6" s="1"/>
  <c r="BA345" i="1"/>
  <c r="AZ344" i="6" s="1"/>
  <c r="BB345" i="1"/>
  <c r="BA344" i="6" s="1"/>
  <c r="BC345" i="1"/>
  <c r="BB344" i="6" s="1"/>
  <c r="BD345" i="1"/>
  <c r="BC344" i="6" s="1"/>
  <c r="BE345" i="1"/>
  <c r="BD344" i="6" s="1"/>
  <c r="BF345" i="1"/>
  <c r="BE344" i="6" s="1"/>
  <c r="BG345" i="1"/>
  <c r="BF344" i="6" s="1"/>
  <c r="BH345" i="1"/>
  <c r="BG344" i="6" s="1"/>
  <c r="AJ346" i="1"/>
  <c r="AI345" i="6" s="1"/>
  <c r="AK346" i="1"/>
  <c r="AJ345" i="6" s="1"/>
  <c r="AL346" i="1"/>
  <c r="AK345" i="6" s="1"/>
  <c r="AM346" i="1"/>
  <c r="AL345" i="6" s="1"/>
  <c r="AN346" i="1"/>
  <c r="AM345" i="6" s="1"/>
  <c r="AO346" i="1"/>
  <c r="AN345" i="6" s="1"/>
  <c r="AP346" i="1"/>
  <c r="AO345" i="6" s="1"/>
  <c r="AQ346" i="1"/>
  <c r="AP345" i="6" s="1"/>
  <c r="AR346" i="1"/>
  <c r="AQ345" i="6" s="1"/>
  <c r="AS346" i="1"/>
  <c r="AR345" i="6" s="1"/>
  <c r="AT346" i="1"/>
  <c r="AS345" i="6" s="1"/>
  <c r="AU346" i="1"/>
  <c r="AT345" i="6" s="1"/>
  <c r="AV346" i="1"/>
  <c r="AU345" i="6" s="1"/>
  <c r="AW346" i="1"/>
  <c r="AV345" i="6" s="1"/>
  <c r="AX346" i="1"/>
  <c r="AW345" i="6" s="1"/>
  <c r="AY346" i="1"/>
  <c r="AX345" i="6" s="1"/>
  <c r="AZ346" i="1"/>
  <c r="AY345" i="6" s="1"/>
  <c r="BA346" i="1"/>
  <c r="AZ345" i="6" s="1"/>
  <c r="BB346" i="1"/>
  <c r="BA345" i="6" s="1"/>
  <c r="BC346" i="1"/>
  <c r="BB345" i="6" s="1"/>
  <c r="BD346" i="1"/>
  <c r="BC345" i="6" s="1"/>
  <c r="BE346" i="1"/>
  <c r="BD345" i="6" s="1"/>
  <c r="BF346" i="1"/>
  <c r="BE345" i="6" s="1"/>
  <c r="BG346" i="1"/>
  <c r="BF345" i="6" s="1"/>
  <c r="BH346" i="1"/>
  <c r="BG345" i="6" s="1"/>
  <c r="AJ347" i="1"/>
  <c r="AI346" i="6" s="1"/>
  <c r="AK347" i="1"/>
  <c r="AJ346" i="6" s="1"/>
  <c r="AL347" i="1"/>
  <c r="AK346" i="6" s="1"/>
  <c r="AM347" i="1"/>
  <c r="AL346" i="6" s="1"/>
  <c r="AN347" i="1"/>
  <c r="AM346" i="6" s="1"/>
  <c r="AO347" i="1"/>
  <c r="AN346" i="6" s="1"/>
  <c r="AP347" i="1"/>
  <c r="AO346" i="6" s="1"/>
  <c r="AQ347" i="1"/>
  <c r="AP346" i="6" s="1"/>
  <c r="AR347" i="1"/>
  <c r="AQ346" i="6" s="1"/>
  <c r="AS347" i="1"/>
  <c r="AR346" i="6" s="1"/>
  <c r="AT347" i="1"/>
  <c r="AS346" i="6" s="1"/>
  <c r="AU347" i="1"/>
  <c r="AT346" i="6" s="1"/>
  <c r="AV347" i="1"/>
  <c r="AU346" i="6" s="1"/>
  <c r="AW347" i="1"/>
  <c r="AV346" i="6" s="1"/>
  <c r="AX347" i="1"/>
  <c r="AW346" i="6" s="1"/>
  <c r="AY347" i="1"/>
  <c r="AX346" i="6" s="1"/>
  <c r="AZ347" i="1"/>
  <c r="AY346" i="6" s="1"/>
  <c r="BA347" i="1"/>
  <c r="AZ346" i="6" s="1"/>
  <c r="BB347" i="1"/>
  <c r="BA346" i="6" s="1"/>
  <c r="BC347" i="1"/>
  <c r="BB346" i="6" s="1"/>
  <c r="BD347" i="1"/>
  <c r="BC346" i="6" s="1"/>
  <c r="BE347" i="1"/>
  <c r="BD346" i="6" s="1"/>
  <c r="BF347" i="1"/>
  <c r="BE346" i="6" s="1"/>
  <c r="BG347" i="1"/>
  <c r="BF346" i="6" s="1"/>
  <c r="BH347" i="1"/>
  <c r="BG346" i="6" s="1"/>
  <c r="AJ348" i="1"/>
  <c r="AI347" i="6" s="1"/>
  <c r="AK348" i="1"/>
  <c r="AJ347" i="6" s="1"/>
  <c r="AL348" i="1"/>
  <c r="AK347" i="6" s="1"/>
  <c r="AM348" i="1"/>
  <c r="AL347" i="6" s="1"/>
  <c r="AN348" i="1"/>
  <c r="AM347" i="6" s="1"/>
  <c r="AO348" i="1"/>
  <c r="AN347" i="6" s="1"/>
  <c r="AP348" i="1"/>
  <c r="AO347" i="6" s="1"/>
  <c r="AQ348" i="1"/>
  <c r="AP347" i="6" s="1"/>
  <c r="AR348" i="1"/>
  <c r="AQ347" i="6" s="1"/>
  <c r="AS348" i="1"/>
  <c r="AR347" i="6" s="1"/>
  <c r="AT348" i="1"/>
  <c r="AS347" i="6" s="1"/>
  <c r="AU348" i="1"/>
  <c r="AT347" i="6" s="1"/>
  <c r="AV348" i="1"/>
  <c r="AU347" i="6" s="1"/>
  <c r="AW348" i="1"/>
  <c r="AV347" i="6" s="1"/>
  <c r="AX348" i="1"/>
  <c r="AW347" i="6" s="1"/>
  <c r="AY348" i="1"/>
  <c r="AX347" i="6" s="1"/>
  <c r="AZ348" i="1"/>
  <c r="AY347" i="6" s="1"/>
  <c r="BA348" i="1"/>
  <c r="AZ347" i="6" s="1"/>
  <c r="BB348" i="1"/>
  <c r="BA347" i="6" s="1"/>
  <c r="BC348" i="1"/>
  <c r="BB347" i="6" s="1"/>
  <c r="BD348" i="1"/>
  <c r="BC347" i="6" s="1"/>
  <c r="BE348" i="1"/>
  <c r="BD347" i="6" s="1"/>
  <c r="BF348" i="1"/>
  <c r="BE347" i="6" s="1"/>
  <c r="BG348" i="1"/>
  <c r="BF347" i="6" s="1"/>
  <c r="BH348" i="1"/>
  <c r="BG347" i="6" s="1"/>
  <c r="AJ349" i="1"/>
  <c r="AI348" i="6" s="1"/>
  <c r="AK349" i="1"/>
  <c r="AJ348" i="6" s="1"/>
  <c r="AL349" i="1"/>
  <c r="AK348" i="6" s="1"/>
  <c r="AM349" i="1"/>
  <c r="AL348" i="6" s="1"/>
  <c r="AN349" i="1"/>
  <c r="AM348" i="6" s="1"/>
  <c r="AO349" i="1"/>
  <c r="AN348" i="6" s="1"/>
  <c r="AP349" i="1"/>
  <c r="AO348" i="6" s="1"/>
  <c r="AQ349" i="1"/>
  <c r="AP348" i="6" s="1"/>
  <c r="AR349" i="1"/>
  <c r="AQ348" i="6" s="1"/>
  <c r="AS349" i="1"/>
  <c r="AR348" i="6" s="1"/>
  <c r="AT349" i="1"/>
  <c r="AS348" i="6" s="1"/>
  <c r="AU349" i="1"/>
  <c r="AT348" i="6" s="1"/>
  <c r="AV349" i="1"/>
  <c r="AU348" i="6" s="1"/>
  <c r="AW349" i="1"/>
  <c r="AV348" i="6" s="1"/>
  <c r="AX349" i="1"/>
  <c r="AW348" i="6" s="1"/>
  <c r="AY349" i="1"/>
  <c r="AX348" i="6" s="1"/>
  <c r="AZ349" i="1"/>
  <c r="AY348" i="6" s="1"/>
  <c r="BA349" i="1"/>
  <c r="AZ348" i="6" s="1"/>
  <c r="BB349" i="1"/>
  <c r="BA348" i="6" s="1"/>
  <c r="BC349" i="1"/>
  <c r="BB348" i="6" s="1"/>
  <c r="BD349" i="1"/>
  <c r="BC348" i="6" s="1"/>
  <c r="BE349" i="1"/>
  <c r="BD348" i="6" s="1"/>
  <c r="BF349" i="1"/>
  <c r="BE348" i="6" s="1"/>
  <c r="BG349" i="1"/>
  <c r="BF348" i="6" s="1"/>
  <c r="BH349" i="1"/>
  <c r="BG348" i="6" s="1"/>
  <c r="AJ350" i="1"/>
  <c r="AI349" i="6" s="1"/>
  <c r="AK350" i="1"/>
  <c r="AJ349" i="6" s="1"/>
  <c r="AL350" i="1"/>
  <c r="AK349" i="6" s="1"/>
  <c r="AM350" i="1"/>
  <c r="AL349" i="6" s="1"/>
  <c r="AN350" i="1"/>
  <c r="AM349" i="6" s="1"/>
  <c r="AO350" i="1"/>
  <c r="AN349" i="6" s="1"/>
  <c r="AP350" i="1"/>
  <c r="AO349" i="6" s="1"/>
  <c r="AQ350" i="1"/>
  <c r="AP349" i="6" s="1"/>
  <c r="AR350" i="1"/>
  <c r="AQ349" i="6" s="1"/>
  <c r="AS350" i="1"/>
  <c r="AR349" i="6" s="1"/>
  <c r="AT350" i="1"/>
  <c r="AS349" i="6" s="1"/>
  <c r="AU350" i="1"/>
  <c r="AT349" i="6" s="1"/>
  <c r="AV350" i="1"/>
  <c r="AU349" i="6" s="1"/>
  <c r="AW350" i="1"/>
  <c r="AV349" i="6" s="1"/>
  <c r="AX350" i="1"/>
  <c r="AW349" i="6" s="1"/>
  <c r="AY350" i="1"/>
  <c r="AX349" i="6" s="1"/>
  <c r="AZ350" i="1"/>
  <c r="AY349" i="6" s="1"/>
  <c r="BA350" i="1"/>
  <c r="AZ349" i="6" s="1"/>
  <c r="BB350" i="1"/>
  <c r="BA349" i="6" s="1"/>
  <c r="BC350" i="1"/>
  <c r="BB349" i="6" s="1"/>
  <c r="BD350" i="1"/>
  <c r="BC349" i="6" s="1"/>
  <c r="BE350" i="1"/>
  <c r="BD349" i="6" s="1"/>
  <c r="BF350" i="1"/>
  <c r="BE349" i="6" s="1"/>
  <c r="BG350" i="1"/>
  <c r="BF349" i="6" s="1"/>
  <c r="BH350" i="1"/>
  <c r="BG349" i="6" s="1"/>
  <c r="AJ351" i="1"/>
  <c r="AI350" i="6" s="1"/>
  <c r="AK351" i="1"/>
  <c r="AJ350" i="6" s="1"/>
  <c r="AL351" i="1"/>
  <c r="AK350" i="6" s="1"/>
  <c r="AM351" i="1"/>
  <c r="AL350" i="6" s="1"/>
  <c r="AN351" i="1"/>
  <c r="AM350" i="6" s="1"/>
  <c r="AO351" i="1"/>
  <c r="AN350" i="6" s="1"/>
  <c r="AP351" i="1"/>
  <c r="AO350" i="6" s="1"/>
  <c r="AQ351" i="1"/>
  <c r="AP350" i="6" s="1"/>
  <c r="AR351" i="1"/>
  <c r="AQ350" i="6" s="1"/>
  <c r="AS351" i="1"/>
  <c r="AR350" i="6" s="1"/>
  <c r="AT351" i="1"/>
  <c r="AS350" i="6" s="1"/>
  <c r="AU351" i="1"/>
  <c r="AT350" i="6" s="1"/>
  <c r="AV351" i="1"/>
  <c r="AU350" i="6" s="1"/>
  <c r="AW351" i="1"/>
  <c r="AV350" i="6" s="1"/>
  <c r="AX351" i="1"/>
  <c r="AW350" i="6" s="1"/>
  <c r="AY351" i="1"/>
  <c r="AX350" i="6" s="1"/>
  <c r="AZ351" i="1"/>
  <c r="AY350" i="6" s="1"/>
  <c r="BA351" i="1"/>
  <c r="AZ350" i="6" s="1"/>
  <c r="BB351" i="1"/>
  <c r="BA350" i="6" s="1"/>
  <c r="BC351" i="1"/>
  <c r="BB350" i="6" s="1"/>
  <c r="BD351" i="1"/>
  <c r="BC350" i="6" s="1"/>
  <c r="BE351" i="1"/>
  <c r="BD350" i="6" s="1"/>
  <c r="BF351" i="1"/>
  <c r="BE350" i="6" s="1"/>
  <c r="BG351" i="1"/>
  <c r="BF350" i="6" s="1"/>
  <c r="BH351" i="1"/>
  <c r="BG350" i="6" s="1"/>
  <c r="AJ352" i="1"/>
  <c r="AI351" i="6" s="1"/>
  <c r="AK352" i="1"/>
  <c r="AJ351" i="6" s="1"/>
  <c r="AL352" i="1"/>
  <c r="AK351" i="6" s="1"/>
  <c r="AM352" i="1"/>
  <c r="AL351" i="6" s="1"/>
  <c r="AN352" i="1"/>
  <c r="AM351" i="6" s="1"/>
  <c r="AO352" i="1"/>
  <c r="AN351" i="6" s="1"/>
  <c r="AP352" i="1"/>
  <c r="AO351" i="6" s="1"/>
  <c r="AQ352" i="1"/>
  <c r="AP351" i="6" s="1"/>
  <c r="AR352" i="1"/>
  <c r="AQ351" i="6" s="1"/>
  <c r="AS352" i="1"/>
  <c r="AR351" i="6" s="1"/>
  <c r="AT352" i="1"/>
  <c r="AS351" i="6" s="1"/>
  <c r="AU352" i="1"/>
  <c r="AT351" i="6" s="1"/>
  <c r="AV352" i="1"/>
  <c r="AU351" i="6" s="1"/>
  <c r="AW352" i="1"/>
  <c r="AV351" i="6" s="1"/>
  <c r="AX352" i="1"/>
  <c r="AW351" i="6" s="1"/>
  <c r="AY352" i="1"/>
  <c r="AX351" i="6" s="1"/>
  <c r="AZ352" i="1"/>
  <c r="AY351" i="6" s="1"/>
  <c r="BA352" i="1"/>
  <c r="AZ351" i="6" s="1"/>
  <c r="BB352" i="1"/>
  <c r="BA351" i="6" s="1"/>
  <c r="BC352" i="1"/>
  <c r="BB351" i="6" s="1"/>
  <c r="BD352" i="1"/>
  <c r="BC351" i="6" s="1"/>
  <c r="BE352" i="1"/>
  <c r="BD351" i="6" s="1"/>
  <c r="BF352" i="1"/>
  <c r="BE351" i="6" s="1"/>
  <c r="BG352" i="1"/>
  <c r="BF351" i="6" s="1"/>
  <c r="BH352" i="1"/>
  <c r="BG351" i="6" s="1"/>
  <c r="AJ353" i="1"/>
  <c r="AI352" i="6" s="1"/>
  <c r="AK353" i="1"/>
  <c r="AJ352" i="6" s="1"/>
  <c r="AL353" i="1"/>
  <c r="AK352" i="6" s="1"/>
  <c r="AM353" i="1"/>
  <c r="AL352" i="6" s="1"/>
  <c r="AN353" i="1"/>
  <c r="AM352" i="6" s="1"/>
  <c r="AO353" i="1"/>
  <c r="AN352" i="6" s="1"/>
  <c r="AP353" i="1"/>
  <c r="AO352" i="6" s="1"/>
  <c r="AQ353" i="1"/>
  <c r="AP352" i="6" s="1"/>
  <c r="AR353" i="1"/>
  <c r="AQ352" i="6" s="1"/>
  <c r="AS353" i="1"/>
  <c r="AR352" i="6" s="1"/>
  <c r="AT353" i="1"/>
  <c r="AS352" i="6" s="1"/>
  <c r="AU353" i="1"/>
  <c r="AT352" i="6" s="1"/>
  <c r="AV353" i="1"/>
  <c r="AU352" i="6" s="1"/>
  <c r="AW353" i="1"/>
  <c r="AV352" i="6" s="1"/>
  <c r="AX353" i="1"/>
  <c r="AW352" i="6" s="1"/>
  <c r="AY353" i="1"/>
  <c r="AX352" i="6" s="1"/>
  <c r="AZ353" i="1"/>
  <c r="AY352" i="6" s="1"/>
  <c r="BA353" i="1"/>
  <c r="AZ352" i="6" s="1"/>
  <c r="BB353" i="1"/>
  <c r="BA352" i="6" s="1"/>
  <c r="BC353" i="1"/>
  <c r="BB352" i="6" s="1"/>
  <c r="BD353" i="1"/>
  <c r="BC352" i="6" s="1"/>
  <c r="BE353" i="1"/>
  <c r="BD352" i="6" s="1"/>
  <c r="BF353" i="1"/>
  <c r="BE352" i="6" s="1"/>
  <c r="BG353" i="1"/>
  <c r="BF352" i="6" s="1"/>
  <c r="BH353" i="1"/>
  <c r="BG352" i="6" s="1"/>
  <c r="AJ354" i="1"/>
  <c r="AI353" i="6" s="1"/>
  <c r="AK354" i="1"/>
  <c r="AJ353" i="6" s="1"/>
  <c r="AL354" i="1"/>
  <c r="AK353" i="6" s="1"/>
  <c r="AM354" i="1"/>
  <c r="AL353" i="6" s="1"/>
  <c r="AN354" i="1"/>
  <c r="AM353" i="6" s="1"/>
  <c r="AO354" i="1"/>
  <c r="AN353" i="6" s="1"/>
  <c r="AP354" i="1"/>
  <c r="AO353" i="6" s="1"/>
  <c r="AQ354" i="1"/>
  <c r="AP353" i="6" s="1"/>
  <c r="AR354" i="1"/>
  <c r="AQ353" i="6" s="1"/>
  <c r="AS354" i="1"/>
  <c r="AR353" i="6" s="1"/>
  <c r="AT354" i="1"/>
  <c r="AS353" i="6" s="1"/>
  <c r="AU354" i="1"/>
  <c r="AT353" i="6" s="1"/>
  <c r="AV354" i="1"/>
  <c r="AU353" i="6" s="1"/>
  <c r="AW354" i="1"/>
  <c r="AV353" i="6" s="1"/>
  <c r="AX354" i="1"/>
  <c r="AW353" i="6" s="1"/>
  <c r="AY354" i="1"/>
  <c r="AX353" i="6" s="1"/>
  <c r="AZ354" i="1"/>
  <c r="AY353" i="6" s="1"/>
  <c r="BA354" i="1"/>
  <c r="AZ353" i="6" s="1"/>
  <c r="BB354" i="1"/>
  <c r="BA353" i="6" s="1"/>
  <c r="BC354" i="1"/>
  <c r="BB353" i="6" s="1"/>
  <c r="BD354" i="1"/>
  <c r="BC353" i="6" s="1"/>
  <c r="BE354" i="1"/>
  <c r="BD353" i="6" s="1"/>
  <c r="BF354" i="1"/>
  <c r="BE353" i="6" s="1"/>
  <c r="BG354" i="1"/>
  <c r="BF353" i="6" s="1"/>
  <c r="BH354" i="1"/>
  <c r="BG353" i="6" s="1"/>
  <c r="AJ355" i="1"/>
  <c r="AI354" i="6" s="1"/>
  <c r="AK355" i="1"/>
  <c r="AJ354" i="6" s="1"/>
  <c r="AL355" i="1"/>
  <c r="AK354" i="6" s="1"/>
  <c r="AM355" i="1"/>
  <c r="AL354" i="6" s="1"/>
  <c r="AN355" i="1"/>
  <c r="AM354" i="6" s="1"/>
  <c r="AO355" i="1"/>
  <c r="AN354" i="6" s="1"/>
  <c r="AP355" i="1"/>
  <c r="AO354" i="6" s="1"/>
  <c r="AQ355" i="1"/>
  <c r="AP354" i="6" s="1"/>
  <c r="AR355" i="1"/>
  <c r="AQ354" i="6" s="1"/>
  <c r="AS355" i="1"/>
  <c r="AR354" i="6" s="1"/>
  <c r="AT355" i="1"/>
  <c r="AS354" i="6" s="1"/>
  <c r="AU355" i="1"/>
  <c r="AT354" i="6" s="1"/>
  <c r="AV355" i="1"/>
  <c r="AU354" i="6" s="1"/>
  <c r="AW355" i="1"/>
  <c r="AV354" i="6" s="1"/>
  <c r="AX355" i="1"/>
  <c r="AW354" i="6" s="1"/>
  <c r="AY355" i="1"/>
  <c r="AX354" i="6" s="1"/>
  <c r="AZ355" i="1"/>
  <c r="AY354" i="6" s="1"/>
  <c r="BA355" i="1"/>
  <c r="AZ354" i="6" s="1"/>
  <c r="BB355" i="1"/>
  <c r="BA354" i="6" s="1"/>
  <c r="BC355" i="1"/>
  <c r="BB354" i="6" s="1"/>
  <c r="BD355" i="1"/>
  <c r="BC354" i="6" s="1"/>
  <c r="BE355" i="1"/>
  <c r="BD354" i="6" s="1"/>
  <c r="BF355" i="1"/>
  <c r="BE354" i="6" s="1"/>
  <c r="BG355" i="1"/>
  <c r="BF354" i="6" s="1"/>
  <c r="BH355" i="1"/>
  <c r="BG354" i="6" s="1"/>
  <c r="AJ356" i="1"/>
  <c r="AI355" i="6" s="1"/>
  <c r="AK356" i="1"/>
  <c r="AJ355" i="6" s="1"/>
  <c r="AL356" i="1"/>
  <c r="AK355" i="6" s="1"/>
  <c r="AM356" i="1"/>
  <c r="AL355" i="6" s="1"/>
  <c r="AN356" i="1"/>
  <c r="AM355" i="6" s="1"/>
  <c r="AO356" i="1"/>
  <c r="AN355" i="6" s="1"/>
  <c r="AP356" i="1"/>
  <c r="AO355" i="6" s="1"/>
  <c r="AQ356" i="1"/>
  <c r="AP355" i="6" s="1"/>
  <c r="AR356" i="1"/>
  <c r="AQ355" i="6" s="1"/>
  <c r="AS356" i="1"/>
  <c r="AR355" i="6" s="1"/>
  <c r="AT356" i="1"/>
  <c r="AS355" i="6" s="1"/>
  <c r="AU356" i="1"/>
  <c r="AT355" i="6" s="1"/>
  <c r="AV356" i="1"/>
  <c r="AU355" i="6" s="1"/>
  <c r="AW356" i="1"/>
  <c r="AV355" i="6" s="1"/>
  <c r="AX356" i="1"/>
  <c r="AW355" i="6" s="1"/>
  <c r="AY356" i="1"/>
  <c r="AX355" i="6" s="1"/>
  <c r="AZ356" i="1"/>
  <c r="AY355" i="6" s="1"/>
  <c r="BA356" i="1"/>
  <c r="AZ355" i="6" s="1"/>
  <c r="BB356" i="1"/>
  <c r="BA355" i="6" s="1"/>
  <c r="BC356" i="1"/>
  <c r="BB355" i="6" s="1"/>
  <c r="BD356" i="1"/>
  <c r="BC355" i="6" s="1"/>
  <c r="BE356" i="1"/>
  <c r="BD355" i="6" s="1"/>
  <c r="BF356" i="1"/>
  <c r="BE355" i="6" s="1"/>
  <c r="BG356" i="1"/>
  <c r="BF355" i="6" s="1"/>
  <c r="BH356" i="1"/>
  <c r="BG355" i="6" s="1"/>
  <c r="AJ357" i="1"/>
  <c r="AI356" i="6" s="1"/>
  <c r="AK357" i="1"/>
  <c r="AJ356" i="6" s="1"/>
  <c r="AL357" i="1"/>
  <c r="AK356" i="6" s="1"/>
  <c r="AM357" i="1"/>
  <c r="AL356" i="6" s="1"/>
  <c r="AN357" i="1"/>
  <c r="AM356" i="6" s="1"/>
  <c r="AO357" i="1"/>
  <c r="AN356" i="6" s="1"/>
  <c r="AP357" i="1"/>
  <c r="AO356" i="6" s="1"/>
  <c r="AQ357" i="1"/>
  <c r="AP356" i="6" s="1"/>
  <c r="AR357" i="1"/>
  <c r="AQ356" i="6" s="1"/>
  <c r="AS357" i="1"/>
  <c r="AR356" i="6" s="1"/>
  <c r="AT357" i="1"/>
  <c r="AS356" i="6" s="1"/>
  <c r="AU357" i="1"/>
  <c r="AT356" i="6" s="1"/>
  <c r="AV357" i="1"/>
  <c r="AU356" i="6" s="1"/>
  <c r="AW357" i="1"/>
  <c r="AV356" i="6" s="1"/>
  <c r="AX357" i="1"/>
  <c r="AW356" i="6" s="1"/>
  <c r="AY357" i="1"/>
  <c r="AX356" i="6" s="1"/>
  <c r="AZ357" i="1"/>
  <c r="AY356" i="6" s="1"/>
  <c r="BA357" i="1"/>
  <c r="AZ356" i="6" s="1"/>
  <c r="BB357" i="1"/>
  <c r="BA356" i="6" s="1"/>
  <c r="BC357" i="1"/>
  <c r="BB356" i="6" s="1"/>
  <c r="BD357" i="1"/>
  <c r="BC356" i="6" s="1"/>
  <c r="BE357" i="1"/>
  <c r="BD356" i="6" s="1"/>
  <c r="BF357" i="1"/>
  <c r="BE356" i="6" s="1"/>
  <c r="BG357" i="1"/>
  <c r="BF356" i="6" s="1"/>
  <c r="BH357" i="1"/>
  <c r="BG356" i="6" s="1"/>
  <c r="AJ358" i="1"/>
  <c r="AI357" i="6" s="1"/>
  <c r="AK358" i="1"/>
  <c r="AJ357" i="6" s="1"/>
  <c r="AL358" i="1"/>
  <c r="AK357" i="6" s="1"/>
  <c r="AM358" i="1"/>
  <c r="AL357" i="6" s="1"/>
  <c r="AN358" i="1"/>
  <c r="AM357" i="6" s="1"/>
  <c r="AO358" i="1"/>
  <c r="AN357" i="6" s="1"/>
  <c r="AP358" i="1"/>
  <c r="AO357" i="6" s="1"/>
  <c r="AQ358" i="1"/>
  <c r="AP357" i="6" s="1"/>
  <c r="AR358" i="1"/>
  <c r="AQ357" i="6" s="1"/>
  <c r="AS358" i="1"/>
  <c r="AR357" i="6" s="1"/>
  <c r="AT358" i="1"/>
  <c r="AS357" i="6" s="1"/>
  <c r="AU358" i="1"/>
  <c r="AT357" i="6" s="1"/>
  <c r="AV358" i="1"/>
  <c r="AU357" i="6" s="1"/>
  <c r="AW358" i="1"/>
  <c r="AV357" i="6" s="1"/>
  <c r="AX358" i="1"/>
  <c r="AW357" i="6" s="1"/>
  <c r="AY358" i="1"/>
  <c r="AX357" i="6" s="1"/>
  <c r="AZ358" i="1"/>
  <c r="AY357" i="6" s="1"/>
  <c r="BA358" i="1"/>
  <c r="AZ357" i="6" s="1"/>
  <c r="BB358" i="1"/>
  <c r="BA357" i="6" s="1"/>
  <c r="BC358" i="1"/>
  <c r="BB357" i="6" s="1"/>
  <c r="BD358" i="1"/>
  <c r="BC357" i="6" s="1"/>
  <c r="BE358" i="1"/>
  <c r="BD357" i="6" s="1"/>
  <c r="BF358" i="1"/>
  <c r="BE357" i="6" s="1"/>
  <c r="BG358" i="1"/>
  <c r="BF357" i="6" s="1"/>
  <c r="BH358" i="1"/>
  <c r="BG357" i="6" s="1"/>
  <c r="AJ359" i="1"/>
  <c r="AI358" i="6" s="1"/>
  <c r="AK359" i="1"/>
  <c r="AJ358" i="6" s="1"/>
  <c r="AL359" i="1"/>
  <c r="AK358" i="6" s="1"/>
  <c r="AM359" i="1"/>
  <c r="AL358" i="6" s="1"/>
  <c r="AN359" i="1"/>
  <c r="AM358" i="6" s="1"/>
  <c r="AO359" i="1"/>
  <c r="AN358" i="6" s="1"/>
  <c r="AP359" i="1"/>
  <c r="AO358" i="6" s="1"/>
  <c r="AQ359" i="1"/>
  <c r="AP358" i="6" s="1"/>
  <c r="AR359" i="1"/>
  <c r="AQ358" i="6" s="1"/>
  <c r="AS359" i="1"/>
  <c r="AR358" i="6" s="1"/>
  <c r="AT359" i="1"/>
  <c r="AS358" i="6" s="1"/>
  <c r="AU359" i="1"/>
  <c r="AT358" i="6" s="1"/>
  <c r="AV359" i="1"/>
  <c r="AU358" i="6" s="1"/>
  <c r="AW359" i="1"/>
  <c r="AV358" i="6" s="1"/>
  <c r="AX359" i="1"/>
  <c r="AW358" i="6" s="1"/>
  <c r="AY359" i="1"/>
  <c r="AX358" i="6" s="1"/>
  <c r="AZ359" i="1"/>
  <c r="AY358" i="6" s="1"/>
  <c r="BA359" i="1"/>
  <c r="AZ358" i="6" s="1"/>
  <c r="BB359" i="1"/>
  <c r="BA358" i="6" s="1"/>
  <c r="BC359" i="1"/>
  <c r="BB358" i="6" s="1"/>
  <c r="BD359" i="1"/>
  <c r="BC358" i="6" s="1"/>
  <c r="BE359" i="1"/>
  <c r="BD358" i="6" s="1"/>
  <c r="BF359" i="1"/>
  <c r="BE358" i="6" s="1"/>
  <c r="BG359" i="1"/>
  <c r="BF358" i="6" s="1"/>
  <c r="BH359" i="1"/>
  <c r="BG358" i="6" s="1"/>
  <c r="AJ360" i="1"/>
  <c r="AI359" i="6" s="1"/>
  <c r="AK360" i="1"/>
  <c r="AJ359" i="6" s="1"/>
  <c r="AL360" i="1"/>
  <c r="AK359" i="6" s="1"/>
  <c r="AM360" i="1"/>
  <c r="AL359" i="6" s="1"/>
  <c r="AN360" i="1"/>
  <c r="AM359" i="6" s="1"/>
  <c r="AO360" i="1"/>
  <c r="AN359" i="6" s="1"/>
  <c r="AP360" i="1"/>
  <c r="AO359" i="6" s="1"/>
  <c r="AQ360" i="1"/>
  <c r="AP359" i="6" s="1"/>
  <c r="AR360" i="1"/>
  <c r="AQ359" i="6" s="1"/>
  <c r="AS360" i="1"/>
  <c r="AR359" i="6" s="1"/>
  <c r="AT360" i="1"/>
  <c r="AS359" i="6" s="1"/>
  <c r="AU360" i="1"/>
  <c r="AT359" i="6" s="1"/>
  <c r="AV360" i="1"/>
  <c r="AU359" i="6" s="1"/>
  <c r="AW360" i="1"/>
  <c r="AV359" i="6" s="1"/>
  <c r="AX360" i="1"/>
  <c r="AW359" i="6" s="1"/>
  <c r="AY360" i="1"/>
  <c r="AX359" i="6" s="1"/>
  <c r="AZ360" i="1"/>
  <c r="AY359" i="6" s="1"/>
  <c r="BA360" i="1"/>
  <c r="AZ359" i="6" s="1"/>
  <c r="BB360" i="1"/>
  <c r="BA359" i="6" s="1"/>
  <c r="BC360" i="1"/>
  <c r="BB359" i="6" s="1"/>
  <c r="BD360" i="1"/>
  <c r="BC359" i="6" s="1"/>
  <c r="BE360" i="1"/>
  <c r="BD359" i="6" s="1"/>
  <c r="BF360" i="1"/>
  <c r="BE359" i="6" s="1"/>
  <c r="BG360" i="1"/>
  <c r="BF359" i="6" s="1"/>
  <c r="BH360" i="1"/>
  <c r="BG359" i="6" s="1"/>
  <c r="AJ361" i="1"/>
  <c r="AI360" i="6" s="1"/>
  <c r="AK361" i="1"/>
  <c r="AJ360" i="6" s="1"/>
  <c r="AL361" i="1"/>
  <c r="AK360" i="6" s="1"/>
  <c r="AM361" i="1"/>
  <c r="AL360" i="6" s="1"/>
  <c r="AN361" i="1"/>
  <c r="AM360" i="6" s="1"/>
  <c r="AO361" i="1"/>
  <c r="AN360" i="6" s="1"/>
  <c r="AP361" i="1"/>
  <c r="AO360" i="6" s="1"/>
  <c r="AQ361" i="1"/>
  <c r="AP360" i="6" s="1"/>
  <c r="AR361" i="1"/>
  <c r="AQ360" i="6" s="1"/>
  <c r="AS361" i="1"/>
  <c r="AR360" i="6" s="1"/>
  <c r="AT361" i="1"/>
  <c r="AS360" i="6" s="1"/>
  <c r="AU361" i="1"/>
  <c r="AT360" i="6" s="1"/>
  <c r="AV361" i="1"/>
  <c r="AU360" i="6" s="1"/>
  <c r="AW361" i="1"/>
  <c r="AV360" i="6" s="1"/>
  <c r="AX361" i="1"/>
  <c r="AW360" i="6" s="1"/>
  <c r="AY361" i="1"/>
  <c r="AX360" i="6" s="1"/>
  <c r="AZ361" i="1"/>
  <c r="AY360" i="6" s="1"/>
  <c r="BA361" i="1"/>
  <c r="AZ360" i="6" s="1"/>
  <c r="BB361" i="1"/>
  <c r="BA360" i="6" s="1"/>
  <c r="BC361" i="1"/>
  <c r="BB360" i="6" s="1"/>
  <c r="BD361" i="1"/>
  <c r="BC360" i="6" s="1"/>
  <c r="BE361" i="1"/>
  <c r="BD360" i="6" s="1"/>
  <c r="BF361" i="1"/>
  <c r="BE360" i="6" s="1"/>
  <c r="BG361" i="1"/>
  <c r="BF360" i="6" s="1"/>
  <c r="BH361" i="1"/>
  <c r="BG360" i="6" s="1"/>
  <c r="AJ362" i="1"/>
  <c r="AI361" i="6" s="1"/>
  <c r="AK362" i="1"/>
  <c r="AJ361" i="6" s="1"/>
  <c r="AL362" i="1"/>
  <c r="AK361" i="6" s="1"/>
  <c r="AM362" i="1"/>
  <c r="AL361" i="6" s="1"/>
  <c r="AN362" i="1"/>
  <c r="AM361" i="6" s="1"/>
  <c r="AO362" i="1"/>
  <c r="AN361" i="6" s="1"/>
  <c r="AP362" i="1"/>
  <c r="AO361" i="6" s="1"/>
  <c r="AQ362" i="1"/>
  <c r="AP361" i="6" s="1"/>
  <c r="AR362" i="1"/>
  <c r="AQ361" i="6" s="1"/>
  <c r="AS362" i="1"/>
  <c r="AR361" i="6" s="1"/>
  <c r="AT362" i="1"/>
  <c r="AS361" i="6" s="1"/>
  <c r="AU362" i="1"/>
  <c r="AT361" i="6" s="1"/>
  <c r="AV362" i="1"/>
  <c r="AU361" i="6" s="1"/>
  <c r="AW362" i="1"/>
  <c r="AV361" i="6" s="1"/>
  <c r="AX362" i="1"/>
  <c r="AW361" i="6" s="1"/>
  <c r="AY362" i="1"/>
  <c r="AX361" i="6" s="1"/>
  <c r="AZ362" i="1"/>
  <c r="AY361" i="6" s="1"/>
  <c r="BA362" i="1"/>
  <c r="AZ361" i="6" s="1"/>
  <c r="BB362" i="1"/>
  <c r="BA361" i="6" s="1"/>
  <c r="BC362" i="1"/>
  <c r="BB361" i="6" s="1"/>
  <c r="BD362" i="1"/>
  <c r="BC361" i="6" s="1"/>
  <c r="BE362" i="1"/>
  <c r="BD361" i="6" s="1"/>
  <c r="BF362" i="1"/>
  <c r="BE361" i="6" s="1"/>
  <c r="BG362" i="1"/>
  <c r="BF361" i="6" s="1"/>
  <c r="BH362" i="1"/>
  <c r="BG361" i="6" s="1"/>
  <c r="AJ363" i="1"/>
  <c r="AI362" i="6" s="1"/>
  <c r="AK363" i="1"/>
  <c r="AJ362" i="6" s="1"/>
  <c r="AL363" i="1"/>
  <c r="AK362" i="6" s="1"/>
  <c r="AM363" i="1"/>
  <c r="AL362" i="6" s="1"/>
  <c r="AN363" i="1"/>
  <c r="AM362" i="6" s="1"/>
  <c r="AO363" i="1"/>
  <c r="AN362" i="6" s="1"/>
  <c r="AP363" i="1"/>
  <c r="AO362" i="6" s="1"/>
  <c r="AQ363" i="1"/>
  <c r="AP362" i="6" s="1"/>
  <c r="AR363" i="1"/>
  <c r="AQ362" i="6" s="1"/>
  <c r="AS363" i="1"/>
  <c r="AR362" i="6" s="1"/>
  <c r="AT363" i="1"/>
  <c r="AS362" i="6" s="1"/>
  <c r="AU363" i="1"/>
  <c r="AT362" i="6" s="1"/>
  <c r="AV363" i="1"/>
  <c r="AU362" i="6" s="1"/>
  <c r="AW363" i="1"/>
  <c r="AV362" i="6" s="1"/>
  <c r="AX363" i="1"/>
  <c r="AW362" i="6" s="1"/>
  <c r="AY363" i="1"/>
  <c r="AX362" i="6" s="1"/>
  <c r="AZ363" i="1"/>
  <c r="AY362" i="6" s="1"/>
  <c r="BA363" i="1"/>
  <c r="AZ362" i="6" s="1"/>
  <c r="BB363" i="1"/>
  <c r="BA362" i="6" s="1"/>
  <c r="BC363" i="1"/>
  <c r="BB362" i="6" s="1"/>
  <c r="BD363" i="1"/>
  <c r="BC362" i="6" s="1"/>
  <c r="BE363" i="1"/>
  <c r="BD362" i="6" s="1"/>
  <c r="BF363" i="1"/>
  <c r="BE362" i="6" s="1"/>
  <c r="BG363" i="1"/>
  <c r="BF362" i="6" s="1"/>
  <c r="BH363" i="1"/>
  <c r="BG362" i="6" s="1"/>
  <c r="AJ364" i="1"/>
  <c r="AI363" i="6" s="1"/>
  <c r="AK364" i="1"/>
  <c r="AJ363" i="6" s="1"/>
  <c r="AL364" i="1"/>
  <c r="AK363" i="6" s="1"/>
  <c r="AM364" i="1"/>
  <c r="AL363" i="6" s="1"/>
  <c r="AN364" i="1"/>
  <c r="AM363" i="6" s="1"/>
  <c r="AO364" i="1"/>
  <c r="AN363" i="6" s="1"/>
  <c r="AP364" i="1"/>
  <c r="AO363" i="6" s="1"/>
  <c r="AQ364" i="1"/>
  <c r="AP363" i="6" s="1"/>
  <c r="AR364" i="1"/>
  <c r="AQ363" i="6" s="1"/>
  <c r="AS364" i="1"/>
  <c r="AR363" i="6" s="1"/>
  <c r="AT364" i="1"/>
  <c r="AS363" i="6" s="1"/>
  <c r="AU364" i="1"/>
  <c r="AT363" i="6" s="1"/>
  <c r="AV364" i="1"/>
  <c r="AU363" i="6" s="1"/>
  <c r="AW364" i="1"/>
  <c r="AV363" i="6" s="1"/>
  <c r="AX364" i="1"/>
  <c r="AW363" i="6" s="1"/>
  <c r="AY364" i="1"/>
  <c r="AX363" i="6" s="1"/>
  <c r="AZ364" i="1"/>
  <c r="AY363" i="6" s="1"/>
  <c r="BA364" i="1"/>
  <c r="AZ363" i="6" s="1"/>
  <c r="BB364" i="1"/>
  <c r="BA363" i="6" s="1"/>
  <c r="BC364" i="1"/>
  <c r="BB363" i="6" s="1"/>
  <c r="BD364" i="1"/>
  <c r="BC363" i="6" s="1"/>
  <c r="BE364" i="1"/>
  <c r="BD363" i="6" s="1"/>
  <c r="BF364" i="1"/>
  <c r="BE363" i="6" s="1"/>
  <c r="BG364" i="1"/>
  <c r="BF363" i="6" s="1"/>
  <c r="BH364" i="1"/>
  <c r="BG363" i="6" s="1"/>
  <c r="AJ365" i="1"/>
  <c r="AI364" i="6" s="1"/>
  <c r="AK365" i="1"/>
  <c r="AJ364" i="6" s="1"/>
  <c r="AL365" i="1"/>
  <c r="AK364" i="6" s="1"/>
  <c r="AM365" i="1"/>
  <c r="AL364" i="6" s="1"/>
  <c r="AN365" i="1"/>
  <c r="AM364" i="6" s="1"/>
  <c r="AO365" i="1"/>
  <c r="AN364" i="6" s="1"/>
  <c r="AP365" i="1"/>
  <c r="AO364" i="6" s="1"/>
  <c r="AQ365" i="1"/>
  <c r="AP364" i="6" s="1"/>
  <c r="AR365" i="1"/>
  <c r="AQ364" i="6" s="1"/>
  <c r="AS365" i="1"/>
  <c r="AR364" i="6" s="1"/>
  <c r="AT365" i="1"/>
  <c r="AS364" i="6" s="1"/>
  <c r="AU365" i="1"/>
  <c r="AT364" i="6" s="1"/>
  <c r="AV365" i="1"/>
  <c r="AU364" i="6" s="1"/>
  <c r="AW365" i="1"/>
  <c r="AV364" i="6" s="1"/>
  <c r="AX365" i="1"/>
  <c r="AW364" i="6" s="1"/>
  <c r="AY365" i="1"/>
  <c r="AX364" i="6" s="1"/>
  <c r="AZ365" i="1"/>
  <c r="AY364" i="6" s="1"/>
  <c r="BA365" i="1"/>
  <c r="AZ364" i="6" s="1"/>
  <c r="BB365" i="1"/>
  <c r="BA364" i="6" s="1"/>
  <c r="BC365" i="1"/>
  <c r="BB364" i="6" s="1"/>
  <c r="BD365" i="1"/>
  <c r="BC364" i="6" s="1"/>
  <c r="BE365" i="1"/>
  <c r="BD364" i="6" s="1"/>
  <c r="BF365" i="1"/>
  <c r="BE364" i="6" s="1"/>
  <c r="BG365" i="1"/>
  <c r="BF364" i="6" s="1"/>
  <c r="BH365" i="1"/>
  <c r="BG364" i="6" s="1"/>
  <c r="AJ366" i="1"/>
  <c r="AI365" i="6" s="1"/>
  <c r="AK366" i="1"/>
  <c r="AJ365" i="6" s="1"/>
  <c r="AL366" i="1"/>
  <c r="AK365" i="6" s="1"/>
  <c r="AM366" i="1"/>
  <c r="AL365" i="6" s="1"/>
  <c r="AN366" i="1"/>
  <c r="AM365" i="6" s="1"/>
  <c r="AO366" i="1"/>
  <c r="AN365" i="6" s="1"/>
  <c r="AP366" i="1"/>
  <c r="AO365" i="6" s="1"/>
  <c r="AQ366" i="1"/>
  <c r="AP365" i="6" s="1"/>
  <c r="AR366" i="1"/>
  <c r="AQ365" i="6" s="1"/>
  <c r="AS366" i="1"/>
  <c r="AR365" i="6" s="1"/>
  <c r="AT366" i="1"/>
  <c r="AS365" i="6" s="1"/>
  <c r="AU366" i="1"/>
  <c r="AT365" i="6" s="1"/>
  <c r="AV366" i="1"/>
  <c r="AU365" i="6" s="1"/>
  <c r="AW366" i="1"/>
  <c r="AV365" i="6" s="1"/>
  <c r="AX366" i="1"/>
  <c r="AW365" i="6" s="1"/>
  <c r="AY366" i="1"/>
  <c r="AX365" i="6" s="1"/>
  <c r="AZ366" i="1"/>
  <c r="AY365" i="6" s="1"/>
  <c r="BA366" i="1"/>
  <c r="AZ365" i="6" s="1"/>
  <c r="BB366" i="1"/>
  <c r="BA365" i="6" s="1"/>
  <c r="BC366" i="1"/>
  <c r="BB365" i="6" s="1"/>
  <c r="BD366" i="1"/>
  <c r="BC365" i="6" s="1"/>
  <c r="BE366" i="1"/>
  <c r="BD365" i="6" s="1"/>
  <c r="BF366" i="1"/>
  <c r="BE365" i="6" s="1"/>
  <c r="BG366" i="1"/>
  <c r="BF365" i="6" s="1"/>
  <c r="BH366" i="1"/>
  <c r="BG365" i="6" s="1"/>
  <c r="AJ367" i="1"/>
  <c r="AI366" i="6" s="1"/>
  <c r="AK367" i="1"/>
  <c r="AJ366" i="6" s="1"/>
  <c r="AL367" i="1"/>
  <c r="AK366" i="6" s="1"/>
  <c r="AM367" i="1"/>
  <c r="AL366" i="6" s="1"/>
  <c r="AN367" i="1"/>
  <c r="AM366" i="6" s="1"/>
  <c r="AO367" i="1"/>
  <c r="AN366" i="6" s="1"/>
  <c r="AP367" i="1"/>
  <c r="AO366" i="6" s="1"/>
  <c r="AQ367" i="1"/>
  <c r="AP366" i="6" s="1"/>
  <c r="AR367" i="1"/>
  <c r="AQ366" i="6" s="1"/>
  <c r="AS367" i="1"/>
  <c r="AR366" i="6" s="1"/>
  <c r="AT367" i="1"/>
  <c r="AS366" i="6" s="1"/>
  <c r="AU367" i="1"/>
  <c r="AT366" i="6" s="1"/>
  <c r="AV367" i="1"/>
  <c r="AU366" i="6" s="1"/>
  <c r="AW367" i="1"/>
  <c r="AV366" i="6" s="1"/>
  <c r="AX367" i="1"/>
  <c r="AW366" i="6" s="1"/>
  <c r="AY367" i="1"/>
  <c r="AX366" i="6" s="1"/>
  <c r="AZ367" i="1"/>
  <c r="AY366" i="6" s="1"/>
  <c r="BA367" i="1"/>
  <c r="AZ366" i="6" s="1"/>
  <c r="BB367" i="1"/>
  <c r="BA366" i="6" s="1"/>
  <c r="BC367" i="1"/>
  <c r="BB366" i="6" s="1"/>
  <c r="BD367" i="1"/>
  <c r="BC366" i="6" s="1"/>
  <c r="BE367" i="1"/>
  <c r="BD366" i="6" s="1"/>
  <c r="BF367" i="1"/>
  <c r="BE366" i="6" s="1"/>
  <c r="BG367" i="1"/>
  <c r="BF366" i="6" s="1"/>
  <c r="BH367" i="1"/>
  <c r="BG366" i="6" s="1"/>
  <c r="AJ368" i="1"/>
  <c r="AI367" i="6" s="1"/>
  <c r="AK368" i="1"/>
  <c r="AJ367" i="6" s="1"/>
  <c r="AL368" i="1"/>
  <c r="AK367" i="6" s="1"/>
  <c r="AM368" i="1"/>
  <c r="AL367" i="6" s="1"/>
  <c r="AN368" i="1"/>
  <c r="AM367" i="6" s="1"/>
  <c r="AO368" i="1"/>
  <c r="AN367" i="6" s="1"/>
  <c r="AP368" i="1"/>
  <c r="AO367" i="6" s="1"/>
  <c r="AQ368" i="1"/>
  <c r="AP367" i="6" s="1"/>
  <c r="AR368" i="1"/>
  <c r="AQ367" i="6" s="1"/>
  <c r="AS368" i="1"/>
  <c r="AR367" i="6" s="1"/>
  <c r="AT368" i="1"/>
  <c r="AS367" i="6" s="1"/>
  <c r="AU368" i="1"/>
  <c r="AT367" i="6" s="1"/>
  <c r="AV368" i="1"/>
  <c r="AU367" i="6" s="1"/>
  <c r="AW368" i="1"/>
  <c r="AV367" i="6" s="1"/>
  <c r="AX368" i="1"/>
  <c r="AW367" i="6" s="1"/>
  <c r="AY368" i="1"/>
  <c r="AX367" i="6" s="1"/>
  <c r="AZ368" i="1"/>
  <c r="AY367" i="6" s="1"/>
  <c r="BA368" i="1"/>
  <c r="AZ367" i="6" s="1"/>
  <c r="BB368" i="1"/>
  <c r="BA367" i="6" s="1"/>
  <c r="BC368" i="1"/>
  <c r="BB367" i="6" s="1"/>
  <c r="BD368" i="1"/>
  <c r="BC367" i="6" s="1"/>
  <c r="BE368" i="1"/>
  <c r="BD367" i="6" s="1"/>
  <c r="BF368" i="1"/>
  <c r="BE367" i="6" s="1"/>
  <c r="BG368" i="1"/>
  <c r="BF367" i="6" s="1"/>
  <c r="BH368" i="1"/>
  <c r="BG367" i="6" s="1"/>
  <c r="AJ369" i="1"/>
  <c r="AI368" i="6" s="1"/>
  <c r="AK369" i="1"/>
  <c r="AJ368" i="6" s="1"/>
  <c r="AL369" i="1"/>
  <c r="AK368" i="6" s="1"/>
  <c r="AM369" i="1"/>
  <c r="AL368" i="6" s="1"/>
  <c r="AN369" i="1"/>
  <c r="AM368" i="6" s="1"/>
  <c r="AO369" i="1"/>
  <c r="AN368" i="6" s="1"/>
  <c r="AP369" i="1"/>
  <c r="AO368" i="6" s="1"/>
  <c r="AQ369" i="1"/>
  <c r="AP368" i="6" s="1"/>
  <c r="AR369" i="1"/>
  <c r="AQ368" i="6" s="1"/>
  <c r="AS369" i="1"/>
  <c r="AR368" i="6" s="1"/>
  <c r="AT369" i="1"/>
  <c r="AS368" i="6" s="1"/>
  <c r="AU369" i="1"/>
  <c r="AT368" i="6" s="1"/>
  <c r="AV369" i="1"/>
  <c r="AU368" i="6" s="1"/>
  <c r="AW369" i="1"/>
  <c r="AV368" i="6" s="1"/>
  <c r="AX369" i="1"/>
  <c r="AW368" i="6" s="1"/>
  <c r="AY369" i="1"/>
  <c r="AX368" i="6" s="1"/>
  <c r="AZ369" i="1"/>
  <c r="AY368" i="6" s="1"/>
  <c r="BA369" i="1"/>
  <c r="AZ368" i="6" s="1"/>
  <c r="BB369" i="1"/>
  <c r="BA368" i="6" s="1"/>
  <c r="BC369" i="1"/>
  <c r="BB368" i="6" s="1"/>
  <c r="BD369" i="1"/>
  <c r="BC368" i="6" s="1"/>
  <c r="BE369" i="1"/>
  <c r="BD368" i="6" s="1"/>
  <c r="BF369" i="1"/>
  <c r="BE368" i="6" s="1"/>
  <c r="BG369" i="1"/>
  <c r="BF368" i="6" s="1"/>
  <c r="BH369" i="1"/>
  <c r="BG368" i="6" s="1"/>
  <c r="AJ370" i="1"/>
  <c r="AI369" i="6" s="1"/>
  <c r="AK370" i="1"/>
  <c r="AJ369" i="6" s="1"/>
  <c r="AL370" i="1"/>
  <c r="AK369" i="6" s="1"/>
  <c r="AM370" i="1"/>
  <c r="AL369" i="6" s="1"/>
  <c r="AN370" i="1"/>
  <c r="AM369" i="6" s="1"/>
  <c r="AO370" i="1"/>
  <c r="AN369" i="6" s="1"/>
  <c r="AP370" i="1"/>
  <c r="AO369" i="6" s="1"/>
  <c r="AQ370" i="1"/>
  <c r="AP369" i="6" s="1"/>
  <c r="AR370" i="1"/>
  <c r="AQ369" i="6" s="1"/>
  <c r="AS370" i="1"/>
  <c r="AR369" i="6" s="1"/>
  <c r="AT370" i="1"/>
  <c r="AS369" i="6" s="1"/>
  <c r="AU370" i="1"/>
  <c r="AT369" i="6" s="1"/>
  <c r="AV370" i="1"/>
  <c r="AU369" i="6" s="1"/>
  <c r="AW370" i="1"/>
  <c r="AV369" i="6" s="1"/>
  <c r="AX370" i="1"/>
  <c r="AW369" i="6" s="1"/>
  <c r="AY370" i="1"/>
  <c r="AX369" i="6" s="1"/>
  <c r="AZ370" i="1"/>
  <c r="AY369" i="6" s="1"/>
  <c r="BA370" i="1"/>
  <c r="AZ369" i="6" s="1"/>
  <c r="BB370" i="1"/>
  <c r="BA369" i="6" s="1"/>
  <c r="BC370" i="1"/>
  <c r="BB369" i="6" s="1"/>
  <c r="BD370" i="1"/>
  <c r="BC369" i="6" s="1"/>
  <c r="BE370" i="1"/>
  <c r="BD369" i="6" s="1"/>
  <c r="BF370" i="1"/>
  <c r="BE369" i="6" s="1"/>
  <c r="BG370" i="1"/>
  <c r="BF369" i="6" s="1"/>
  <c r="BH370" i="1"/>
  <c r="BG369" i="6" s="1"/>
  <c r="AJ371" i="1"/>
  <c r="AI370" i="6" s="1"/>
  <c r="AK371" i="1"/>
  <c r="AJ370" i="6" s="1"/>
  <c r="AL371" i="1"/>
  <c r="AK370" i="6" s="1"/>
  <c r="AM371" i="1"/>
  <c r="AL370" i="6" s="1"/>
  <c r="AN371" i="1"/>
  <c r="AM370" i="6" s="1"/>
  <c r="AO371" i="1"/>
  <c r="AN370" i="6" s="1"/>
  <c r="AP371" i="1"/>
  <c r="AO370" i="6" s="1"/>
  <c r="AQ371" i="1"/>
  <c r="AP370" i="6" s="1"/>
  <c r="AR371" i="1"/>
  <c r="AQ370" i="6" s="1"/>
  <c r="AS371" i="1"/>
  <c r="AR370" i="6" s="1"/>
  <c r="AT371" i="1"/>
  <c r="AS370" i="6" s="1"/>
  <c r="AU371" i="1"/>
  <c r="AT370" i="6" s="1"/>
  <c r="AV371" i="1"/>
  <c r="AU370" i="6" s="1"/>
  <c r="AW371" i="1"/>
  <c r="AV370" i="6" s="1"/>
  <c r="AX371" i="1"/>
  <c r="AW370" i="6" s="1"/>
  <c r="AY371" i="1"/>
  <c r="AX370" i="6" s="1"/>
  <c r="AZ371" i="1"/>
  <c r="AY370" i="6" s="1"/>
  <c r="BA371" i="1"/>
  <c r="AZ370" i="6" s="1"/>
  <c r="BB371" i="1"/>
  <c r="BA370" i="6" s="1"/>
  <c r="BC371" i="1"/>
  <c r="BB370" i="6" s="1"/>
  <c r="BD371" i="1"/>
  <c r="BC370" i="6" s="1"/>
  <c r="BE371" i="1"/>
  <c r="BD370" i="6" s="1"/>
  <c r="BF371" i="1"/>
  <c r="BE370" i="6" s="1"/>
  <c r="BG371" i="1"/>
  <c r="BF370" i="6" s="1"/>
  <c r="BH371" i="1"/>
  <c r="BG370" i="6" s="1"/>
  <c r="AJ372" i="1"/>
  <c r="AI371" i="6" s="1"/>
  <c r="AK372" i="1"/>
  <c r="AJ371" i="6" s="1"/>
  <c r="AL372" i="1"/>
  <c r="AK371" i="6" s="1"/>
  <c r="AM372" i="1"/>
  <c r="AL371" i="6" s="1"/>
  <c r="AN372" i="1"/>
  <c r="AM371" i="6" s="1"/>
  <c r="AO372" i="1"/>
  <c r="AN371" i="6" s="1"/>
  <c r="AP372" i="1"/>
  <c r="AO371" i="6" s="1"/>
  <c r="AQ372" i="1"/>
  <c r="AP371" i="6" s="1"/>
  <c r="AR372" i="1"/>
  <c r="AQ371" i="6" s="1"/>
  <c r="AS372" i="1"/>
  <c r="AR371" i="6" s="1"/>
  <c r="AT372" i="1"/>
  <c r="AS371" i="6" s="1"/>
  <c r="AU372" i="1"/>
  <c r="AT371" i="6" s="1"/>
  <c r="AV372" i="1"/>
  <c r="AU371" i="6" s="1"/>
  <c r="AW372" i="1"/>
  <c r="AV371" i="6" s="1"/>
  <c r="AX372" i="1"/>
  <c r="AW371" i="6" s="1"/>
  <c r="AY372" i="1"/>
  <c r="AX371" i="6" s="1"/>
  <c r="AZ372" i="1"/>
  <c r="AY371" i="6" s="1"/>
  <c r="BA372" i="1"/>
  <c r="AZ371" i="6" s="1"/>
  <c r="BB372" i="1"/>
  <c r="BA371" i="6" s="1"/>
  <c r="BC372" i="1"/>
  <c r="BB371" i="6" s="1"/>
  <c r="BD372" i="1"/>
  <c r="BC371" i="6" s="1"/>
  <c r="BE372" i="1"/>
  <c r="BD371" i="6" s="1"/>
  <c r="BF372" i="1"/>
  <c r="BE371" i="6" s="1"/>
  <c r="BG372" i="1"/>
  <c r="BF371" i="6" s="1"/>
  <c r="BH372" i="1"/>
  <c r="BG371" i="6" s="1"/>
  <c r="AJ373" i="1"/>
  <c r="AI372" i="6" s="1"/>
  <c r="AK373" i="1"/>
  <c r="AJ372" i="6" s="1"/>
  <c r="AL373" i="1"/>
  <c r="AK372" i="6" s="1"/>
  <c r="AM373" i="1"/>
  <c r="AL372" i="6" s="1"/>
  <c r="AN373" i="1"/>
  <c r="AM372" i="6" s="1"/>
  <c r="AO373" i="1"/>
  <c r="AN372" i="6" s="1"/>
  <c r="AP373" i="1"/>
  <c r="AO372" i="6" s="1"/>
  <c r="AQ373" i="1"/>
  <c r="AP372" i="6" s="1"/>
  <c r="AR373" i="1"/>
  <c r="AQ372" i="6" s="1"/>
  <c r="AS373" i="1"/>
  <c r="AR372" i="6" s="1"/>
  <c r="AT373" i="1"/>
  <c r="AS372" i="6" s="1"/>
  <c r="AU373" i="1"/>
  <c r="AT372" i="6" s="1"/>
  <c r="AV373" i="1"/>
  <c r="AU372" i="6" s="1"/>
  <c r="AW373" i="1"/>
  <c r="AV372" i="6" s="1"/>
  <c r="AX373" i="1"/>
  <c r="AW372" i="6" s="1"/>
  <c r="AY373" i="1"/>
  <c r="AX372" i="6" s="1"/>
  <c r="AZ373" i="1"/>
  <c r="AY372" i="6" s="1"/>
  <c r="BA373" i="1"/>
  <c r="AZ372" i="6" s="1"/>
  <c r="BB373" i="1"/>
  <c r="BA372" i="6" s="1"/>
  <c r="BC373" i="1"/>
  <c r="BB372" i="6" s="1"/>
  <c r="BD373" i="1"/>
  <c r="BC372" i="6" s="1"/>
  <c r="BE373" i="1"/>
  <c r="BD372" i="6" s="1"/>
  <c r="BF373" i="1"/>
  <c r="BE372" i="6" s="1"/>
  <c r="BG373" i="1"/>
  <c r="BF372" i="6" s="1"/>
  <c r="BH373" i="1"/>
  <c r="BG372" i="6" s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BN374" i="1" s="1"/>
  <c r="AI375" i="1"/>
  <c r="BN375" i="1" s="1"/>
  <c r="AI376" i="1"/>
  <c r="AI377" i="1"/>
  <c r="AI378" i="1"/>
  <c r="BN378" i="1" s="1"/>
  <c r="AI379" i="1"/>
  <c r="BN379" i="1" s="1"/>
  <c r="AI380" i="1"/>
  <c r="AI381" i="1"/>
  <c r="AI382" i="1"/>
  <c r="BN382" i="1" s="1"/>
  <c r="AI383" i="1"/>
  <c r="BN383" i="1" s="1"/>
  <c r="AI384" i="1"/>
  <c r="AI385" i="1"/>
  <c r="AI386" i="1"/>
  <c r="BN386" i="1" s="1"/>
  <c r="AI387" i="1"/>
  <c r="BN387" i="1" s="1"/>
  <c r="AI388" i="1"/>
  <c r="AI389" i="1"/>
  <c r="AI390" i="1"/>
  <c r="BN390" i="1" s="1"/>
  <c r="AI391" i="1"/>
  <c r="BN391" i="1" s="1"/>
  <c r="AI392" i="1"/>
  <c r="AI393" i="1"/>
  <c r="AI394" i="1"/>
  <c r="BN394" i="1" s="1"/>
  <c r="AI395" i="1"/>
  <c r="BN395" i="1" s="1"/>
  <c r="AI396" i="1"/>
  <c r="AI397" i="1"/>
  <c r="AI398" i="1"/>
  <c r="BN398" i="1" s="1"/>
  <c r="AI399" i="1"/>
  <c r="BN399" i="1" s="1"/>
  <c r="AI400" i="1"/>
  <c r="AI401" i="1"/>
  <c r="AI402" i="1"/>
  <c r="BN402" i="1" s="1"/>
  <c r="AI403" i="1"/>
  <c r="BN403" i="1" s="1"/>
  <c r="AI404" i="1"/>
  <c r="AI405" i="1"/>
  <c r="AI406" i="1"/>
  <c r="BN406" i="1" s="1"/>
  <c r="AI407" i="1"/>
  <c r="BN407" i="1" s="1"/>
  <c r="AI408" i="1"/>
  <c r="AI409" i="1"/>
  <c r="AI410" i="1"/>
  <c r="BN410" i="1" s="1"/>
  <c r="AI411" i="1"/>
  <c r="BN411" i="1" s="1"/>
  <c r="AI412" i="1"/>
  <c r="AI413" i="1"/>
  <c r="AI414" i="1"/>
  <c r="BN414" i="1" s="1"/>
  <c r="AI415" i="1"/>
  <c r="BN415" i="1" s="1"/>
  <c r="AI416" i="1"/>
  <c r="AI417" i="1"/>
  <c r="AI418" i="1"/>
  <c r="BN418" i="1" s="1"/>
  <c r="AI419" i="1"/>
  <c r="BN419" i="1" s="1"/>
  <c r="AI420" i="1"/>
  <c r="AI421" i="1"/>
  <c r="AI422" i="1"/>
  <c r="BN422" i="1" s="1"/>
  <c r="AI423" i="1"/>
  <c r="BN423" i="1" s="1"/>
  <c r="AI424" i="1"/>
  <c r="AI425" i="1"/>
  <c r="AI426" i="1"/>
  <c r="BN426" i="1" s="1"/>
  <c r="AI427" i="1"/>
  <c r="BN427" i="1" s="1"/>
  <c r="AI428" i="1"/>
  <c r="AI429" i="1"/>
  <c r="AI430" i="1"/>
  <c r="BN430" i="1" s="1"/>
  <c r="AI431" i="1"/>
  <c r="BN431" i="1" s="1"/>
  <c r="AI432" i="1"/>
  <c r="AI433" i="1"/>
  <c r="AI434" i="1"/>
  <c r="BN434" i="1" s="1"/>
  <c r="AI435" i="1"/>
  <c r="BN435" i="1" s="1"/>
  <c r="AI436" i="1"/>
  <c r="AI437" i="1"/>
  <c r="AI438" i="1"/>
  <c r="BN438" i="1" s="1"/>
  <c r="AI439" i="1"/>
  <c r="BN439" i="1" s="1"/>
  <c r="AI440" i="1"/>
  <c r="AI441" i="1"/>
  <c r="AI442" i="1"/>
  <c r="BN442" i="1" s="1"/>
  <c r="AI443" i="1"/>
  <c r="BN443" i="1" s="1"/>
  <c r="AI444" i="1"/>
  <c r="AI445" i="1"/>
  <c r="AI446" i="1"/>
  <c r="BN446" i="1" s="1"/>
  <c r="AI447" i="1"/>
  <c r="BN447" i="1" s="1"/>
  <c r="AI448" i="1"/>
  <c r="AI449" i="1"/>
  <c r="AI450" i="1"/>
  <c r="BN450" i="1" s="1"/>
  <c r="AI451" i="1"/>
  <c r="BN451" i="1" s="1"/>
  <c r="AI452" i="1"/>
  <c r="AI453" i="1"/>
  <c r="AI454" i="1"/>
  <c r="BN454" i="1" s="1"/>
  <c r="AI455" i="1"/>
  <c r="BN455" i="1" s="1"/>
  <c r="AI456" i="1"/>
  <c r="AI457" i="1"/>
  <c r="AI458" i="1"/>
  <c r="BN458" i="1" s="1"/>
  <c r="AI459" i="1"/>
  <c r="BN459" i="1" s="1"/>
  <c r="AI460" i="1"/>
  <c r="AI461" i="1"/>
  <c r="AI462" i="1"/>
  <c r="BN462" i="1" s="1"/>
  <c r="AI463" i="1"/>
  <c r="BN463" i="1" s="1"/>
  <c r="AI464" i="1"/>
  <c r="AI465" i="1"/>
  <c r="AI466" i="1"/>
  <c r="AI467" i="1"/>
  <c r="BN467" i="1" s="1"/>
  <c r="AI468" i="1"/>
  <c r="AI469" i="1"/>
  <c r="AI470" i="1"/>
  <c r="AI471" i="1"/>
  <c r="BN471" i="1" s="1"/>
  <c r="AI472" i="1"/>
  <c r="AI473" i="1"/>
  <c r="AI474" i="1"/>
  <c r="AI475" i="1"/>
  <c r="BN475" i="1" s="1"/>
  <c r="AI476" i="1"/>
  <c r="AI477" i="1"/>
  <c r="AI478" i="1"/>
  <c r="AI479" i="1"/>
  <c r="BN479" i="1" s="1"/>
  <c r="AI480" i="1"/>
  <c r="AI481" i="1"/>
  <c r="AI482" i="1"/>
  <c r="AI483" i="1"/>
  <c r="BN483" i="1" s="1"/>
  <c r="AI484" i="1"/>
  <c r="AI485" i="1"/>
  <c r="AI486" i="1"/>
  <c r="AI487" i="1"/>
  <c r="BN487" i="1" s="1"/>
  <c r="AI488" i="1"/>
  <c r="AI489" i="1"/>
  <c r="AI490" i="1"/>
  <c r="AI491" i="1"/>
  <c r="BN491" i="1" s="1"/>
  <c r="AI492" i="1"/>
  <c r="AI493" i="1"/>
  <c r="AI494" i="1"/>
  <c r="AI495" i="1"/>
  <c r="BN495" i="1" s="1"/>
  <c r="AI496" i="1"/>
  <c r="AI497" i="1"/>
  <c r="AI498" i="1"/>
  <c r="AI499" i="1"/>
  <c r="BN499" i="1" s="1"/>
  <c r="AI500" i="1"/>
  <c r="AI501" i="1"/>
  <c r="AI502" i="1"/>
  <c r="AI503" i="1"/>
  <c r="BN503" i="1" s="1"/>
  <c r="AI504" i="1"/>
  <c r="AI505" i="1"/>
  <c r="AI506" i="1"/>
  <c r="AI507" i="1"/>
  <c r="BN507" i="1" s="1"/>
  <c r="AI508" i="1"/>
  <c r="AI509" i="1"/>
  <c r="AI510" i="1"/>
  <c r="AI511" i="1"/>
  <c r="BN511" i="1" s="1"/>
  <c r="AI512" i="1"/>
  <c r="AI513" i="1"/>
  <c r="AI514" i="1"/>
  <c r="AI515" i="1"/>
  <c r="BN515" i="1" s="1"/>
  <c r="AI516" i="1"/>
  <c r="AI517" i="1"/>
  <c r="AI518" i="1"/>
  <c r="AI519" i="1"/>
  <c r="BN519" i="1" s="1"/>
  <c r="AI520" i="1"/>
  <c r="AI521" i="1"/>
  <c r="AI522" i="1"/>
  <c r="AI523" i="1"/>
  <c r="BN523" i="1" s="1"/>
  <c r="AI524" i="1"/>
  <c r="BN263" i="1" l="1"/>
  <c r="AH262" i="6"/>
  <c r="U63" i="18"/>
  <c r="U21" i="19"/>
  <c r="L63" i="18"/>
  <c r="L21" i="19"/>
  <c r="AD63" i="18"/>
  <c r="AD21" i="19"/>
  <c r="AE63" i="18"/>
  <c r="AE21" i="19"/>
  <c r="G63" i="18"/>
  <c r="G21" i="19"/>
  <c r="E63" i="18"/>
  <c r="E21" i="19"/>
  <c r="C63" i="18"/>
  <c r="C21" i="19"/>
  <c r="BN371" i="1"/>
  <c r="AH370" i="6"/>
  <c r="BN359" i="1"/>
  <c r="AH358" i="6"/>
  <c r="BN351" i="1"/>
  <c r="AH350" i="6"/>
  <c r="BN339" i="1"/>
  <c r="AH338" i="6"/>
  <c r="BN327" i="1"/>
  <c r="AH326" i="6"/>
  <c r="BN319" i="1"/>
  <c r="AH318" i="6"/>
  <c r="BN307" i="1"/>
  <c r="AH306" i="6"/>
  <c r="BN295" i="1"/>
  <c r="AH294" i="6"/>
  <c r="BN283" i="1"/>
  <c r="AH282" i="6"/>
  <c r="BN271" i="1"/>
  <c r="AH270" i="6"/>
  <c r="BN259" i="1"/>
  <c r="AH258" i="6"/>
  <c r="BN243" i="1"/>
  <c r="AH242" i="6"/>
  <c r="BN227" i="1"/>
  <c r="AH226" i="6"/>
  <c r="BN199" i="1"/>
  <c r="AH198" i="6"/>
  <c r="BN79" i="1"/>
  <c r="AH78" i="6"/>
  <c r="BN59" i="1"/>
  <c r="AH58" i="6"/>
  <c r="BN47" i="1"/>
  <c r="AH46" i="6"/>
  <c r="BN27" i="1"/>
  <c r="AH26" i="6"/>
  <c r="BN7" i="1"/>
  <c r="AH6" i="6"/>
  <c r="BN522" i="1"/>
  <c r="BN506" i="1"/>
  <c r="BN490" i="1"/>
  <c r="BN470" i="1"/>
  <c r="BN330" i="1"/>
  <c r="AH329" i="6"/>
  <c r="BN322" i="1"/>
  <c r="AH321" i="6"/>
  <c r="BN314" i="1"/>
  <c r="AH313" i="6"/>
  <c r="BN306" i="1"/>
  <c r="AH305" i="6"/>
  <c r="BN294" i="1"/>
  <c r="AH293" i="6"/>
  <c r="BN286" i="1"/>
  <c r="AH285" i="6"/>
  <c r="BN282" i="1"/>
  <c r="AH281" i="6"/>
  <c r="BN270" i="1"/>
  <c r="AH269" i="6"/>
  <c r="BN262" i="1"/>
  <c r="AH261" i="6"/>
  <c r="BN254" i="1"/>
  <c r="AH253" i="6"/>
  <c r="BN246" i="1"/>
  <c r="AH245" i="6"/>
  <c r="BN238" i="1"/>
  <c r="AH237" i="6"/>
  <c r="BN234" i="1"/>
  <c r="AH233" i="6"/>
  <c r="BN226" i="1"/>
  <c r="AH225" i="6"/>
  <c r="BN214" i="1"/>
  <c r="AH213" i="6"/>
  <c r="BN210" i="1"/>
  <c r="AH209" i="6"/>
  <c r="BN202" i="1"/>
  <c r="AH201" i="6"/>
  <c r="BN194" i="1"/>
  <c r="AH193" i="6"/>
  <c r="BN186" i="1"/>
  <c r="AH185" i="6"/>
  <c r="BN178" i="1"/>
  <c r="AH177" i="6"/>
  <c r="BN170" i="1"/>
  <c r="AH169" i="6"/>
  <c r="BN158" i="1"/>
  <c r="AH157" i="6"/>
  <c r="BN150" i="1"/>
  <c r="AH149" i="6"/>
  <c r="BN142" i="1"/>
  <c r="AH141" i="6"/>
  <c r="BN130" i="1"/>
  <c r="AH129" i="6"/>
  <c r="BN122" i="1"/>
  <c r="AH121" i="6"/>
  <c r="BN114" i="1"/>
  <c r="AH113" i="6"/>
  <c r="BN106" i="1"/>
  <c r="AH105" i="6"/>
  <c r="BN98" i="1"/>
  <c r="AH97" i="6"/>
  <c r="BN90" i="1"/>
  <c r="AH89" i="6"/>
  <c r="BN82" i="1"/>
  <c r="AH81" i="6"/>
  <c r="BN70" i="1"/>
  <c r="AH69" i="6"/>
  <c r="BN58" i="1"/>
  <c r="AH57" i="6"/>
  <c r="BN50" i="1"/>
  <c r="AH49" i="6"/>
  <c r="BN42" i="1"/>
  <c r="AH41" i="6"/>
  <c r="BN34" i="1"/>
  <c r="AH33" i="6"/>
  <c r="BN26" i="1"/>
  <c r="AH25" i="6"/>
  <c r="BN18" i="1"/>
  <c r="AH17" i="6"/>
  <c r="BN6" i="1"/>
  <c r="AH5" i="6"/>
  <c r="BH3" i="6"/>
  <c r="AB38" i="5"/>
  <c r="AB28" i="4"/>
  <c r="BI525" i="1"/>
  <c r="D63" i="18"/>
  <c r="D21" i="19"/>
  <c r="P63" i="18"/>
  <c r="P21" i="19"/>
  <c r="AC63" i="18"/>
  <c r="AC21" i="19"/>
  <c r="T63" i="18"/>
  <c r="T21" i="19"/>
  <c r="Y63" i="18"/>
  <c r="Y21" i="19"/>
  <c r="AF63" i="18"/>
  <c r="AF21" i="19"/>
  <c r="N63" i="18"/>
  <c r="N21" i="19"/>
  <c r="BN367" i="1"/>
  <c r="AH366" i="6"/>
  <c r="BN355" i="1"/>
  <c r="AH354" i="6"/>
  <c r="BN347" i="1"/>
  <c r="AH346" i="6"/>
  <c r="BN335" i="1"/>
  <c r="AH334" i="6"/>
  <c r="BN323" i="1"/>
  <c r="AH322" i="6"/>
  <c r="BN315" i="1"/>
  <c r="AH314" i="6"/>
  <c r="BN303" i="1"/>
  <c r="AH302" i="6"/>
  <c r="BN291" i="1"/>
  <c r="AH290" i="6"/>
  <c r="BN279" i="1"/>
  <c r="AH278" i="6"/>
  <c r="BN267" i="1"/>
  <c r="AH266" i="6"/>
  <c r="BN251" i="1"/>
  <c r="AH250" i="6"/>
  <c r="BN239" i="1"/>
  <c r="AH238" i="6"/>
  <c r="BN223" i="1"/>
  <c r="AH222" i="6"/>
  <c r="BN183" i="1"/>
  <c r="AH182" i="6"/>
  <c r="BN171" i="1"/>
  <c r="AH170" i="6"/>
  <c r="BN163" i="1"/>
  <c r="AH162" i="6"/>
  <c r="BN155" i="1"/>
  <c r="AH154" i="6"/>
  <c r="BN147" i="1"/>
  <c r="AH146" i="6"/>
  <c r="BN139" i="1"/>
  <c r="AH138" i="6"/>
  <c r="BN131" i="1"/>
  <c r="AH130" i="6"/>
  <c r="BN123" i="1"/>
  <c r="AH122" i="6"/>
  <c r="BN119" i="1"/>
  <c r="AH118" i="6"/>
  <c r="BN107" i="1"/>
  <c r="AH106" i="6"/>
  <c r="BN99" i="1"/>
  <c r="AH98" i="6"/>
  <c r="BN91" i="1"/>
  <c r="AH90" i="6"/>
  <c r="BN83" i="1"/>
  <c r="AH82" i="6"/>
  <c r="BN75" i="1"/>
  <c r="AH74" i="6"/>
  <c r="BN67" i="1"/>
  <c r="AH66" i="6"/>
  <c r="BN51" i="1"/>
  <c r="AH50" i="6"/>
  <c r="BN39" i="1"/>
  <c r="AH38" i="6"/>
  <c r="BN31" i="1"/>
  <c r="AH30" i="6"/>
  <c r="BN19" i="1"/>
  <c r="AH18" i="6"/>
  <c r="BN11" i="1"/>
  <c r="AH10" i="6"/>
  <c r="BN518" i="1"/>
  <c r="BN510" i="1"/>
  <c r="BN498" i="1"/>
  <c r="BN486" i="1"/>
  <c r="BN478" i="1"/>
  <c r="BN466" i="1"/>
  <c r="BN162" i="1"/>
  <c r="AH161" i="6"/>
  <c r="BN134" i="1"/>
  <c r="AH133" i="6"/>
  <c r="BN66" i="1"/>
  <c r="AH65" i="6"/>
  <c r="BN521" i="1"/>
  <c r="BN509" i="1"/>
  <c r="BN501" i="1"/>
  <c r="BN493" i="1"/>
  <c r="BN485" i="1"/>
  <c r="BN477" i="1"/>
  <c r="BN465" i="1"/>
  <c r="BN457" i="1"/>
  <c r="BN445" i="1"/>
  <c r="BN437" i="1"/>
  <c r="BN429" i="1"/>
  <c r="BN417" i="1"/>
  <c r="BN409" i="1"/>
  <c r="BN397" i="1"/>
  <c r="BN381" i="1"/>
  <c r="BN373" i="1"/>
  <c r="AH372" i="6"/>
  <c r="BN365" i="1"/>
  <c r="AH364" i="6"/>
  <c r="BN357" i="1"/>
  <c r="AH356" i="6"/>
  <c r="BN349" i="1"/>
  <c r="AH348" i="6"/>
  <c r="BN341" i="1"/>
  <c r="AH340" i="6"/>
  <c r="BN329" i="1"/>
  <c r="AH328" i="6"/>
  <c r="BN321" i="1"/>
  <c r="AH320" i="6"/>
  <c r="BN313" i="1"/>
  <c r="AH312" i="6"/>
  <c r="BN305" i="1"/>
  <c r="AH304" i="6"/>
  <c r="BN297" i="1"/>
  <c r="AH296" i="6"/>
  <c r="BN289" i="1"/>
  <c r="AH288" i="6"/>
  <c r="BN277" i="1"/>
  <c r="AH276" i="6"/>
  <c r="BN269" i="1"/>
  <c r="AH268" i="6"/>
  <c r="BN257" i="1"/>
  <c r="AH256" i="6"/>
  <c r="BN249" i="1"/>
  <c r="AH248" i="6"/>
  <c r="BN237" i="1"/>
  <c r="AH236" i="6"/>
  <c r="BN217" i="1"/>
  <c r="AH216" i="6"/>
  <c r="BN153" i="1"/>
  <c r="AH152" i="6"/>
  <c r="I63" i="18"/>
  <c r="I21" i="19"/>
  <c r="H63" i="18"/>
  <c r="H21" i="19"/>
  <c r="AA63" i="18"/>
  <c r="AA21" i="19"/>
  <c r="Q63" i="18"/>
  <c r="Q21" i="19"/>
  <c r="X63" i="18"/>
  <c r="X21" i="19"/>
  <c r="R63" i="18"/>
  <c r="R21" i="19"/>
  <c r="AB63" i="18"/>
  <c r="AB21" i="19"/>
  <c r="M63" i="18"/>
  <c r="M21" i="19"/>
  <c r="BN363" i="1"/>
  <c r="AH362" i="6"/>
  <c r="BN343" i="1"/>
  <c r="AH342" i="6"/>
  <c r="BN331" i="1"/>
  <c r="AH330" i="6"/>
  <c r="BN311" i="1"/>
  <c r="AH310" i="6"/>
  <c r="BN299" i="1"/>
  <c r="AH298" i="6"/>
  <c r="BN287" i="1"/>
  <c r="AH286" i="6"/>
  <c r="BN275" i="1"/>
  <c r="AH274" i="6"/>
  <c r="BN255" i="1"/>
  <c r="AH254" i="6"/>
  <c r="BN247" i="1"/>
  <c r="AH246" i="6"/>
  <c r="BN235" i="1"/>
  <c r="AH234" i="6"/>
  <c r="BN231" i="1"/>
  <c r="AH230" i="6"/>
  <c r="BN219" i="1"/>
  <c r="AH218" i="6"/>
  <c r="BN215" i="1"/>
  <c r="AH214" i="6"/>
  <c r="BN211" i="1"/>
  <c r="AH210" i="6"/>
  <c r="BN207" i="1"/>
  <c r="AH206" i="6"/>
  <c r="BN203" i="1"/>
  <c r="AH202" i="6"/>
  <c r="BN195" i="1"/>
  <c r="AH194" i="6"/>
  <c r="BN191" i="1"/>
  <c r="AH190" i="6"/>
  <c r="BN187" i="1"/>
  <c r="AH186" i="6"/>
  <c r="BN179" i="1"/>
  <c r="AH178" i="6"/>
  <c r="BN175" i="1"/>
  <c r="AH174" i="6"/>
  <c r="BN167" i="1"/>
  <c r="AH166" i="6"/>
  <c r="BN159" i="1"/>
  <c r="AH158" i="6"/>
  <c r="BN151" i="1"/>
  <c r="AH150" i="6"/>
  <c r="BN143" i="1"/>
  <c r="AH142" i="6"/>
  <c r="BN135" i="1"/>
  <c r="AH134" i="6"/>
  <c r="BN127" i="1"/>
  <c r="AH126" i="6"/>
  <c r="BN115" i="1"/>
  <c r="AH114" i="6"/>
  <c r="BN111" i="1"/>
  <c r="AH110" i="6"/>
  <c r="BN103" i="1"/>
  <c r="AH102" i="6"/>
  <c r="BN95" i="1"/>
  <c r="AH94" i="6"/>
  <c r="BN87" i="1"/>
  <c r="AH86" i="6"/>
  <c r="BN71" i="1"/>
  <c r="AH70" i="6"/>
  <c r="BN63" i="1"/>
  <c r="AH62" i="6"/>
  <c r="BN55" i="1"/>
  <c r="AH54" i="6"/>
  <c r="BN43" i="1"/>
  <c r="AH42" i="6"/>
  <c r="BN35" i="1"/>
  <c r="AH34" i="6"/>
  <c r="BN23" i="1"/>
  <c r="AH22" i="6"/>
  <c r="BN15" i="1"/>
  <c r="AH14" i="6"/>
  <c r="BN514" i="1"/>
  <c r="BN502" i="1"/>
  <c r="BN494" i="1"/>
  <c r="BN482" i="1"/>
  <c r="BN474" i="1"/>
  <c r="BN370" i="1"/>
  <c r="AH369" i="6"/>
  <c r="BN366" i="1"/>
  <c r="AH365" i="6"/>
  <c r="BN362" i="1"/>
  <c r="AH361" i="6"/>
  <c r="BN358" i="1"/>
  <c r="AH357" i="6"/>
  <c r="BN354" i="1"/>
  <c r="AH353" i="6"/>
  <c r="BN350" i="1"/>
  <c r="AH349" i="6"/>
  <c r="BN346" i="1"/>
  <c r="AH345" i="6"/>
  <c r="BN342" i="1"/>
  <c r="AH341" i="6"/>
  <c r="BN338" i="1"/>
  <c r="AH337" i="6"/>
  <c r="BN334" i="1"/>
  <c r="AH333" i="6"/>
  <c r="BN326" i="1"/>
  <c r="AH325" i="6"/>
  <c r="BN318" i="1"/>
  <c r="AH317" i="6"/>
  <c r="BN310" i="1"/>
  <c r="AH309" i="6"/>
  <c r="BN302" i="1"/>
  <c r="AH301" i="6"/>
  <c r="BN298" i="1"/>
  <c r="AH297" i="6"/>
  <c r="BN290" i="1"/>
  <c r="AH289" i="6"/>
  <c r="BN278" i="1"/>
  <c r="AH277" i="6"/>
  <c r="BN274" i="1"/>
  <c r="AH273" i="6"/>
  <c r="BN266" i="1"/>
  <c r="AH265" i="6"/>
  <c r="BN258" i="1"/>
  <c r="AH257" i="6"/>
  <c r="BN250" i="1"/>
  <c r="AH249" i="6"/>
  <c r="BN242" i="1"/>
  <c r="AH241" i="6"/>
  <c r="BN230" i="1"/>
  <c r="AH229" i="6"/>
  <c r="BN222" i="1"/>
  <c r="AH221" i="6"/>
  <c r="BN218" i="1"/>
  <c r="AH217" i="6"/>
  <c r="BN206" i="1"/>
  <c r="AH205" i="6"/>
  <c r="BN198" i="1"/>
  <c r="AH197" i="6"/>
  <c r="BN190" i="1"/>
  <c r="AH189" i="6"/>
  <c r="BN182" i="1"/>
  <c r="AH181" i="6"/>
  <c r="BN174" i="1"/>
  <c r="AH173" i="6"/>
  <c r="BN166" i="1"/>
  <c r="AH165" i="6"/>
  <c r="BN154" i="1"/>
  <c r="AH153" i="6"/>
  <c r="BN146" i="1"/>
  <c r="AH145" i="6"/>
  <c r="BN138" i="1"/>
  <c r="AH137" i="6"/>
  <c r="BN126" i="1"/>
  <c r="AH125" i="6"/>
  <c r="BN118" i="1"/>
  <c r="AH117" i="6"/>
  <c r="BN110" i="1"/>
  <c r="AH109" i="6"/>
  <c r="BN102" i="1"/>
  <c r="AH101" i="6"/>
  <c r="BN94" i="1"/>
  <c r="AH93" i="6"/>
  <c r="BN86" i="1"/>
  <c r="AH85" i="6"/>
  <c r="BN78" i="1"/>
  <c r="AH77" i="6"/>
  <c r="BN74" i="1"/>
  <c r="AH73" i="6"/>
  <c r="BN62" i="1"/>
  <c r="AH61" i="6"/>
  <c r="BN54" i="1"/>
  <c r="AH53" i="6"/>
  <c r="BN46" i="1"/>
  <c r="AH45" i="6"/>
  <c r="BN38" i="1"/>
  <c r="AH37" i="6"/>
  <c r="BN30" i="1"/>
  <c r="AH29" i="6"/>
  <c r="BN22" i="1"/>
  <c r="AH21" i="6"/>
  <c r="BN14" i="1"/>
  <c r="AH13" i="6"/>
  <c r="BN10" i="1"/>
  <c r="AH9" i="6"/>
  <c r="BN4" i="1"/>
  <c r="B12" i="5"/>
  <c r="B2" i="4"/>
  <c r="AI525" i="1"/>
  <c r="BN517" i="1"/>
  <c r="BN513" i="1"/>
  <c r="BN505" i="1"/>
  <c r="BN497" i="1"/>
  <c r="BN489" i="1"/>
  <c r="BN481" i="1"/>
  <c r="BN473" i="1"/>
  <c r="BN469" i="1"/>
  <c r="BN461" i="1"/>
  <c r="BN453" i="1"/>
  <c r="BN449" i="1"/>
  <c r="BN441" i="1"/>
  <c r="BN433" i="1"/>
  <c r="BN425" i="1"/>
  <c r="BN421" i="1"/>
  <c r="BN413" i="1"/>
  <c r="BN405" i="1"/>
  <c r="BN401" i="1"/>
  <c r="BN393" i="1"/>
  <c r="BN389" i="1"/>
  <c r="BN385" i="1"/>
  <c r="BN377" i="1"/>
  <c r="BN369" i="1"/>
  <c r="AH368" i="6"/>
  <c r="BN361" i="1"/>
  <c r="AH360" i="6"/>
  <c r="BN353" i="1"/>
  <c r="AH352" i="6"/>
  <c r="BN345" i="1"/>
  <c r="AH344" i="6"/>
  <c r="BN337" i="1"/>
  <c r="AH336" i="6"/>
  <c r="BN333" i="1"/>
  <c r="AH332" i="6"/>
  <c r="BN325" i="1"/>
  <c r="AH324" i="6"/>
  <c r="BN317" i="1"/>
  <c r="AH316" i="6"/>
  <c r="BN309" i="1"/>
  <c r="AH308" i="6"/>
  <c r="BN301" i="1"/>
  <c r="AH300" i="6"/>
  <c r="BN293" i="1"/>
  <c r="AH292" i="6"/>
  <c r="BN285" i="1"/>
  <c r="AH284" i="6"/>
  <c r="BN281" i="1"/>
  <c r="AH280" i="6"/>
  <c r="BN273" i="1"/>
  <c r="AH272" i="6"/>
  <c r="BN265" i="1"/>
  <c r="AH264" i="6"/>
  <c r="BN261" i="1"/>
  <c r="AH260" i="6"/>
  <c r="BN253" i="1"/>
  <c r="AH252" i="6"/>
  <c r="BN245" i="1"/>
  <c r="AH244" i="6"/>
  <c r="BN241" i="1"/>
  <c r="AH240" i="6"/>
  <c r="BN233" i="1"/>
  <c r="AH232" i="6"/>
  <c r="BN229" i="1"/>
  <c r="AH228" i="6"/>
  <c r="BN225" i="1"/>
  <c r="AH224" i="6"/>
  <c r="BN221" i="1"/>
  <c r="AH220" i="6"/>
  <c r="BN213" i="1"/>
  <c r="AH212" i="6"/>
  <c r="BN209" i="1"/>
  <c r="AH208" i="6"/>
  <c r="BN205" i="1"/>
  <c r="AH204" i="6"/>
  <c r="BN201" i="1"/>
  <c r="AH200" i="6"/>
  <c r="BN197" i="1"/>
  <c r="AH196" i="6"/>
  <c r="BN193" i="1"/>
  <c r="AH192" i="6"/>
  <c r="BN189" i="1"/>
  <c r="AH188" i="6"/>
  <c r="BN185" i="1"/>
  <c r="AH184" i="6"/>
  <c r="BN181" i="1"/>
  <c r="AH180" i="6"/>
  <c r="BN177" i="1"/>
  <c r="AH176" i="6"/>
  <c r="BN173" i="1"/>
  <c r="AH172" i="6"/>
  <c r="BN169" i="1"/>
  <c r="AH168" i="6"/>
  <c r="BN165" i="1"/>
  <c r="AH164" i="6"/>
  <c r="BN161" i="1"/>
  <c r="AH160" i="6"/>
  <c r="BN157" i="1"/>
  <c r="AH156" i="6"/>
  <c r="BN149" i="1"/>
  <c r="AH148" i="6"/>
  <c r="BN145" i="1"/>
  <c r="AH144" i="6"/>
  <c r="BN141" i="1"/>
  <c r="AH140" i="6"/>
  <c r="BN137" i="1"/>
  <c r="AH136" i="6"/>
  <c r="BN133" i="1"/>
  <c r="AH132" i="6"/>
  <c r="BN129" i="1"/>
  <c r="AH128" i="6"/>
  <c r="BN125" i="1"/>
  <c r="AH124" i="6"/>
  <c r="BN121" i="1"/>
  <c r="AH120" i="6"/>
  <c r="BN117" i="1"/>
  <c r="AH116" i="6"/>
  <c r="BN113" i="1"/>
  <c r="AH112" i="6"/>
  <c r="BN109" i="1"/>
  <c r="AH108" i="6"/>
  <c r="BN105" i="1"/>
  <c r="AH104" i="6"/>
  <c r="BN101" i="1"/>
  <c r="AH100" i="6"/>
  <c r="BN97" i="1"/>
  <c r="AH96" i="6"/>
  <c r="BN93" i="1"/>
  <c r="AH92" i="6"/>
  <c r="BN89" i="1"/>
  <c r="AH88" i="6"/>
  <c r="BN85" i="1"/>
  <c r="AH84" i="6"/>
  <c r="BN81" i="1"/>
  <c r="AH80" i="6"/>
  <c r="BN77" i="1"/>
  <c r="AH76" i="6"/>
  <c r="BN73" i="1"/>
  <c r="AH72" i="6"/>
  <c r="BN69" i="1"/>
  <c r="AH68" i="6"/>
  <c r="BN65" i="1"/>
  <c r="AH64" i="6"/>
  <c r="BN61" i="1"/>
  <c r="AH60" i="6"/>
  <c r="BN57" i="1"/>
  <c r="AH56" i="6"/>
  <c r="BN53" i="1"/>
  <c r="AH52" i="6"/>
  <c r="BN49" i="1"/>
  <c r="AH48" i="6"/>
  <c r="BN45" i="1"/>
  <c r="AH44" i="6"/>
  <c r="BN41" i="1"/>
  <c r="AH40" i="6"/>
  <c r="BN37" i="1"/>
  <c r="AH36" i="6"/>
  <c r="BN33" i="1"/>
  <c r="AH32" i="6"/>
  <c r="BN29" i="1"/>
  <c r="AH28" i="6"/>
  <c r="BN25" i="1"/>
  <c r="AH24" i="6"/>
  <c r="BN21" i="1"/>
  <c r="AH20" i="6"/>
  <c r="BN17" i="1"/>
  <c r="AH16" i="6"/>
  <c r="BN13" i="1"/>
  <c r="AH12" i="6"/>
  <c r="BN9" i="1"/>
  <c r="AH8" i="6"/>
  <c r="BN5" i="1"/>
  <c r="AH4" i="6"/>
  <c r="BN524" i="1"/>
  <c r="BN520" i="1"/>
  <c r="BN516" i="1"/>
  <c r="BN512" i="1"/>
  <c r="BN508" i="1"/>
  <c r="BN504" i="1"/>
  <c r="BN500" i="1"/>
  <c r="BN496" i="1"/>
  <c r="BN492" i="1"/>
  <c r="BN488" i="1"/>
  <c r="BN484" i="1"/>
  <c r="BN480" i="1"/>
  <c r="BN476" i="1"/>
  <c r="BN472" i="1"/>
  <c r="BN468" i="1"/>
  <c r="BN464" i="1"/>
  <c r="BN460" i="1"/>
  <c r="BN456" i="1"/>
  <c r="BN452" i="1"/>
  <c r="BN448" i="1"/>
  <c r="BN444" i="1"/>
  <c r="BN440" i="1"/>
  <c r="BN436" i="1"/>
  <c r="BN432" i="1"/>
  <c r="BN428" i="1"/>
  <c r="BN424" i="1"/>
  <c r="BN420" i="1"/>
  <c r="BN416" i="1"/>
  <c r="BN412" i="1"/>
  <c r="BN408" i="1"/>
  <c r="BN404" i="1"/>
  <c r="BN400" i="1"/>
  <c r="BN396" i="1"/>
  <c r="BN392" i="1"/>
  <c r="BN388" i="1"/>
  <c r="BN384" i="1"/>
  <c r="BN380" i="1"/>
  <c r="BN376" i="1"/>
  <c r="BN372" i="1"/>
  <c r="AH371" i="6"/>
  <c r="BN368" i="1"/>
  <c r="AH367" i="6"/>
  <c r="BN364" i="1"/>
  <c r="AH363" i="6"/>
  <c r="BN360" i="1"/>
  <c r="AH359" i="6"/>
  <c r="BN356" i="1"/>
  <c r="AH355" i="6"/>
  <c r="BN352" i="1"/>
  <c r="AH351" i="6"/>
  <c r="BN348" i="1"/>
  <c r="AH347" i="6"/>
  <c r="BN344" i="1"/>
  <c r="AH343" i="6"/>
  <c r="BN340" i="1"/>
  <c r="AH339" i="6"/>
  <c r="BN336" i="1"/>
  <c r="AH335" i="6"/>
  <c r="BN332" i="1"/>
  <c r="AH331" i="6"/>
  <c r="BN328" i="1"/>
  <c r="AH327" i="6"/>
  <c r="BN324" i="1"/>
  <c r="AH323" i="6"/>
  <c r="BN320" i="1"/>
  <c r="AH319" i="6"/>
  <c r="BN316" i="1"/>
  <c r="AH315" i="6"/>
  <c r="BN312" i="1"/>
  <c r="AH311" i="6"/>
  <c r="BN308" i="1"/>
  <c r="AH307" i="6"/>
  <c r="BN304" i="1"/>
  <c r="AH303" i="6"/>
  <c r="BN300" i="1"/>
  <c r="AH299" i="6"/>
  <c r="BN296" i="1"/>
  <c r="AH295" i="6"/>
  <c r="BN292" i="1"/>
  <c r="AH291" i="6"/>
  <c r="BN288" i="1"/>
  <c r="AH287" i="6"/>
  <c r="BN284" i="1"/>
  <c r="AH283" i="6"/>
  <c r="BN280" i="1"/>
  <c r="AH279" i="6"/>
  <c r="BN276" i="1"/>
  <c r="AH275" i="6"/>
  <c r="BN272" i="1"/>
  <c r="AH271" i="6"/>
  <c r="BN268" i="1"/>
  <c r="AH267" i="6"/>
  <c r="BN264" i="1"/>
  <c r="AH263" i="6"/>
  <c r="BN260" i="1"/>
  <c r="AH259" i="6"/>
  <c r="BN256" i="1"/>
  <c r="AH255" i="6"/>
  <c r="BN252" i="1"/>
  <c r="AH251" i="6"/>
  <c r="BN248" i="1"/>
  <c r="AH247" i="6"/>
  <c r="BN244" i="1"/>
  <c r="AH243" i="6"/>
  <c r="BN240" i="1"/>
  <c r="AH239" i="6"/>
  <c r="BN236" i="1"/>
  <c r="AH235" i="6"/>
  <c r="BN232" i="1"/>
  <c r="AH231" i="6"/>
  <c r="BN228" i="1"/>
  <c r="AH227" i="6"/>
  <c r="BN224" i="1"/>
  <c r="AH223" i="6"/>
  <c r="BN220" i="1"/>
  <c r="AH219" i="6"/>
  <c r="BN216" i="1"/>
  <c r="AH215" i="6"/>
  <c r="BN212" i="1"/>
  <c r="AH211" i="6"/>
  <c r="BN208" i="1"/>
  <c r="AH207" i="6"/>
  <c r="BN204" i="1"/>
  <c r="AH203" i="6"/>
  <c r="BN200" i="1"/>
  <c r="AH199" i="6"/>
  <c r="BN196" i="1"/>
  <c r="AH195" i="6"/>
  <c r="BN192" i="1"/>
  <c r="AH191" i="6"/>
  <c r="BN188" i="1"/>
  <c r="AH187" i="6"/>
  <c r="BN184" i="1"/>
  <c r="AH183" i="6"/>
  <c r="BN180" i="1"/>
  <c r="AH179" i="6"/>
  <c r="BN176" i="1"/>
  <c r="AH175" i="6"/>
  <c r="BN172" i="1"/>
  <c r="AH171" i="6"/>
  <c r="BN168" i="1"/>
  <c r="AH167" i="6"/>
  <c r="BN164" i="1"/>
  <c r="AH163" i="6"/>
  <c r="BN160" i="1"/>
  <c r="AH159" i="6"/>
  <c r="BN156" i="1"/>
  <c r="AH155" i="6"/>
  <c r="BN152" i="1"/>
  <c r="AH151" i="6"/>
  <c r="BN148" i="1"/>
  <c r="AH147" i="6"/>
  <c r="BN144" i="1"/>
  <c r="AH143" i="6"/>
  <c r="BN140" i="1"/>
  <c r="AH139" i="6"/>
  <c r="BN136" i="1"/>
  <c r="AH135" i="6"/>
  <c r="BN132" i="1"/>
  <c r="AH131" i="6"/>
  <c r="BN128" i="1"/>
  <c r="AH127" i="6"/>
  <c r="BN124" i="1"/>
  <c r="AH123" i="6"/>
  <c r="BN120" i="1"/>
  <c r="AH119" i="6"/>
  <c r="BN116" i="1"/>
  <c r="AH115" i="6"/>
  <c r="BN112" i="1"/>
  <c r="AH111" i="6"/>
  <c r="BN108" i="1"/>
  <c r="AH107" i="6"/>
  <c r="BN104" i="1"/>
  <c r="AH103" i="6"/>
  <c r="BN100" i="1"/>
  <c r="AH99" i="6"/>
  <c r="BN96" i="1"/>
  <c r="AH95" i="6"/>
  <c r="BN92" i="1"/>
  <c r="AH91" i="6"/>
  <c r="BN88" i="1"/>
  <c r="AH87" i="6"/>
  <c r="BN84" i="1"/>
  <c r="AH83" i="6"/>
  <c r="BN80" i="1"/>
  <c r="AH79" i="6"/>
  <c r="BN76" i="1"/>
  <c r="AH75" i="6"/>
  <c r="BN72" i="1"/>
  <c r="AH71" i="6"/>
  <c r="BN68" i="1"/>
  <c r="AH67" i="6"/>
  <c r="BN64" i="1"/>
  <c r="AH63" i="6"/>
  <c r="BN60" i="1"/>
  <c r="AH59" i="6"/>
  <c r="BN56" i="1"/>
  <c r="AH55" i="6"/>
  <c r="BN52" i="1"/>
  <c r="AH51" i="6"/>
  <c r="BN48" i="1"/>
  <c r="AH47" i="6"/>
  <c r="BN44" i="1"/>
  <c r="AH43" i="6"/>
  <c r="BN40" i="1"/>
  <c r="AH39" i="6"/>
  <c r="BN36" i="1"/>
  <c r="AH35" i="6"/>
  <c r="BN32" i="1"/>
  <c r="AH31" i="6"/>
  <c r="BN28" i="1"/>
  <c r="AH27" i="6"/>
  <c r="BN24" i="1"/>
  <c r="AH23" i="6"/>
  <c r="BN20" i="1"/>
  <c r="AH19" i="6"/>
  <c r="BN16" i="1"/>
  <c r="AH15" i="6"/>
  <c r="BN12" i="1"/>
  <c r="AH11" i="6"/>
  <c r="BN8" i="1"/>
  <c r="AH7" i="6"/>
  <c r="V63" i="18"/>
  <c r="V21" i="19"/>
  <c r="O63" i="18"/>
  <c r="O21" i="19"/>
  <c r="K63" i="18"/>
  <c r="K21" i="19"/>
  <c r="J63" i="18"/>
  <c r="J21" i="19"/>
  <c r="W63" i="18"/>
  <c r="W21" i="19"/>
  <c r="F63" i="18"/>
  <c r="F21" i="19"/>
  <c r="S63" i="18"/>
  <c r="S21" i="19"/>
  <c r="Z63" i="18"/>
  <c r="Z21" i="19"/>
  <c r="BD3" i="6"/>
  <c r="X34" i="5"/>
  <c r="BE525" i="1"/>
  <c r="X24" i="4"/>
  <c r="BG3" i="6"/>
  <c r="AA37" i="5"/>
  <c r="BH525" i="1"/>
  <c r="AA27" i="4"/>
  <c r="AY3" i="6"/>
  <c r="S29" i="5"/>
  <c r="AZ525" i="1"/>
  <c r="S19" i="4"/>
  <c r="AQ3" i="6"/>
  <c r="K21" i="5"/>
  <c r="AR525" i="1"/>
  <c r="K11" i="4"/>
  <c r="C13" i="5"/>
  <c r="AJ525" i="1"/>
  <c r="C3" i="4"/>
  <c r="BF3" i="6"/>
  <c r="Z36" i="5"/>
  <c r="Z26" i="4"/>
  <c r="BG525" i="1"/>
  <c r="BB3" i="6"/>
  <c r="V32" i="5"/>
  <c r="BC525" i="1"/>
  <c r="V22" i="4"/>
  <c r="AX3" i="6"/>
  <c r="R28" i="5"/>
  <c r="AY525" i="1"/>
  <c r="R18" i="4"/>
  <c r="AT3" i="6"/>
  <c r="N24" i="5"/>
  <c r="N14" i="4"/>
  <c r="AU525" i="1"/>
  <c r="AP3" i="6"/>
  <c r="J20" i="5"/>
  <c r="J10" i="4"/>
  <c r="AQ525" i="1"/>
  <c r="AL3" i="6"/>
  <c r="F16" i="5"/>
  <c r="F6" i="4"/>
  <c r="AM525" i="1"/>
  <c r="BJ3" i="6"/>
  <c r="AD40" i="5"/>
  <c r="AD30" i="4"/>
  <c r="BK525" i="1"/>
  <c r="AZ3" i="6"/>
  <c r="T30" i="5"/>
  <c r="BA525" i="1"/>
  <c r="T20" i="4"/>
  <c r="AV3" i="6"/>
  <c r="P26" i="5"/>
  <c r="AW525" i="1"/>
  <c r="P16" i="4"/>
  <c r="AR3" i="6"/>
  <c r="L22" i="5"/>
  <c r="AS525" i="1"/>
  <c r="L12" i="4"/>
  <c r="AN3" i="6"/>
  <c r="H18" i="5"/>
  <c r="AO525" i="1"/>
  <c r="H8" i="4"/>
  <c r="AJ3" i="6"/>
  <c r="D14" i="5"/>
  <c r="AK525" i="1"/>
  <c r="D4" i="4"/>
  <c r="BL4" i="6"/>
  <c r="BL373" i="6" s="1"/>
  <c r="C2" i="9" s="1"/>
  <c r="BM525" i="1"/>
  <c r="BC3" i="6"/>
  <c r="W33" i="5"/>
  <c r="BD525" i="1"/>
  <c r="W23" i="4"/>
  <c r="AU3" i="6"/>
  <c r="O25" i="5"/>
  <c r="AV525" i="1"/>
  <c r="O15" i="4"/>
  <c r="AM3" i="6"/>
  <c r="G17" i="5"/>
  <c r="AN525" i="1"/>
  <c r="G7" i="4"/>
  <c r="BK3" i="6"/>
  <c r="AE41" i="5"/>
  <c r="BL525" i="1"/>
  <c r="AE31" i="4"/>
  <c r="BE3" i="6"/>
  <c r="Y35" i="5"/>
  <c r="Y25" i="4"/>
  <c r="BF525" i="1"/>
  <c r="BA3" i="6"/>
  <c r="U31" i="5"/>
  <c r="U21" i="4"/>
  <c r="BB525" i="1"/>
  <c r="AW3" i="6"/>
  <c r="Q27" i="5"/>
  <c r="Q17" i="4"/>
  <c r="AX525" i="1"/>
  <c r="AS3" i="6"/>
  <c r="M23" i="5"/>
  <c r="M13" i="4"/>
  <c r="AT525" i="1"/>
  <c r="AO3" i="6"/>
  <c r="I19" i="5"/>
  <c r="AP525" i="1"/>
  <c r="I9" i="4"/>
  <c r="AK3" i="6"/>
  <c r="E15" i="5"/>
  <c r="AL525" i="1"/>
  <c r="E5" i="4"/>
  <c r="BI3" i="6"/>
  <c r="AC39" i="5"/>
  <c r="AC29" i="4"/>
  <c r="BJ525" i="1"/>
  <c r="Z64" i="18" l="1"/>
  <c r="Z23" i="19"/>
  <c r="F64" i="18"/>
  <c r="F23" i="19"/>
  <c r="J64" i="18"/>
  <c r="J23" i="19"/>
  <c r="O64" i="18"/>
  <c r="O23" i="19"/>
  <c r="AH373" i="6"/>
  <c r="B2" i="8"/>
  <c r="B16" i="9"/>
  <c r="AB64" i="18"/>
  <c r="AB23" i="19"/>
  <c r="X64" i="18"/>
  <c r="X23" i="19"/>
  <c r="AA64" i="18"/>
  <c r="AA23" i="19"/>
  <c r="I64" i="18"/>
  <c r="I23" i="19"/>
  <c r="AF64" i="18"/>
  <c r="AF23" i="19"/>
  <c r="T64" i="18"/>
  <c r="T23" i="19"/>
  <c r="P64" i="18"/>
  <c r="P23" i="19"/>
  <c r="C64" i="18"/>
  <c r="C23" i="19"/>
  <c r="G64" i="18"/>
  <c r="G23" i="19"/>
  <c r="AD64" i="18"/>
  <c r="AD23" i="19"/>
  <c r="U64" i="18"/>
  <c r="U23" i="19"/>
  <c r="S64" i="18"/>
  <c r="S23" i="19"/>
  <c r="W64" i="18"/>
  <c r="W23" i="19"/>
  <c r="K64" i="18"/>
  <c r="K23" i="19"/>
  <c r="V64" i="18"/>
  <c r="V23" i="19"/>
  <c r="M64" i="18"/>
  <c r="M23" i="19"/>
  <c r="R64" i="18"/>
  <c r="R23" i="19"/>
  <c r="Q64" i="18"/>
  <c r="Q23" i="19"/>
  <c r="H64" i="18"/>
  <c r="H23" i="19"/>
  <c r="N64" i="18"/>
  <c r="N23" i="19"/>
  <c r="Y64" i="18"/>
  <c r="Y23" i="19"/>
  <c r="AC64" i="18"/>
  <c r="AC23" i="19"/>
  <c r="D64" i="18"/>
  <c r="D23" i="19"/>
  <c r="BH373" i="6"/>
  <c r="AB28" i="8"/>
  <c r="AB42" i="9"/>
  <c r="E64" i="18"/>
  <c r="E23" i="19"/>
  <c r="AE64" i="18"/>
  <c r="AE23" i="19"/>
  <c r="L64" i="18"/>
  <c r="L23" i="19"/>
  <c r="D46" i="5" a="1"/>
  <c r="D46" i="5" s="1"/>
  <c r="D47" i="5" s="1"/>
  <c r="D48" i="5" s="1"/>
  <c r="BI373" i="6"/>
  <c r="AC29" i="8"/>
  <c r="AC43" i="9"/>
  <c r="AK373" i="6"/>
  <c r="E5" i="8"/>
  <c r="E19" i="9"/>
  <c r="AO373" i="6"/>
  <c r="I9" i="8"/>
  <c r="I23" i="9"/>
  <c r="AS373" i="6"/>
  <c r="M13" i="8"/>
  <c r="M27" i="9"/>
  <c r="AW373" i="6"/>
  <c r="Q17" i="8"/>
  <c r="Q31" i="9"/>
  <c r="BA373" i="6"/>
  <c r="U21" i="8"/>
  <c r="U35" i="9"/>
  <c r="BE373" i="6"/>
  <c r="Y25" i="8"/>
  <c r="Y39" i="9"/>
  <c r="AE45" i="9"/>
  <c r="BK373" i="6"/>
  <c r="AE31" i="8"/>
  <c r="G21" i="9"/>
  <c r="AM373" i="6"/>
  <c r="G7" i="8"/>
  <c r="O29" i="9"/>
  <c r="AU373" i="6"/>
  <c r="O15" i="8"/>
  <c r="W37" i="9"/>
  <c r="BC373" i="6"/>
  <c r="W23" i="8"/>
  <c r="AJ373" i="6"/>
  <c r="D4" i="8"/>
  <c r="D18" i="9"/>
  <c r="AN373" i="6"/>
  <c r="H8" i="8"/>
  <c r="H22" i="9"/>
  <c r="AR373" i="6"/>
  <c r="L12" i="8"/>
  <c r="L26" i="9"/>
  <c r="AV373" i="6"/>
  <c r="P16" i="8"/>
  <c r="P30" i="9"/>
  <c r="AZ373" i="6"/>
  <c r="T20" i="8"/>
  <c r="T34" i="9"/>
  <c r="AD30" i="8"/>
  <c r="AD44" i="9"/>
  <c r="BJ373" i="6"/>
  <c r="F6" i="8"/>
  <c r="F20" i="9"/>
  <c r="AL373" i="6"/>
  <c r="J10" i="8"/>
  <c r="J24" i="9"/>
  <c r="AP373" i="6"/>
  <c r="N14" i="8"/>
  <c r="N28" i="9"/>
  <c r="AT373" i="6"/>
  <c r="R18" i="8"/>
  <c r="R32" i="9"/>
  <c r="AX373" i="6"/>
  <c r="V22" i="8"/>
  <c r="V36" i="9"/>
  <c r="BB373" i="6"/>
  <c r="Z26" i="8"/>
  <c r="Z40" i="9"/>
  <c r="BF373" i="6"/>
  <c r="C17" i="9"/>
  <c r="C3" i="8"/>
  <c r="AI373" i="6"/>
  <c r="K25" i="9"/>
  <c r="K11" i="8"/>
  <c r="AQ373" i="6"/>
  <c r="S33" i="9"/>
  <c r="S19" i="8"/>
  <c r="AY373" i="6"/>
  <c r="AA41" i="9"/>
  <c r="AA27" i="8"/>
  <c r="BG373" i="6"/>
  <c r="BD373" i="6"/>
  <c r="X24" i="8"/>
  <c r="X38" i="9"/>
  <c r="D65" i="18" l="1"/>
  <c r="D25" i="19" s="1"/>
  <c r="D24" i="19"/>
  <c r="Y65" i="18"/>
  <c r="Y25" i="19" s="1"/>
  <c r="Y24" i="19"/>
  <c r="H65" i="18"/>
  <c r="H25" i="19" s="1"/>
  <c r="H24" i="19"/>
  <c r="R65" i="18"/>
  <c r="R25" i="19" s="1"/>
  <c r="R24" i="19"/>
  <c r="V65" i="18"/>
  <c r="V25" i="19" s="1"/>
  <c r="V24" i="19"/>
  <c r="W65" i="18"/>
  <c r="W25" i="19" s="1"/>
  <c r="W24" i="19"/>
  <c r="U65" i="18"/>
  <c r="U25" i="19" s="1"/>
  <c r="U24" i="19"/>
  <c r="G65" i="18"/>
  <c r="G25" i="19" s="1"/>
  <c r="G24" i="19"/>
  <c r="P65" i="18"/>
  <c r="P25" i="19" s="1"/>
  <c r="P24" i="19"/>
  <c r="AF65" i="18"/>
  <c r="AF25" i="19" s="1"/>
  <c r="AF24" i="19"/>
  <c r="AA65" i="18"/>
  <c r="AA25" i="19" s="1"/>
  <c r="AA24" i="19"/>
  <c r="AB65" i="18"/>
  <c r="AB25" i="19" s="1"/>
  <c r="AB24" i="19"/>
  <c r="AE65" i="18"/>
  <c r="AE25" i="19" s="1"/>
  <c r="AE24" i="19"/>
  <c r="O65" i="18"/>
  <c r="O25" i="19" s="1"/>
  <c r="O24" i="19"/>
  <c r="F65" i="18"/>
  <c r="F25" i="19" s="1"/>
  <c r="F24" i="19"/>
  <c r="AC65" i="18"/>
  <c r="AC25" i="19" s="1"/>
  <c r="AC24" i="19"/>
  <c r="N65" i="18"/>
  <c r="N25" i="19" s="1"/>
  <c r="N24" i="19"/>
  <c r="Q65" i="18"/>
  <c r="Q25" i="19" s="1"/>
  <c r="Q24" i="19"/>
  <c r="M65" i="18"/>
  <c r="M25" i="19" s="1"/>
  <c r="M24" i="19"/>
  <c r="K65" i="18"/>
  <c r="K25" i="19" s="1"/>
  <c r="K24" i="19"/>
  <c r="S65" i="18"/>
  <c r="S25" i="19" s="1"/>
  <c r="S24" i="19"/>
  <c r="AD65" i="18"/>
  <c r="AD25" i="19" s="1"/>
  <c r="AD24" i="19"/>
  <c r="C65" i="18"/>
  <c r="C24" i="19"/>
  <c r="T65" i="18"/>
  <c r="T25" i="19" s="1"/>
  <c r="T24" i="19"/>
  <c r="I65" i="18"/>
  <c r="I25" i="19" s="1"/>
  <c r="I24" i="19"/>
  <c r="X65" i="18"/>
  <c r="X25" i="19" s="1"/>
  <c r="X24" i="19"/>
  <c r="L65" i="18"/>
  <c r="L25" i="19" s="1"/>
  <c r="L24" i="19"/>
  <c r="E65" i="18"/>
  <c r="E25" i="19" s="1"/>
  <c r="E24" i="19"/>
  <c r="J65" i="18"/>
  <c r="J25" i="19" s="1"/>
  <c r="J24" i="19"/>
  <c r="Z65" i="18"/>
  <c r="Z25" i="19" s="1"/>
  <c r="Z24" i="19"/>
  <c r="D51" i="9" a="1"/>
  <c r="D51" i="9" s="1"/>
  <c r="D52" i="9" s="1"/>
  <c r="D53" i="9" s="1"/>
  <c r="C25" i="19" l="1"/>
  <c r="AG65" i="18"/>
  <c r="J2" i="18" l="1"/>
  <c r="AG25" i="19"/>
  <c r="C28" i="19" l="1"/>
  <c r="G18" i="19"/>
</calcChain>
</file>

<file path=xl/sharedStrings.xml><?xml version="1.0" encoding="utf-8"?>
<sst xmlns="http://schemas.openxmlformats.org/spreadsheetml/2006/main" count="1141" uniqueCount="150">
  <si>
    <t>Date</t>
  </si>
  <si>
    <t>APPL</t>
  </si>
  <si>
    <t>AMZN</t>
  </si>
  <si>
    <t>Adjusted close</t>
  </si>
  <si>
    <t>ATVI</t>
  </si>
  <si>
    <t>BA</t>
  </si>
  <si>
    <t>BAC</t>
  </si>
  <si>
    <t>BRK-B</t>
  </si>
  <si>
    <t>CAT</t>
  </si>
  <si>
    <t>COST</t>
  </si>
  <si>
    <t>DIS</t>
  </si>
  <si>
    <t>EA</t>
  </si>
  <si>
    <t>F</t>
  </si>
  <si>
    <t>ADBE</t>
  </si>
  <si>
    <t>GOOG</t>
  </si>
  <si>
    <t>GS</t>
  </si>
  <si>
    <t>HD</t>
  </si>
  <si>
    <t>INTC</t>
  </si>
  <si>
    <t>JNJ</t>
  </si>
  <si>
    <t>JPM</t>
  </si>
  <si>
    <t>MS</t>
  </si>
  <si>
    <t>MSTF</t>
  </si>
  <si>
    <t>NKE</t>
  </si>
  <si>
    <t>NVDA</t>
  </si>
  <si>
    <t>PFE</t>
  </si>
  <si>
    <t>QCOM</t>
  </si>
  <si>
    <t>T</t>
  </si>
  <si>
    <t>TTWO</t>
  </si>
  <si>
    <t>TXN</t>
  </si>
  <si>
    <t>VZ</t>
  </si>
  <si>
    <t>WMT</t>
  </si>
  <si>
    <t>XOM</t>
  </si>
  <si>
    <t>S&amp;P500</t>
  </si>
  <si>
    <t>RETURNS</t>
  </si>
  <si>
    <t>PRICES</t>
  </si>
  <si>
    <t>Mean</t>
  </si>
  <si>
    <t>Port ret</t>
  </si>
  <si>
    <t>Port var</t>
  </si>
  <si>
    <t>Weights</t>
  </si>
  <si>
    <t>Means</t>
  </si>
  <si>
    <t>Port StdDev</t>
  </si>
  <si>
    <t>Sharpe</t>
  </si>
  <si>
    <t>Target portfolio</t>
  </si>
  <si>
    <t>Targer ret</t>
  </si>
  <si>
    <t xml:space="preserve">Portfolio </t>
  </si>
  <si>
    <t>Annualized return</t>
  </si>
  <si>
    <t>Weeks</t>
  </si>
  <si>
    <t>return</t>
  </si>
  <si>
    <t>Returns</t>
  </si>
  <si>
    <t>Sum of 
weights</t>
  </si>
  <si>
    <t>Covariance</t>
  </si>
  <si>
    <t>Initial portfolio 
amount</t>
  </si>
  <si>
    <t>Dollars</t>
  </si>
  <si>
    <t>Prices</t>
  </si>
  <si>
    <t>Shares</t>
  </si>
  <si>
    <t>Shares 
integer</t>
  </si>
  <si>
    <t>Shares val</t>
  </si>
  <si>
    <t>Sum</t>
  </si>
  <si>
    <t xml:space="preserve"> portfolio 
amount</t>
  </si>
  <si>
    <t>return 
from 2016</t>
  </si>
  <si>
    <t>mean</t>
  </si>
  <si>
    <t>Overall 
return
(since initial 
portfolio)</t>
  </si>
  <si>
    <t>return 
since end of  2016</t>
  </si>
  <si>
    <t>return 
since end of  2017</t>
  </si>
  <si>
    <t>Average
market return</t>
  </si>
  <si>
    <t>Market average</t>
  </si>
  <si>
    <t>Market 
average</t>
  </si>
  <si>
    <t>Apple Inc.</t>
  </si>
  <si>
    <t>Adobe Inc.</t>
  </si>
  <si>
    <t>Amazon</t>
  </si>
  <si>
    <t>Activision Blizzard, Inc.</t>
  </si>
  <si>
    <t>The boeing Company</t>
  </si>
  <si>
    <t>Bank of America Corporation</t>
  </si>
  <si>
    <t>Berkshire Hathaway Inc.</t>
  </si>
  <si>
    <t>Catepillar Inc.</t>
  </si>
  <si>
    <t xml:space="preserve">Costco Wholesale Corporation </t>
  </si>
  <si>
    <t>The Walt Disney Company</t>
  </si>
  <si>
    <t>Electronic Arts Inc.</t>
  </si>
  <si>
    <t>Ford Motor Company</t>
  </si>
  <si>
    <t>The Goldman Sachs Group, Inc.</t>
  </si>
  <si>
    <t>Alphabet Inc.</t>
  </si>
  <si>
    <t>The Home Depot, Inc.</t>
  </si>
  <si>
    <t>Intel Corporation</t>
  </si>
  <si>
    <t>Johnson &amp; Johnson</t>
  </si>
  <si>
    <t>JPMorgan Chase &amp; Co.</t>
  </si>
  <si>
    <t>Morgan Stanley</t>
  </si>
  <si>
    <t>Microsoft Corporation</t>
  </si>
  <si>
    <t>Nike Inc.</t>
  </si>
  <si>
    <t>NVIDIA Corporation</t>
  </si>
  <si>
    <t>Pfizer Inc.</t>
  </si>
  <si>
    <t>QUALCOMM Incorporated</t>
  </si>
  <si>
    <t>AT&amp;T Inc.</t>
  </si>
  <si>
    <t>Take-Two Interactive Software, Inc.</t>
  </si>
  <si>
    <t>Texas Instruments Incorporated</t>
  </si>
  <si>
    <t>Verizon Communications Inc.</t>
  </si>
  <si>
    <t>Walmart Inc.</t>
  </si>
  <si>
    <t>Exxon Mobil Corporation</t>
  </si>
  <si>
    <t>List of companies</t>
  </si>
  <si>
    <t>Without 2017 rebalancing</t>
  </si>
  <si>
    <t>Witht 2017 rebalacing</t>
  </si>
  <si>
    <t>Rm</t>
  </si>
  <si>
    <t>Rf</t>
  </si>
  <si>
    <t>Rp - Rf</t>
  </si>
  <si>
    <t>Rm - Rf</t>
  </si>
  <si>
    <t>A</t>
  </si>
  <si>
    <t>Aberage return
Rp</t>
  </si>
  <si>
    <t>T bills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</si>
  <si>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</si>
  <si>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</si>
  <si>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</si>
  <si>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</si>
  <si>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</si>
  <si>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</si>
  <si>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</si>
  <si>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</si>
  <si>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</si>
  <si>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</si>
  <si>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</si>
  <si>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</si>
  <si>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</si>
  <si>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</si>
  <si>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</si>
  <si>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</si>
  <si>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</si>
  <si>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</si>
  <si>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</si>
  <si>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</si>
  <si>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</si>
  <si>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</si>
  <si>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</si>
  <si>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</si>
  <si>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</si>
  <si>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</si>
  <si>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</si>
  <si>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Standard Residuals</t>
  </si>
  <si>
    <t>PROBABILITY OUTPUT</t>
  </si>
  <si>
    <t>Percentile</t>
  </si>
  <si>
    <t>Y</t>
  </si>
  <si>
    <t>Alpha</t>
  </si>
  <si>
    <t>Beta</t>
  </si>
  <si>
    <t>Info ratio</t>
  </si>
  <si>
    <t>Traynor</t>
  </si>
  <si>
    <t>Rp</t>
  </si>
  <si>
    <t>Average</t>
  </si>
  <si>
    <t>Average 
port return</t>
  </si>
  <si>
    <t>Average 
risk free</t>
  </si>
  <si>
    <t>stddev</t>
  </si>
  <si>
    <t>SD</t>
  </si>
  <si>
    <t>port stddev</t>
  </si>
  <si>
    <t>avg 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</si>
</sst>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sz val="10"/>
      <color indexed="8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9" fontId="2" fillId="0" borderId="0" applyFont="0" applyFill="0" applyBorder="0" applyAlignment="0" applyProtection="0"/>
    <xf numFmtId="0" fontId="6" fillId="0" borderId="0"/>
  </cellStyleXfs>
  <cellXfs count="42">
    <xf numFmtId="0" fontId="0" fillId="0" borderId="0" xfId="0"/>
    <xf numFmtId="0" fontId="1" fillId="0" borderId="0" xfId="1" applyFont="1"/>
    <xf numFmtId="164" fontId="1" fillId="0" borderId="0" xfId="1" applyNumberFormat="1" applyFont="1"/>
    <xf numFmtId="0" fontId="3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0" fontId="0" fillId="0" borderId="0" xfId="0" applyBorder="1"/>
    <xf numFmtId="0" fontId="4" fillId="0" borderId="0" xfId="0" applyFont="1" applyFill="1" applyBorder="1" applyAlignment="1">
      <alignment horizontal="center"/>
    </xf>
    <xf numFmtId="0" fontId="0" fillId="0" borderId="0" xfId="0" applyAlignment="1">
      <alignment wrapText="1"/>
    </xf>
    <xf numFmtId="10" fontId="0" fillId="0" borderId="0" xfId="2" applyNumberFormat="1" applyFont="1" applyBorder="1"/>
    <xf numFmtId="0" fontId="5" fillId="0" borderId="0" xfId="0" applyFont="1" applyAlignment="1">
      <alignment wrapText="1"/>
    </xf>
    <xf numFmtId="10" fontId="0" fillId="0" borderId="0" xfId="2" applyNumberFormat="1" applyFont="1"/>
    <xf numFmtId="0" fontId="5" fillId="0" borderId="0" xfId="0" applyFont="1" applyBorder="1" applyAlignment="1">
      <alignment wrapText="1"/>
    </xf>
    <xf numFmtId="0" fontId="0" fillId="0" borderId="0" xfId="0" applyBorder="1" applyAlignment="1">
      <alignment wrapText="1"/>
    </xf>
    <xf numFmtId="9" fontId="0" fillId="0" borderId="0" xfId="2" applyFont="1" applyBorder="1"/>
    <xf numFmtId="0" fontId="1" fillId="0" borderId="0" xfId="1" applyFont="1" applyBorder="1"/>
    <xf numFmtId="0" fontId="0" fillId="0" borderId="5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8" xfId="1" applyFont="1" applyBorder="1"/>
    <xf numFmtId="0" fontId="0" fillId="0" borderId="1" xfId="0" applyBorder="1"/>
    <xf numFmtId="0" fontId="0" fillId="0" borderId="10" xfId="0" applyBorder="1"/>
    <xf numFmtId="0" fontId="3" fillId="0" borderId="9" xfId="0" applyFont="1" applyBorder="1" applyAlignment="1">
      <alignment wrapText="1"/>
    </xf>
    <xf numFmtId="10" fontId="3" fillId="0" borderId="1" xfId="2" applyNumberFormat="1" applyFont="1" applyBorder="1"/>
    <xf numFmtId="0" fontId="3" fillId="0" borderId="1" xfId="0" applyFont="1" applyBorder="1"/>
    <xf numFmtId="0" fontId="0" fillId="0" borderId="4" xfId="0" applyBorder="1"/>
    <xf numFmtId="0" fontId="0" fillId="0" borderId="11" xfId="0" applyFill="1" applyBorder="1" applyAlignment="1"/>
    <xf numFmtId="0" fontId="0" fillId="0" borderId="12" xfId="0" applyBorder="1"/>
    <xf numFmtId="0" fontId="0" fillId="0" borderId="13" xfId="0" applyFill="1" applyBorder="1" applyAlignment="1"/>
    <xf numFmtId="0" fontId="0" fillId="0" borderId="14" xfId="0" applyBorder="1"/>
    <xf numFmtId="0" fontId="0" fillId="0" borderId="15" xfId="0" applyFill="1" applyBorder="1" applyAlignment="1"/>
    <xf numFmtId="0" fontId="0" fillId="0" borderId="16" xfId="0" applyBorder="1"/>
    <xf numFmtId="0" fontId="0" fillId="0" borderId="11" xfId="0" applyBorder="1"/>
    <xf numFmtId="0" fontId="0" fillId="0" borderId="17" xfId="0" applyBorder="1"/>
    <xf numFmtId="0" fontId="0" fillId="0" borderId="13" xfId="0" applyBorder="1"/>
    <xf numFmtId="0" fontId="0" fillId="0" borderId="15" xfId="0" applyBorder="1"/>
    <xf numFmtId="0" fontId="0" fillId="0" borderId="18" xfId="0" applyBorder="1"/>
    <xf numFmtId="0" fontId="6" fillId="0" borderId="0" xfId="3" applyFont="1"/>
    <xf numFmtId="0" fontId="4" fillId="0" borderId="2" xfId="0" applyFont="1" applyFill="1" applyBorder="1" applyAlignment="1">
      <alignment horizontal="centerContinuous"/>
    </xf>
  </cellXfs>
  <cellStyles count="4">
    <cellStyle name="Normal" xfId="0" builtinId="0"/>
    <cellStyle name="Normal_Performance" xfId="3" xr:uid="{281BF3DC-6560-4A7B-AB08-EE9F292919CA}"/>
    <cellStyle name="Normal_Prices" xfId="1" xr:uid="{2735DAB4-43F8-4F93-B9D4-4641B9C246FF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Performance!$F$2:$F$523</c:f>
              <c:numCache>
                <c:formatCode>General</c:formatCode>
                <c:ptCount val="522"/>
                <c:pt idx="0">
                  <c:v>4.1527168755904655E-3</c:v>
                </c:pt>
                <c:pt idx="1">
                  <c:v>9.2392340666338588E-3</c:v>
                </c:pt>
                <c:pt idx="2">
                  <c:v>-1.6996796361908623E-2</c:v>
                </c:pt>
                <c:pt idx="3">
                  <c:v>6.7586034228695899E-2</c:v>
                </c:pt>
                <c:pt idx="4">
                  <c:v>-4.4696353422775899E-2</c:v>
                </c:pt>
                <c:pt idx="5">
                  <c:v>-4.5346984302861409E-2</c:v>
                </c:pt>
                <c:pt idx="6">
                  <c:v>-2.1661015968106014E-2</c:v>
                </c:pt>
                <c:pt idx="7">
                  <c:v>-7.5211704902865958E-3</c:v>
                </c:pt>
                <c:pt idx="8">
                  <c:v>5.1176305002161949E-2</c:v>
                </c:pt>
                <c:pt idx="9">
                  <c:v>-4.8752764422111551E-2</c:v>
                </c:pt>
                <c:pt idx="10">
                  <c:v>-6.9408750264437047E-2</c:v>
                </c:pt>
                <c:pt idx="11">
                  <c:v>-4.606253863205384E-2</c:v>
                </c:pt>
                <c:pt idx="12">
                  <c:v>-7.0970546021289327E-2</c:v>
                </c:pt>
                <c:pt idx="13">
                  <c:v>0.10660799696765223</c:v>
                </c:pt>
                <c:pt idx="14">
                  <c:v>1.5373019843322851E-2</c:v>
                </c:pt>
                <c:pt idx="15">
                  <c:v>6.1175167363759331E-2</c:v>
                </c:pt>
                <c:pt idx="16">
                  <c:v>3.2238812876373583E-2</c:v>
                </c:pt>
                <c:pt idx="17">
                  <c:v>1.6188174800753359E-2</c:v>
                </c:pt>
                <c:pt idx="18">
                  <c:v>1.4785968300819524E-2</c:v>
                </c:pt>
                <c:pt idx="19">
                  <c:v>-4.2004461526788679E-3</c:v>
                </c:pt>
                <c:pt idx="20">
                  <c:v>1.2795980009094158E-2</c:v>
                </c:pt>
                <c:pt idx="21">
                  <c:v>5.8564753473452573E-2</c:v>
                </c:pt>
                <c:pt idx="22">
                  <c:v>-5.0292652574863983E-2</c:v>
                </c:pt>
                <c:pt idx="23">
                  <c:v>4.2788899457759438E-3</c:v>
                </c:pt>
                <c:pt idx="24">
                  <c:v>3.579682372981529E-2</c:v>
                </c:pt>
                <c:pt idx="25">
                  <c:v>2.2467952697498881E-2</c:v>
                </c:pt>
                <c:pt idx="26">
                  <c:v>6.0598069017864216E-3</c:v>
                </c:pt>
                <c:pt idx="27">
                  <c:v>-2.6812773183737679E-2</c:v>
                </c:pt>
                <c:pt idx="28">
                  <c:v>-2.9543602232897032E-3</c:v>
                </c:pt>
                <c:pt idx="29">
                  <c:v>-2.4901768552669297E-2</c:v>
                </c:pt>
                <c:pt idx="30">
                  <c:v>-1.9675459866064116E-2</c:v>
                </c:pt>
                <c:pt idx="31">
                  <c:v>6.9258481539077349E-2</c:v>
                </c:pt>
                <c:pt idx="32">
                  <c:v>4.0932323066960867E-2</c:v>
                </c:pt>
                <c:pt idx="33">
                  <c:v>7.9438601869105448E-3</c:v>
                </c:pt>
                <c:pt idx="34">
                  <c:v>2.2853919951047668E-2</c:v>
                </c:pt>
                <c:pt idx="35">
                  <c:v>-6.748861651914702E-3</c:v>
                </c:pt>
                <c:pt idx="36">
                  <c:v>2.1525020383109009E-2</c:v>
                </c:pt>
                <c:pt idx="37">
                  <c:v>2.3285867676195509E-3</c:v>
                </c:pt>
                <c:pt idx="38">
                  <c:v>-1.2502833339941951E-2</c:v>
                </c:pt>
                <c:pt idx="39">
                  <c:v>2.5592513862098747E-2</c:v>
                </c:pt>
                <c:pt idx="40">
                  <c:v>2.4184620469230818E-2</c:v>
                </c:pt>
                <c:pt idx="41">
                  <c:v>-2.2590794386783731E-2</c:v>
                </c:pt>
                <c:pt idx="42">
                  <c:v>-1.8580480564410619E-2</c:v>
                </c:pt>
                <c:pt idx="43">
                  <c:v>4.4916950281016915E-2</c:v>
                </c:pt>
                <c:pt idx="44">
                  <c:v>1.4947333831829768E-2</c:v>
                </c:pt>
                <c:pt idx="45">
                  <c:v>-7.5787493337380035E-3</c:v>
                </c:pt>
                <c:pt idx="46">
                  <c:v>-4.0334385731644773E-2</c:v>
                </c:pt>
                <c:pt idx="47">
                  <c:v>3.184119263312063E-2</c:v>
                </c:pt>
                <c:pt idx="48">
                  <c:v>2.250034612093824E-2</c:v>
                </c:pt>
                <c:pt idx="49">
                  <c:v>-2.0579701639338137E-3</c:v>
                </c:pt>
                <c:pt idx="50">
                  <c:v>7.5775456180903814E-5</c:v>
                </c:pt>
                <c:pt idx="51">
                  <c:v>1.3212917886425908E-2</c:v>
                </c:pt>
                <c:pt idx="52">
                  <c:v>2.8883428892978951E-4</c:v>
                </c:pt>
                <c:pt idx="53">
                  <c:v>-3.6111262055521652E-3</c:v>
                </c:pt>
                <c:pt idx="54">
                  <c:v>2.1678369121853967E-2</c:v>
                </c:pt>
                <c:pt idx="55">
                  <c:v>-1.0202279195344997E-2</c:v>
                </c:pt>
                <c:pt idx="56">
                  <c:v>2.6670791603877402E-2</c:v>
                </c:pt>
                <c:pt idx="57">
                  <c:v>-7.9166977652701913E-3</c:v>
                </c:pt>
                <c:pt idx="58">
                  <c:v>-3.9106575949506783E-2</c:v>
                </c:pt>
                <c:pt idx="59">
                  <c:v>-1.6498911533009183E-2</c:v>
                </c:pt>
                <c:pt idx="60">
                  <c:v>-7.3267846003554392E-3</c:v>
                </c:pt>
                <c:pt idx="61">
                  <c:v>8.5289263502486036E-3</c:v>
                </c:pt>
                <c:pt idx="62">
                  <c:v>3.1071760817737271E-2</c:v>
                </c:pt>
                <c:pt idx="63">
                  <c:v>-4.456976178880019E-3</c:v>
                </c:pt>
                <c:pt idx="64">
                  <c:v>3.0685953802641424E-2</c:v>
                </c:pt>
                <c:pt idx="65">
                  <c:v>9.5522183624039501E-3</c:v>
                </c:pt>
                <c:pt idx="66">
                  <c:v>8.2673733363568293E-3</c:v>
                </c:pt>
                <c:pt idx="67">
                  <c:v>5.4050570206004714E-3</c:v>
                </c:pt>
                <c:pt idx="68">
                  <c:v>9.5412658468940204E-3</c:v>
                </c:pt>
                <c:pt idx="69">
                  <c:v>1.3435248365153423E-2</c:v>
                </c:pt>
                <c:pt idx="70">
                  <c:v>-2.2505980396916514E-3</c:v>
                </c:pt>
                <c:pt idx="71">
                  <c:v>2.0721571840609198E-2</c:v>
                </c:pt>
                <c:pt idx="72">
                  <c:v>-2.5517519489590818E-2</c:v>
                </c:pt>
                <c:pt idx="73">
                  <c:v>-6.4271174782060334E-2</c:v>
                </c:pt>
                <c:pt idx="74">
                  <c:v>2.2024597507538005E-2</c:v>
                </c:pt>
                <c:pt idx="75">
                  <c:v>-4.2619350528057612E-2</c:v>
                </c:pt>
                <c:pt idx="76">
                  <c:v>1.2062778268782574E-3</c:v>
                </c:pt>
                <c:pt idx="77">
                  <c:v>-2.2891941730093263E-2</c:v>
                </c:pt>
                <c:pt idx="78">
                  <c:v>2.4791911770884661E-2</c:v>
                </c:pt>
                <c:pt idx="79">
                  <c:v>2.3560801698020051E-2</c:v>
                </c:pt>
                <c:pt idx="80">
                  <c:v>-3.6702554169423807E-2</c:v>
                </c:pt>
                <c:pt idx="81">
                  <c:v>-5.063021024372924E-2</c:v>
                </c:pt>
                <c:pt idx="82">
                  <c:v>5.3756916232527777E-2</c:v>
                </c:pt>
                <c:pt idx="83">
                  <c:v>-1.2496622022407047E-2</c:v>
                </c:pt>
                <c:pt idx="84">
                  <c:v>3.5115571557337737E-2</c:v>
                </c:pt>
                <c:pt idx="85">
                  <c:v>-1.3239957614071894E-3</c:v>
                </c:pt>
                <c:pt idx="86">
                  <c:v>1.7841634389392361E-2</c:v>
                </c:pt>
                <c:pt idx="87">
                  <c:v>-3.8143010129911267E-2</c:v>
                </c:pt>
                <c:pt idx="88">
                  <c:v>-7.3675506107238132E-3</c:v>
                </c:pt>
                <c:pt idx="89">
                  <c:v>-6.9876586454188762E-3</c:v>
                </c:pt>
                <c:pt idx="90">
                  <c:v>3.7147923911551278E-2</c:v>
                </c:pt>
                <c:pt idx="91">
                  <c:v>4.250547014826858E-3</c:v>
                </c:pt>
                <c:pt idx="92">
                  <c:v>1.4118621728895255E-2</c:v>
                </c:pt>
                <c:pt idx="93">
                  <c:v>2.0142240388567788E-2</c:v>
                </c:pt>
                <c:pt idx="94">
                  <c:v>-2.4656595612818732E-3</c:v>
                </c:pt>
                <c:pt idx="95">
                  <c:v>1.6122306772146829E-2</c:v>
                </c:pt>
                <c:pt idx="96">
                  <c:v>9.1875207595344555E-3</c:v>
                </c:pt>
                <c:pt idx="97">
                  <c:v>5.5202962106399838E-3</c:v>
                </c:pt>
                <c:pt idx="98">
                  <c:v>-1.4789912977680484E-4</c:v>
                </c:pt>
                <c:pt idx="99">
                  <c:v>3.5718675212049918E-2</c:v>
                </c:pt>
                <c:pt idx="100">
                  <c:v>-2.2031962214930607E-2</c:v>
                </c:pt>
                <c:pt idx="101">
                  <c:v>1.2103697013191467E-4</c:v>
                </c:pt>
                <c:pt idx="102">
                  <c:v>-8.9353397721851774E-3</c:v>
                </c:pt>
                <c:pt idx="103">
                  <c:v>2.9299533481109193E-2</c:v>
                </c:pt>
                <c:pt idx="104">
                  <c:v>1.2486142309272714E-2</c:v>
                </c:pt>
                <c:pt idx="105">
                  <c:v>2.5421576715484039E-3</c:v>
                </c:pt>
                <c:pt idx="106">
                  <c:v>1.0075788069729023E-2</c:v>
                </c:pt>
                <c:pt idx="107">
                  <c:v>3.671411210224402E-4</c:v>
                </c:pt>
                <c:pt idx="108">
                  <c:v>1.0733047098525407E-2</c:v>
                </c:pt>
                <c:pt idx="109">
                  <c:v>1.6760294037991411E-2</c:v>
                </c:pt>
                <c:pt idx="110">
                  <c:v>-8.0101014335459964E-3</c:v>
                </c:pt>
                <c:pt idx="111">
                  <c:v>-5.8374152958197804E-3</c:v>
                </c:pt>
                <c:pt idx="112">
                  <c:v>2.6716329299126998E-2</c:v>
                </c:pt>
                <c:pt idx="113">
                  <c:v>1.3582328053695834E-2</c:v>
                </c:pt>
                <c:pt idx="114">
                  <c:v>1.0152630594828684E-2</c:v>
                </c:pt>
                <c:pt idx="115">
                  <c:v>-1.7447561881860394E-2</c:v>
                </c:pt>
                <c:pt idx="116">
                  <c:v>6.4962539046401174E-4</c:v>
                </c:pt>
                <c:pt idx="117">
                  <c:v>-1.3044249996587709E-2</c:v>
                </c:pt>
                <c:pt idx="118">
                  <c:v>-1.9396415181668163E-2</c:v>
                </c:pt>
                <c:pt idx="119">
                  <c:v>2.6877669534274003E-2</c:v>
                </c:pt>
                <c:pt idx="120">
                  <c:v>1.3964965552901762E-2</c:v>
                </c:pt>
                <c:pt idx="121">
                  <c:v>-3.3197149984960481E-3</c:v>
                </c:pt>
                <c:pt idx="122">
                  <c:v>-6.479753919628242E-3</c:v>
                </c:pt>
                <c:pt idx="123">
                  <c:v>1.3262282203625917E-2</c:v>
                </c:pt>
                <c:pt idx="124">
                  <c:v>1.950044693640943E-2</c:v>
                </c:pt>
                <c:pt idx="125">
                  <c:v>-1.726770036519187E-2</c:v>
                </c:pt>
                <c:pt idx="126">
                  <c:v>-1.8256109522842194E-3</c:v>
                </c:pt>
                <c:pt idx="127">
                  <c:v>-3.4138093822674472E-3</c:v>
                </c:pt>
                <c:pt idx="128">
                  <c:v>-1.7276202880746922E-3</c:v>
                </c:pt>
                <c:pt idx="129">
                  <c:v>-2.3331398091788417E-2</c:v>
                </c:pt>
                <c:pt idx="130">
                  <c:v>-2.2518438154436021E-2</c:v>
                </c:pt>
                <c:pt idx="131">
                  <c:v>3.2164119529081521E-4</c:v>
                </c:pt>
                <c:pt idx="132">
                  <c:v>-2.461284087382764E-3</c:v>
                </c:pt>
                <c:pt idx="133">
                  <c:v>5.612234121046844E-2</c:v>
                </c:pt>
                <c:pt idx="134">
                  <c:v>3.0578517672560511E-3</c:v>
                </c:pt>
                <c:pt idx="135">
                  <c:v>-2.0633447202767538E-2</c:v>
                </c:pt>
                <c:pt idx="136">
                  <c:v>2.1930457789601621E-2</c:v>
                </c:pt>
                <c:pt idx="137">
                  <c:v>-3.928631119394399E-2</c:v>
                </c:pt>
                <c:pt idx="138">
                  <c:v>-7.2113512823562126E-2</c:v>
                </c:pt>
                <c:pt idx="139">
                  <c:v>-1.7175483302938846E-2</c:v>
                </c:pt>
                <c:pt idx="140">
                  <c:v>-4.6907273048582526E-2</c:v>
                </c:pt>
                <c:pt idx="141">
                  <c:v>4.7388080133861032E-2</c:v>
                </c:pt>
                <c:pt idx="142">
                  <c:v>-2.4298934548593579E-3</c:v>
                </c:pt>
                <c:pt idx="143">
                  <c:v>-1.6852233884668617E-2</c:v>
                </c:pt>
                <c:pt idx="144">
                  <c:v>5.3512387492221695E-2</c:v>
                </c:pt>
                <c:pt idx="145">
                  <c:v>-6.5456004194512252E-2</c:v>
                </c:pt>
                <c:pt idx="146">
                  <c:v>-4.4210512873714344E-3</c:v>
                </c:pt>
                <c:pt idx="147">
                  <c:v>2.1222560903954565E-2</c:v>
                </c:pt>
                <c:pt idx="148">
                  <c:v>5.9807828832196749E-2</c:v>
                </c:pt>
                <c:pt idx="149">
                  <c:v>1.112554591700322E-2</c:v>
                </c:pt>
                <c:pt idx="150">
                  <c:v>3.7790050380493122E-2</c:v>
                </c:pt>
                <c:pt idx="151">
                  <c:v>-2.4817028298508348E-2</c:v>
                </c:pt>
                <c:pt idx="152">
                  <c:v>8.4615997052914192E-3</c:v>
                </c:pt>
                <c:pt idx="153">
                  <c:v>-3.8149900097144807E-2</c:v>
                </c:pt>
                <c:pt idx="154">
                  <c:v>-4.6884526541372123E-2</c:v>
                </c:pt>
                <c:pt idx="155">
                  <c:v>7.3873922853748775E-2</c:v>
                </c:pt>
                <c:pt idx="156">
                  <c:v>8.7305505962421356E-3</c:v>
                </c:pt>
                <c:pt idx="157">
                  <c:v>-2.8318898924627668E-2</c:v>
                </c:pt>
                <c:pt idx="158">
                  <c:v>3.7432296530428809E-2</c:v>
                </c:pt>
                <c:pt idx="159">
                  <c:v>-6.1215628267005497E-3</c:v>
                </c:pt>
                <c:pt idx="160">
                  <c:v>1.6057858770027196E-2</c:v>
                </c:pt>
                <c:pt idx="161">
                  <c:v>8.79002888315796E-3</c:v>
                </c:pt>
                <c:pt idx="162">
                  <c:v>2.0344259881403873E-2</c:v>
                </c:pt>
                <c:pt idx="163">
                  <c:v>6.2217750100611487E-4</c:v>
                </c:pt>
                <c:pt idx="164">
                  <c:v>2.157932063750212E-2</c:v>
                </c:pt>
                <c:pt idx="165">
                  <c:v>-1.8554596285532995E-3</c:v>
                </c:pt>
                <c:pt idx="166">
                  <c:v>1.3645789694906652E-2</c:v>
                </c:pt>
                <c:pt idx="167">
                  <c:v>3.1256522237585239E-3</c:v>
                </c:pt>
                <c:pt idx="168">
                  <c:v>2.6232330987853536E-3</c:v>
                </c:pt>
                <c:pt idx="169">
                  <c:v>7.5532419279304805E-4</c:v>
                </c:pt>
                <c:pt idx="170">
                  <c:v>2.4091139404674951E-2</c:v>
                </c:pt>
                <c:pt idx="171">
                  <c:v>-5.2279631076058023E-3</c:v>
                </c:pt>
                <c:pt idx="172">
                  <c:v>7.9560300033520541E-3</c:v>
                </c:pt>
                <c:pt idx="173">
                  <c:v>-7.5393361501366407E-3</c:v>
                </c:pt>
                <c:pt idx="174">
                  <c:v>-2.0073710874367781E-2</c:v>
                </c:pt>
                <c:pt idx="175">
                  <c:v>5.8353247692278743E-3</c:v>
                </c:pt>
                <c:pt idx="176">
                  <c:v>1.7849381547685433E-2</c:v>
                </c:pt>
                <c:pt idx="177">
                  <c:v>-2.4625389600770112E-2</c:v>
                </c:pt>
                <c:pt idx="178">
                  <c:v>-1.1649693748753343E-2</c:v>
                </c:pt>
                <c:pt idx="179">
                  <c:v>-4.3206041596342018E-2</c:v>
                </c:pt>
                <c:pt idx="180">
                  <c:v>1.7261219107484699E-2</c:v>
                </c:pt>
                <c:pt idx="181">
                  <c:v>-3.0386187304333411E-2</c:v>
                </c:pt>
                <c:pt idx="182">
                  <c:v>3.7097648190295006E-2</c:v>
                </c:pt>
                <c:pt idx="183">
                  <c:v>1.2759490761106633E-2</c:v>
                </c:pt>
                <c:pt idx="184">
                  <c:v>-6.0359836976139215E-3</c:v>
                </c:pt>
                <c:pt idx="185">
                  <c:v>2.0141758475764718E-2</c:v>
                </c:pt>
                <c:pt idx="186">
                  <c:v>-5.6913037459597271E-3</c:v>
                </c:pt>
                <c:pt idx="187">
                  <c:v>1.3751324460055583E-3</c:v>
                </c:pt>
                <c:pt idx="188">
                  <c:v>4.1087432537879141E-3</c:v>
                </c:pt>
                <c:pt idx="189">
                  <c:v>1.68936562478499E-2</c:v>
                </c:pt>
                <c:pt idx="190">
                  <c:v>3.3719632894308677E-3</c:v>
                </c:pt>
                <c:pt idx="191">
                  <c:v>1.0509885456265739E-2</c:v>
                </c:pt>
                <c:pt idx="192">
                  <c:v>8.5043891682849322E-3</c:v>
                </c:pt>
                <c:pt idx="193">
                  <c:v>-5.1571878837398267E-3</c:v>
                </c:pt>
                <c:pt idx="194">
                  <c:v>-3.449451636923249E-3</c:v>
                </c:pt>
                <c:pt idx="195">
                  <c:v>2.2068511709954924E-2</c:v>
                </c:pt>
                <c:pt idx="196">
                  <c:v>1.9118174345808061E-2</c:v>
                </c:pt>
                <c:pt idx="197">
                  <c:v>-4.0717158875858417E-3</c:v>
                </c:pt>
                <c:pt idx="198">
                  <c:v>-1.3591143692093124E-2</c:v>
                </c:pt>
                <c:pt idx="199">
                  <c:v>1.3837857164305082E-2</c:v>
                </c:pt>
                <c:pt idx="200">
                  <c:v>-2.2386706163593745E-2</c:v>
                </c:pt>
                <c:pt idx="201">
                  <c:v>2.9698782017763435E-3</c:v>
                </c:pt>
                <c:pt idx="202">
                  <c:v>-1.5052115348536633E-2</c:v>
                </c:pt>
                <c:pt idx="203">
                  <c:v>1.338072812868359E-3</c:v>
                </c:pt>
                <c:pt idx="204">
                  <c:v>-2.451438466989446E-2</c:v>
                </c:pt>
                <c:pt idx="205">
                  <c:v>-1.4697617471441661E-2</c:v>
                </c:pt>
                <c:pt idx="206">
                  <c:v>3.6043616717355377E-2</c:v>
                </c:pt>
                <c:pt idx="207">
                  <c:v>4.7637936174247794E-3</c:v>
                </c:pt>
                <c:pt idx="208">
                  <c:v>1.146964637985306E-3</c:v>
                </c:pt>
                <c:pt idx="209">
                  <c:v>-3.3663083663890304E-3</c:v>
                </c:pt>
                <c:pt idx="210">
                  <c:v>1.1659555344323405E-2</c:v>
                </c:pt>
                <c:pt idx="211">
                  <c:v>-1.9507576571482783E-2</c:v>
                </c:pt>
                <c:pt idx="212">
                  <c:v>4.5638536616892475E-2</c:v>
                </c:pt>
                <c:pt idx="213">
                  <c:v>3.6425825315766305E-3</c:v>
                </c:pt>
                <c:pt idx="214">
                  <c:v>9.3054217856209844E-3</c:v>
                </c:pt>
                <c:pt idx="215">
                  <c:v>1.1251759251425304E-2</c:v>
                </c:pt>
                <c:pt idx="216">
                  <c:v>6.6182860679811824E-3</c:v>
                </c:pt>
                <c:pt idx="217">
                  <c:v>2.9956979785189962E-3</c:v>
                </c:pt>
                <c:pt idx="218">
                  <c:v>1.0628166117529281E-3</c:v>
                </c:pt>
                <c:pt idx="219">
                  <c:v>-2.9945576451328323E-3</c:v>
                </c:pt>
                <c:pt idx="220">
                  <c:v>1.4153857193442347E-3</c:v>
                </c:pt>
                <c:pt idx="221">
                  <c:v>2.1473099165595359E-2</c:v>
                </c:pt>
                <c:pt idx="222">
                  <c:v>5.9196493135025754E-3</c:v>
                </c:pt>
                <c:pt idx="223">
                  <c:v>-2.6487144111317315E-3</c:v>
                </c:pt>
                <c:pt idx="224">
                  <c:v>7.7377914548794509E-3</c:v>
                </c:pt>
                <c:pt idx="225">
                  <c:v>-1.0301459616971115E-2</c:v>
                </c:pt>
                <c:pt idx="226">
                  <c:v>2.2749870842256378E-2</c:v>
                </c:pt>
                <c:pt idx="227">
                  <c:v>-2.1284874862864806E-2</c:v>
                </c:pt>
                <c:pt idx="228">
                  <c:v>1.7241604043820979E-2</c:v>
                </c:pt>
                <c:pt idx="229">
                  <c:v>2.022577622604961E-2</c:v>
                </c:pt>
                <c:pt idx="230">
                  <c:v>1.1829798806838595E-2</c:v>
                </c:pt>
                <c:pt idx="231">
                  <c:v>2.0583375009954684E-2</c:v>
                </c:pt>
                <c:pt idx="232">
                  <c:v>-1.0791837299027935E-2</c:v>
                </c:pt>
                <c:pt idx="233">
                  <c:v>-1.1525574921247153E-2</c:v>
                </c:pt>
                <c:pt idx="234">
                  <c:v>7.6760859511084724E-3</c:v>
                </c:pt>
                <c:pt idx="235">
                  <c:v>-1.0231583312919606E-2</c:v>
                </c:pt>
                <c:pt idx="236">
                  <c:v>-2.1185209402071178E-2</c:v>
                </c:pt>
                <c:pt idx="237">
                  <c:v>8.5973735765142341E-3</c:v>
                </c:pt>
                <c:pt idx="238">
                  <c:v>1.5868656461906588E-2</c:v>
                </c:pt>
                <c:pt idx="239">
                  <c:v>2.951002989526616E-2</c:v>
                </c:pt>
                <c:pt idx="240">
                  <c:v>7.0075418352048731E-3</c:v>
                </c:pt>
                <c:pt idx="241">
                  <c:v>-3.1000167796999738E-4</c:v>
                </c:pt>
                <c:pt idx="242">
                  <c:v>1.0614831963096302E-2</c:v>
                </c:pt>
                <c:pt idx="243">
                  <c:v>-1.0749579976213831E-2</c:v>
                </c:pt>
                <c:pt idx="244">
                  <c:v>-2.1161557645967916E-2</c:v>
                </c:pt>
                <c:pt idx="245">
                  <c:v>4.5321347263052991E-3</c:v>
                </c:pt>
                <c:pt idx="246">
                  <c:v>-1.8407890912151535E-2</c:v>
                </c:pt>
                <c:pt idx="247">
                  <c:v>1.3544903342757871E-2</c:v>
                </c:pt>
                <c:pt idx="248">
                  <c:v>1.9791244358504028E-2</c:v>
                </c:pt>
                <c:pt idx="249">
                  <c:v>1.2960884439385799E-2</c:v>
                </c:pt>
                <c:pt idx="250">
                  <c:v>-1.0632961840729007E-2</c:v>
                </c:pt>
                <c:pt idx="251">
                  <c:v>-7.5138001438693842E-4</c:v>
                </c:pt>
                <c:pt idx="252">
                  <c:v>7.4675392348912302E-3</c:v>
                </c:pt>
                <c:pt idx="253">
                  <c:v>2.409097811855114E-2</c:v>
                </c:pt>
                <c:pt idx="254">
                  <c:v>8.6907319777133757E-3</c:v>
                </c:pt>
                <c:pt idx="255">
                  <c:v>9.8763038880018235E-4</c:v>
                </c:pt>
                <c:pt idx="256">
                  <c:v>5.009322354437443E-3</c:v>
                </c:pt>
                <c:pt idx="257">
                  <c:v>1.5440927141699373E-2</c:v>
                </c:pt>
                <c:pt idx="258">
                  <c:v>3.484200259985271E-3</c:v>
                </c:pt>
                <c:pt idx="259">
                  <c:v>4.1929554594110718E-4</c:v>
                </c:pt>
                <c:pt idx="260">
                  <c:v>-5.3628343915645298E-4</c:v>
                </c:pt>
                <c:pt idx="261">
                  <c:v>-1.6622280756485482E-2</c:v>
                </c:pt>
                <c:pt idx="262">
                  <c:v>2.4070963745826499E-2</c:v>
                </c:pt>
                <c:pt idx="263">
                  <c:v>1.255555969416064E-2</c:v>
                </c:pt>
                <c:pt idx="264">
                  <c:v>-5.5919792496593379E-3</c:v>
                </c:pt>
                <c:pt idx="265">
                  <c:v>5.8614113313496486E-3</c:v>
                </c:pt>
                <c:pt idx="266">
                  <c:v>-2.0745301300094244E-3</c:v>
                </c:pt>
                <c:pt idx="267">
                  <c:v>-2.6403342651629698E-2</c:v>
                </c:pt>
                <c:pt idx="268">
                  <c:v>-4.383526659606455E-3</c:v>
                </c:pt>
                <c:pt idx="269">
                  <c:v>8.0699927695562397E-3</c:v>
                </c:pt>
                <c:pt idx="270">
                  <c:v>2.2974960046616193E-2</c:v>
                </c:pt>
                <c:pt idx="271">
                  <c:v>-1.319445398312915E-3</c:v>
                </c:pt>
                <c:pt idx="272">
                  <c:v>1.2546910859077302E-2</c:v>
                </c:pt>
                <c:pt idx="273">
                  <c:v>9.890115961334987E-3</c:v>
                </c:pt>
                <c:pt idx="274">
                  <c:v>-1.9765998863246828E-2</c:v>
                </c:pt>
                <c:pt idx="275">
                  <c:v>1.3690442020881806E-2</c:v>
                </c:pt>
                <c:pt idx="276">
                  <c:v>-4.8807577901317147E-3</c:v>
                </c:pt>
                <c:pt idx="277">
                  <c:v>3.9387521267196845E-3</c:v>
                </c:pt>
                <c:pt idx="278">
                  <c:v>-2.6536673867483419E-2</c:v>
                </c:pt>
                <c:pt idx="279">
                  <c:v>2.7000120964157076E-2</c:v>
                </c:pt>
                <c:pt idx="280">
                  <c:v>-8.4002060685087296E-4</c:v>
                </c:pt>
                <c:pt idx="281">
                  <c:v>9.502726575527547E-3</c:v>
                </c:pt>
                <c:pt idx="282">
                  <c:v>-1.4515561703230173E-3</c:v>
                </c:pt>
                <c:pt idx="283">
                  <c:v>-3.8505445323631557E-4</c:v>
                </c:pt>
                <c:pt idx="284">
                  <c:v>1.2034774578639723E-2</c:v>
                </c:pt>
                <c:pt idx="285">
                  <c:v>1.2052885371547565E-2</c:v>
                </c:pt>
                <c:pt idx="286">
                  <c:v>1.3373943841581439E-2</c:v>
                </c:pt>
                <c:pt idx="287">
                  <c:v>-6.8821701385231495E-3</c:v>
                </c:pt>
                <c:pt idx="288">
                  <c:v>1.3720321481304417E-2</c:v>
                </c:pt>
                <c:pt idx="289">
                  <c:v>-9.9808289988111967E-4</c:v>
                </c:pt>
                <c:pt idx="290">
                  <c:v>1.2438669486241789E-2</c:v>
                </c:pt>
                <c:pt idx="291">
                  <c:v>-9.0080216187406002E-3</c:v>
                </c:pt>
                <c:pt idx="292">
                  <c:v>5.3752794819452174E-3</c:v>
                </c:pt>
                <c:pt idx="293">
                  <c:v>3.5657442216167243E-5</c:v>
                </c:pt>
                <c:pt idx="294">
                  <c:v>-2.6936150944845718E-2</c:v>
                </c:pt>
                <c:pt idx="295">
                  <c:v>3.3001616866799974E-3</c:v>
                </c:pt>
                <c:pt idx="296">
                  <c:v>1.2100657532864703E-2</c:v>
                </c:pt>
                <c:pt idx="297">
                  <c:v>1.6998163626426682E-2</c:v>
                </c:pt>
                <c:pt idx="298">
                  <c:v>7.4911501825688648E-3</c:v>
                </c:pt>
                <c:pt idx="299">
                  <c:v>2.1213307096667102E-3</c:v>
                </c:pt>
                <c:pt idx="300">
                  <c:v>-1.1092395291241805E-2</c:v>
                </c:pt>
                <c:pt idx="301">
                  <c:v>1.2495514958503276E-2</c:v>
                </c:pt>
                <c:pt idx="302">
                  <c:v>-1.3721264567651071E-2</c:v>
                </c:pt>
                <c:pt idx="303">
                  <c:v>-7.5521285602920263E-3</c:v>
                </c:pt>
                <c:pt idx="304">
                  <c:v>-3.1413799977964806E-2</c:v>
                </c:pt>
                <c:pt idx="305">
                  <c:v>-1.0174448685045958E-2</c:v>
                </c:pt>
                <c:pt idx="306">
                  <c:v>4.1190277555059773E-2</c:v>
                </c:pt>
                <c:pt idx="307">
                  <c:v>2.7204561097324262E-2</c:v>
                </c:pt>
                <c:pt idx="308">
                  <c:v>6.8654687320476096E-3</c:v>
                </c:pt>
                <c:pt idx="309">
                  <c:v>3.8428980048965953E-3</c:v>
                </c:pt>
                <c:pt idx="310">
                  <c:v>1.160139417308379E-2</c:v>
                </c:pt>
                <c:pt idx="311">
                  <c:v>1.9600594300593485E-3</c:v>
                </c:pt>
                <c:pt idx="312">
                  <c:v>3.7649272350363189E-3</c:v>
                </c:pt>
                <c:pt idx="313">
                  <c:v>-3.5218800709976433E-2</c:v>
                </c:pt>
                <c:pt idx="314">
                  <c:v>3.4082722283743289E-2</c:v>
                </c:pt>
                <c:pt idx="315">
                  <c:v>8.6884288236105719E-3</c:v>
                </c:pt>
                <c:pt idx="316">
                  <c:v>-1.4660440959418592E-2</c:v>
                </c:pt>
                <c:pt idx="317">
                  <c:v>-6.5431336669072374E-3</c:v>
                </c:pt>
                <c:pt idx="318">
                  <c:v>-1.2454309944704008E-2</c:v>
                </c:pt>
                <c:pt idx="319">
                  <c:v>1.599922022389838E-2</c:v>
                </c:pt>
                <c:pt idx="320">
                  <c:v>-2.7729899520368289E-2</c:v>
                </c:pt>
                <c:pt idx="321">
                  <c:v>3.0303431905141554E-2</c:v>
                </c:pt>
                <c:pt idx="322">
                  <c:v>2.0162267787990198E-2</c:v>
                </c:pt>
                <c:pt idx="323">
                  <c:v>6.3347208908070655E-3</c:v>
                </c:pt>
                <c:pt idx="324">
                  <c:v>-2.7734481752813827E-3</c:v>
                </c:pt>
                <c:pt idx="325">
                  <c:v>-1.5814721236311113E-2</c:v>
                </c:pt>
                <c:pt idx="326">
                  <c:v>-8.6353229374438161E-3</c:v>
                </c:pt>
                <c:pt idx="327">
                  <c:v>2.6581338911640134E-2</c:v>
                </c:pt>
                <c:pt idx="328">
                  <c:v>-2.2340442426807463E-2</c:v>
                </c:pt>
                <c:pt idx="329">
                  <c:v>2.807033822210655E-3</c:v>
                </c:pt>
                <c:pt idx="330">
                  <c:v>1.6956507803922962E-2</c:v>
                </c:pt>
                <c:pt idx="331">
                  <c:v>-9.9706747762078451E-3</c:v>
                </c:pt>
                <c:pt idx="332">
                  <c:v>1.7510436216282163E-2</c:v>
                </c:pt>
                <c:pt idx="333">
                  <c:v>-4.4762541330411075E-3</c:v>
                </c:pt>
                <c:pt idx="334">
                  <c:v>3.6969518244332577E-3</c:v>
                </c:pt>
                <c:pt idx="335">
                  <c:v>3.1255662888939415E-3</c:v>
                </c:pt>
                <c:pt idx="336">
                  <c:v>1.5437712071888785E-3</c:v>
                </c:pt>
                <c:pt idx="337">
                  <c:v>-8.8065803931719738E-3</c:v>
                </c:pt>
                <c:pt idx="338">
                  <c:v>-6.9164327831095062E-3</c:v>
                </c:pt>
                <c:pt idx="339">
                  <c:v>5.8662523675689405E-4</c:v>
                </c:pt>
                <c:pt idx="340">
                  <c:v>7.5706173440735613E-3</c:v>
                </c:pt>
                <c:pt idx="341">
                  <c:v>-4.0359551865042347E-3</c:v>
                </c:pt>
                <c:pt idx="342">
                  <c:v>-1.1770805509873861E-2</c:v>
                </c:pt>
                <c:pt idx="343">
                  <c:v>-8.4500026284211794E-5</c:v>
                </c:pt>
                <c:pt idx="344">
                  <c:v>2.4067109028683059E-2</c:v>
                </c:pt>
                <c:pt idx="345">
                  <c:v>-2.2128386285688233E-2</c:v>
                </c:pt>
                <c:pt idx="346">
                  <c:v>1.1556849321286415E-2</c:v>
                </c:pt>
                <c:pt idx="347">
                  <c:v>-1.2631721015296429E-2</c:v>
                </c:pt>
                <c:pt idx="348">
                  <c:v>6.5866687443965066E-3</c:v>
                </c:pt>
                <c:pt idx="349">
                  <c:v>-5.7884818568437246E-2</c:v>
                </c:pt>
                <c:pt idx="350">
                  <c:v>9.0727693761130084E-3</c:v>
                </c:pt>
                <c:pt idx="351">
                  <c:v>-3.4139317300804189E-2</c:v>
                </c:pt>
                <c:pt idx="352">
                  <c:v>2.0669155456420139E-2</c:v>
                </c:pt>
                <c:pt idx="353">
                  <c:v>-1.5975047977535312E-3</c:v>
                </c:pt>
                <c:pt idx="354">
                  <c:v>-1.3656080130793643E-2</c:v>
                </c:pt>
                <c:pt idx="355">
                  <c:v>1.031586749295745E-2</c:v>
                </c:pt>
                <c:pt idx="356">
                  <c:v>3.2536796135921794E-2</c:v>
                </c:pt>
                <c:pt idx="357">
                  <c:v>9.0351622550223828E-3</c:v>
                </c:pt>
                <c:pt idx="358">
                  <c:v>2.0665140163339622E-2</c:v>
                </c:pt>
                <c:pt idx="359">
                  <c:v>2.0213678322536458E-3</c:v>
                </c:pt>
                <c:pt idx="360">
                  <c:v>9.371292934055234E-3</c:v>
                </c:pt>
                <c:pt idx="361">
                  <c:v>-3.6462980043342287E-2</c:v>
                </c:pt>
                <c:pt idx="362">
                  <c:v>3.2405791001806662E-2</c:v>
                </c:pt>
                <c:pt idx="363">
                  <c:v>2.1747394953174163E-4</c:v>
                </c:pt>
                <c:pt idx="364">
                  <c:v>3.5570155049352884E-4</c:v>
                </c:pt>
                <c:pt idx="365">
                  <c:v>-3.8434227366162005E-2</c:v>
                </c:pt>
                <c:pt idx="366">
                  <c:v>-3.9217956767656943E-3</c:v>
                </c:pt>
                <c:pt idx="367">
                  <c:v>2.7205568286832581E-2</c:v>
                </c:pt>
                <c:pt idx="368">
                  <c:v>-8.7304565200517648E-3</c:v>
                </c:pt>
                <c:pt idx="369">
                  <c:v>-6.0014703581311495E-2</c:v>
                </c:pt>
                <c:pt idx="370">
                  <c:v>-2.2171074585164822E-2</c:v>
                </c:pt>
                <c:pt idx="371">
                  <c:v>1.3572723884867273E-2</c:v>
                </c:pt>
                <c:pt idx="372">
                  <c:v>1.6763337527488667E-2</c:v>
                </c:pt>
                <c:pt idx="373">
                  <c:v>-3.1772468104137898E-2</c:v>
                </c:pt>
                <c:pt idx="374">
                  <c:v>-8.8176181988472314E-3</c:v>
                </c:pt>
                <c:pt idx="375">
                  <c:v>2.774612686831256E-2</c:v>
                </c:pt>
                <c:pt idx="376">
                  <c:v>1.5075884384992896E-2</c:v>
                </c:pt>
                <c:pt idx="377">
                  <c:v>2.5904454797306634E-2</c:v>
                </c:pt>
                <c:pt idx="378">
                  <c:v>1.0437091858437301E-2</c:v>
                </c:pt>
                <c:pt idx="379">
                  <c:v>1.2774196103622223E-2</c:v>
                </c:pt>
                <c:pt idx="380">
                  <c:v>-7.3555789374413873E-3</c:v>
                </c:pt>
                <c:pt idx="381">
                  <c:v>1.740690656689103E-2</c:v>
                </c:pt>
                <c:pt idx="382">
                  <c:v>-1.269325917410929E-2</c:v>
                </c:pt>
                <c:pt idx="383">
                  <c:v>1.5634622908910382E-2</c:v>
                </c:pt>
                <c:pt idx="384">
                  <c:v>4.6892874384656547E-3</c:v>
                </c:pt>
                <c:pt idx="385">
                  <c:v>-1.3127494014766612E-2</c:v>
                </c:pt>
                <c:pt idx="386">
                  <c:v>-4.4338082134558641E-3</c:v>
                </c:pt>
                <c:pt idx="387">
                  <c:v>-5.5689152445111741E-3</c:v>
                </c:pt>
                <c:pt idx="388">
                  <c:v>2.1446038089285809E-3</c:v>
                </c:pt>
                <c:pt idx="389">
                  <c:v>2.2028665662855256E-2</c:v>
                </c:pt>
                <c:pt idx="390">
                  <c:v>-7.1229102614209748E-4</c:v>
                </c:pt>
                <c:pt idx="391">
                  <c:v>-2.1331146630601231E-3</c:v>
                </c:pt>
                <c:pt idx="392">
                  <c:v>-1.2455926200959222E-2</c:v>
                </c:pt>
                <c:pt idx="393">
                  <c:v>-1.6944067044684114E-2</c:v>
                </c:pt>
                <c:pt idx="394">
                  <c:v>3.1572896585753005E-2</c:v>
                </c:pt>
                <c:pt idx="395">
                  <c:v>1.2207438562180577E-2</c:v>
                </c:pt>
                <c:pt idx="396">
                  <c:v>1.4266134521195845E-2</c:v>
                </c:pt>
                <c:pt idx="397">
                  <c:v>5.4022879935620976E-3</c:v>
                </c:pt>
                <c:pt idx="398">
                  <c:v>-1.4155047046954484E-3</c:v>
                </c:pt>
                <c:pt idx="399">
                  <c:v>3.6644624660783064E-3</c:v>
                </c:pt>
                <c:pt idx="400">
                  <c:v>-8.4849317686126226E-5</c:v>
                </c:pt>
                <c:pt idx="401">
                  <c:v>-7.4031714962306382E-4</c:v>
                </c:pt>
                <c:pt idx="402">
                  <c:v>-7.5237695506288641E-3</c:v>
                </c:pt>
                <c:pt idx="403">
                  <c:v>4.2805968297342633E-3</c:v>
                </c:pt>
                <c:pt idx="404">
                  <c:v>-2.4689450436720019E-2</c:v>
                </c:pt>
                <c:pt idx="405">
                  <c:v>4.5008600107940581E-3</c:v>
                </c:pt>
                <c:pt idx="406">
                  <c:v>1.1251639071232052E-2</c:v>
                </c:pt>
                <c:pt idx="407">
                  <c:v>1.2411827952470244E-3</c:v>
                </c:pt>
                <c:pt idx="408">
                  <c:v>-7.3516315107893535E-3</c:v>
                </c:pt>
                <c:pt idx="409">
                  <c:v>-1.041465227454943E-2</c:v>
                </c:pt>
                <c:pt idx="410">
                  <c:v>3.1094523228841456E-3</c:v>
                </c:pt>
                <c:pt idx="411">
                  <c:v>-7.6769101825546887E-3</c:v>
                </c:pt>
                <c:pt idx="412">
                  <c:v>-2.0072444967253199E-2</c:v>
                </c:pt>
                <c:pt idx="413">
                  <c:v>3.7120111312947478E-2</c:v>
                </c:pt>
                <c:pt idx="414">
                  <c:v>6.9157593125962011E-3</c:v>
                </c:pt>
                <c:pt idx="415">
                  <c:v>1.33680401167433E-2</c:v>
                </c:pt>
                <c:pt idx="416">
                  <c:v>-1.0870109610199144E-2</c:v>
                </c:pt>
                <c:pt idx="417">
                  <c:v>2.9692236126777447E-2</c:v>
                </c:pt>
                <c:pt idx="418">
                  <c:v>-1.947827007214548E-3</c:v>
                </c:pt>
                <c:pt idx="419">
                  <c:v>1.3191518451519451E-3</c:v>
                </c:pt>
                <c:pt idx="420">
                  <c:v>-1.2277304727412812E-2</c:v>
                </c:pt>
                <c:pt idx="421">
                  <c:v>1.5838664339108199E-2</c:v>
                </c:pt>
                <c:pt idx="422">
                  <c:v>-2.2867985255550331E-3</c:v>
                </c:pt>
                <c:pt idx="423">
                  <c:v>-2.7480419332985341E-3</c:v>
                </c:pt>
                <c:pt idx="424">
                  <c:v>9.0921251510100477E-3</c:v>
                </c:pt>
                <c:pt idx="425">
                  <c:v>-5.6857022275254125E-5</c:v>
                </c:pt>
                <c:pt idx="426">
                  <c:v>6.9094464997360473E-3</c:v>
                </c:pt>
                <c:pt idx="427">
                  <c:v>1.3828222908972983E-2</c:v>
                </c:pt>
                <c:pt idx="428">
                  <c:v>5.610169617309169E-3</c:v>
                </c:pt>
                <c:pt idx="429">
                  <c:v>5.4191692376634442E-3</c:v>
                </c:pt>
                <c:pt idx="430">
                  <c:v>-6.124809446496628E-3</c:v>
                </c:pt>
                <c:pt idx="431">
                  <c:v>5.6552126442711978E-4</c:v>
                </c:pt>
                <c:pt idx="432">
                  <c:v>-1.6182901936616971E-2</c:v>
                </c:pt>
                <c:pt idx="433">
                  <c:v>6.1214415395009544E-3</c:v>
                </c:pt>
                <c:pt idx="434">
                  <c:v>-4.8872520283364234E-3</c:v>
                </c:pt>
                <c:pt idx="435">
                  <c:v>-1.3287307245290741E-2</c:v>
                </c:pt>
                <c:pt idx="436">
                  <c:v>6.4970101666455751E-3</c:v>
                </c:pt>
                <c:pt idx="437">
                  <c:v>1.3207925500598757E-2</c:v>
                </c:pt>
                <c:pt idx="438">
                  <c:v>4.3753941265605931E-3</c:v>
                </c:pt>
                <c:pt idx="439">
                  <c:v>-5.6716440073163584E-3</c:v>
                </c:pt>
                <c:pt idx="440">
                  <c:v>-5.9774220266224443E-3</c:v>
                </c:pt>
                <c:pt idx="441">
                  <c:v>1.2088223035999206E-2</c:v>
                </c:pt>
                <c:pt idx="442">
                  <c:v>7.3438736980114237E-3</c:v>
                </c:pt>
                <c:pt idx="443">
                  <c:v>-5.3811534904833654E-3</c:v>
                </c:pt>
                <c:pt idx="444">
                  <c:v>-1.8885778920372568E-3</c:v>
                </c:pt>
                <c:pt idx="445">
                  <c:v>-3.5192054885385378E-4</c:v>
                </c:pt>
                <c:pt idx="446">
                  <c:v>-8.4447230339494278E-3</c:v>
                </c:pt>
                <c:pt idx="447">
                  <c:v>-1.7582940713474996E-3</c:v>
                </c:pt>
                <c:pt idx="448">
                  <c:v>1.1530358812361032E-2</c:v>
                </c:pt>
                <c:pt idx="449">
                  <c:v>2.8695514070148443E-3</c:v>
                </c:pt>
                <c:pt idx="450">
                  <c:v>-3.0310479072119421E-3</c:v>
                </c:pt>
                <c:pt idx="451">
                  <c:v>-7.261034942127396E-4</c:v>
                </c:pt>
                <c:pt idx="452">
                  <c:v>-1.6976326083317818E-2</c:v>
                </c:pt>
                <c:pt idx="453">
                  <c:v>-8.9985576480317991E-3</c:v>
                </c:pt>
                <c:pt idx="454">
                  <c:v>4.738742333416486E-3</c:v>
                </c:pt>
                <c:pt idx="455">
                  <c:v>1.1218664375594869E-2</c:v>
                </c:pt>
                <c:pt idx="456">
                  <c:v>-8.5738934061139471E-3</c:v>
                </c:pt>
                <c:pt idx="457">
                  <c:v>1.320669537833229E-2</c:v>
                </c:pt>
                <c:pt idx="458">
                  <c:v>-1.7354685827700327E-3</c:v>
                </c:pt>
                <c:pt idx="459">
                  <c:v>4.3361683426559145E-3</c:v>
                </c:pt>
                <c:pt idx="460">
                  <c:v>9.319244383882503E-3</c:v>
                </c:pt>
                <c:pt idx="461">
                  <c:v>-1.1080999496369168E-3</c:v>
                </c:pt>
                <c:pt idx="462">
                  <c:v>6.0005127677720937E-3</c:v>
                </c:pt>
                <c:pt idx="463">
                  <c:v>-4.1915795786402537E-4</c:v>
                </c:pt>
                <c:pt idx="464">
                  <c:v>-6.6764283322099261E-5</c:v>
                </c:pt>
                <c:pt idx="465">
                  <c:v>-5.0190571068049472E-3</c:v>
                </c:pt>
                <c:pt idx="466">
                  <c:v>-4.345026358839708E-3</c:v>
                </c:pt>
                <c:pt idx="467">
                  <c:v>6.0300243482133784E-3</c:v>
                </c:pt>
                <c:pt idx="468">
                  <c:v>1.2183837031267351E-2</c:v>
                </c:pt>
                <c:pt idx="469">
                  <c:v>4.1514691054886279E-4</c:v>
                </c:pt>
                <c:pt idx="470">
                  <c:v>6.0260741088573253E-3</c:v>
                </c:pt>
                <c:pt idx="471">
                  <c:v>-4.087414901311065E-4</c:v>
                </c:pt>
                <c:pt idx="472">
                  <c:v>-6.8816350541614285E-3</c:v>
                </c:pt>
                <c:pt idx="473">
                  <c:v>2.2610685166270142E-2</c:v>
                </c:pt>
                <c:pt idx="474">
                  <c:v>1.2271480354357173E-2</c:v>
                </c:pt>
                <c:pt idx="475">
                  <c:v>5.0978450682712135E-3</c:v>
                </c:pt>
                <c:pt idx="476">
                  <c:v>1.8744704867985931E-2</c:v>
                </c:pt>
                <c:pt idx="477">
                  <c:v>-4.2028981743830157E-2</c:v>
                </c:pt>
                <c:pt idx="478">
                  <c:v>-5.5257713958474008E-2</c:v>
                </c:pt>
                <c:pt idx="479">
                  <c:v>3.918408285019969E-2</c:v>
                </c:pt>
                <c:pt idx="480">
                  <c:v>1.5788835609729362E-3</c:v>
                </c:pt>
                <c:pt idx="481">
                  <c:v>-2.4430531578393734E-2</c:v>
                </c:pt>
                <c:pt idx="482">
                  <c:v>3.1389846082403312E-2</c:v>
                </c:pt>
                <c:pt idx="483">
                  <c:v>-1.650664084100685E-2</c:v>
                </c:pt>
                <c:pt idx="484">
                  <c:v>-6.3865925215149874E-2</c:v>
                </c:pt>
                <c:pt idx="485">
                  <c:v>1.6088554276443557E-2</c:v>
                </c:pt>
                <c:pt idx="486">
                  <c:v>-1.7975894929087424E-2</c:v>
                </c:pt>
                <c:pt idx="487">
                  <c:v>1.5682717770789868E-2</c:v>
                </c:pt>
                <c:pt idx="488">
                  <c:v>8.9666944464040013E-4</c:v>
                </c:pt>
                <c:pt idx="489">
                  <c:v>-4.5181871423096692E-3</c:v>
                </c:pt>
                <c:pt idx="490">
                  <c:v>-6.8754575363926401E-3</c:v>
                </c:pt>
                <c:pt idx="491">
                  <c:v>1.9639228581046241E-2</c:v>
                </c:pt>
                <c:pt idx="492">
                  <c:v>-1.0079170083936743E-2</c:v>
                </c:pt>
                <c:pt idx="493">
                  <c:v>-1.5775734202474016E-3</c:v>
                </c:pt>
                <c:pt idx="494">
                  <c:v>2.2959571334213186E-4</c:v>
                </c:pt>
                <c:pt idx="495">
                  <c:v>1.1547972231852454E-2</c:v>
                </c:pt>
                <c:pt idx="496">
                  <c:v>-4.4955386120288593E-3</c:v>
                </c:pt>
                <c:pt idx="497">
                  <c:v>-1.3657154126946385E-2</c:v>
                </c:pt>
                <c:pt idx="498">
                  <c:v>-1.7949719761610666E-2</c:v>
                </c:pt>
                <c:pt idx="499">
                  <c:v>1.0525895246270036E-2</c:v>
                </c:pt>
                <c:pt idx="500">
                  <c:v>1.0248295572264031E-2</c:v>
                </c:pt>
                <c:pt idx="501">
                  <c:v>-4.657710705303947E-3</c:v>
                </c:pt>
                <c:pt idx="502">
                  <c:v>1.2079237592062713E-3</c:v>
                </c:pt>
                <c:pt idx="503">
                  <c:v>2.7516988157440421E-3</c:v>
                </c:pt>
                <c:pt idx="504">
                  <c:v>-7.4132822959733918E-3</c:v>
                </c:pt>
                <c:pt idx="505">
                  <c:v>9.2199355087931815E-4</c:v>
                </c:pt>
                <c:pt idx="506">
                  <c:v>3.6046716573539077E-3</c:v>
                </c:pt>
                <c:pt idx="507">
                  <c:v>4.18685863767017E-3</c:v>
                </c:pt>
                <c:pt idx="508">
                  <c:v>-1.5448325262360955E-2</c:v>
                </c:pt>
                <c:pt idx="509">
                  <c:v>6.3486251607909796E-3</c:v>
                </c:pt>
                <c:pt idx="510">
                  <c:v>3.2138906233763493E-3</c:v>
                </c:pt>
                <c:pt idx="511">
                  <c:v>-1.0691352199559894E-2</c:v>
                </c:pt>
                <c:pt idx="512">
                  <c:v>-1.5153568777860222E-2</c:v>
                </c:pt>
                <c:pt idx="513">
                  <c:v>-4.6487634361280332E-2</c:v>
                </c:pt>
                <c:pt idx="514">
                  <c:v>-5.340965275430906E-3</c:v>
                </c:pt>
                <c:pt idx="515">
                  <c:v>-4.5096395072310301E-2</c:v>
                </c:pt>
                <c:pt idx="516">
                  <c:v>1.8496241239878107E-2</c:v>
                </c:pt>
                <c:pt idx="517">
                  <c:v>1.5566211899439252E-2</c:v>
                </c:pt>
                <c:pt idx="518">
                  <c:v>-2.1870930430277116E-2</c:v>
                </c:pt>
                <c:pt idx="519">
                  <c:v>-4.3685200608057653E-2</c:v>
                </c:pt>
                <c:pt idx="520">
                  <c:v>4.2569015510565515E-2</c:v>
                </c:pt>
                <c:pt idx="521">
                  <c:v>-3.3661028025134964E-3</c:v>
                </c:pt>
              </c:numCache>
            </c:numRef>
          </c:xVal>
          <c:yVal>
            <c:numRef>
              <c:f>Regression!$C$25:$C$546</c:f>
              <c:numCache>
                <c:formatCode>General</c:formatCode>
                <c:ptCount val="522"/>
                <c:pt idx="0">
                  <c:v>-4.1659417339713831E-3</c:v>
                </c:pt>
                <c:pt idx="1">
                  <c:v>-1.3526111115409236E-2</c:v>
                </c:pt>
                <c:pt idx="2">
                  <c:v>-2.3651750331711355E-2</c:v>
                </c:pt>
                <c:pt idx="3">
                  <c:v>9.1442489171054964E-4</c:v>
                </c:pt>
                <c:pt idx="4">
                  <c:v>8.5389296095372824E-3</c:v>
                </c:pt>
                <c:pt idx="5">
                  <c:v>-9.4443974404196454E-3</c:v>
                </c:pt>
                <c:pt idx="6">
                  <c:v>1.9978581692178428E-3</c:v>
                </c:pt>
                <c:pt idx="7">
                  <c:v>-6.0063506236160621E-3</c:v>
                </c:pt>
                <c:pt idx="8">
                  <c:v>2.888373428417957E-2</c:v>
                </c:pt>
                <c:pt idx="9">
                  <c:v>-2.0139443529934575E-3</c:v>
                </c:pt>
                <c:pt idx="10">
                  <c:v>-9.7869603419496465E-3</c:v>
                </c:pt>
                <c:pt idx="11">
                  <c:v>4.7024285172559251E-2</c:v>
                </c:pt>
                <c:pt idx="12">
                  <c:v>1.4805089497568882E-2</c:v>
                </c:pt>
                <c:pt idx="13">
                  <c:v>4.6526837842035249E-2</c:v>
                </c:pt>
                <c:pt idx="14">
                  <c:v>3.5334705664720016E-3</c:v>
                </c:pt>
                <c:pt idx="15">
                  <c:v>5.9539629339836198E-3</c:v>
                </c:pt>
                <c:pt idx="16">
                  <c:v>1.1630899563906789E-2</c:v>
                </c:pt>
                <c:pt idx="17">
                  <c:v>8.5547655759990147E-3</c:v>
                </c:pt>
                <c:pt idx="18">
                  <c:v>-1.3120156710065788E-2</c:v>
                </c:pt>
                <c:pt idx="19">
                  <c:v>2.3629258184810825E-3</c:v>
                </c:pt>
                <c:pt idx="20">
                  <c:v>1.4101193854485492E-2</c:v>
                </c:pt>
                <c:pt idx="21">
                  <c:v>-1.6628707347177696E-2</c:v>
                </c:pt>
                <c:pt idx="22">
                  <c:v>1.2193055275409287E-2</c:v>
                </c:pt>
                <c:pt idx="23">
                  <c:v>1.504384555576571E-3</c:v>
                </c:pt>
                <c:pt idx="24">
                  <c:v>5.1753480613235814E-3</c:v>
                </c:pt>
                <c:pt idx="25">
                  <c:v>6.9946659790676401E-3</c:v>
                </c:pt>
                <c:pt idx="26">
                  <c:v>-4.3645260175542945E-3</c:v>
                </c:pt>
                <c:pt idx="27">
                  <c:v>6.7218665816980022E-3</c:v>
                </c:pt>
                <c:pt idx="28">
                  <c:v>-5.6309422452040605E-4</c:v>
                </c:pt>
                <c:pt idx="29">
                  <c:v>7.7325609173744571E-3</c:v>
                </c:pt>
                <c:pt idx="30">
                  <c:v>-1.1898684355907786E-2</c:v>
                </c:pt>
                <c:pt idx="31">
                  <c:v>-2.1454573159607054E-3</c:v>
                </c:pt>
                <c:pt idx="32">
                  <c:v>-2.6235469040575762E-3</c:v>
                </c:pt>
                <c:pt idx="33">
                  <c:v>7.4040119508643094E-3</c:v>
                </c:pt>
                <c:pt idx="34">
                  <c:v>4.2434244555282392E-3</c:v>
                </c:pt>
                <c:pt idx="35">
                  <c:v>1.8266406451654827E-3</c:v>
                </c:pt>
                <c:pt idx="36">
                  <c:v>-1.5973801694433666E-2</c:v>
                </c:pt>
                <c:pt idx="37">
                  <c:v>3.0410578423617218E-3</c:v>
                </c:pt>
                <c:pt idx="38">
                  <c:v>-4.3470766819257538E-4</c:v>
                </c:pt>
                <c:pt idx="39">
                  <c:v>-4.7175816647497502E-3</c:v>
                </c:pt>
                <c:pt idx="40">
                  <c:v>-1.3603841950420194E-2</c:v>
                </c:pt>
                <c:pt idx="41">
                  <c:v>1.182931079493519E-2</c:v>
                </c:pt>
                <c:pt idx="42">
                  <c:v>-3.1980563052503921E-3</c:v>
                </c:pt>
                <c:pt idx="43">
                  <c:v>-3.5754830086435901E-3</c:v>
                </c:pt>
                <c:pt idx="44">
                  <c:v>-1.059933531870836E-2</c:v>
                </c:pt>
                <c:pt idx="45">
                  <c:v>5.4276135263493369E-3</c:v>
                </c:pt>
                <c:pt idx="46">
                  <c:v>-3.5379565933028462E-3</c:v>
                </c:pt>
                <c:pt idx="47">
                  <c:v>-4.5369334233331948E-5</c:v>
                </c:pt>
                <c:pt idx="48">
                  <c:v>5.8622389751425974E-3</c:v>
                </c:pt>
                <c:pt idx="49">
                  <c:v>-8.541318620894002E-3</c:v>
                </c:pt>
                <c:pt idx="50">
                  <c:v>-8.7499853694793033E-4</c:v>
                </c:pt>
                <c:pt idx="51">
                  <c:v>-1.2833375484611071E-2</c:v>
                </c:pt>
                <c:pt idx="52">
                  <c:v>-4.6210524850322501E-3</c:v>
                </c:pt>
                <c:pt idx="53">
                  <c:v>1.0542398092574703E-2</c:v>
                </c:pt>
                <c:pt idx="54">
                  <c:v>4.3796144818672861E-3</c:v>
                </c:pt>
                <c:pt idx="55">
                  <c:v>4.2566318322565444E-3</c:v>
                </c:pt>
                <c:pt idx="56">
                  <c:v>-4.7629272688312525E-3</c:v>
                </c:pt>
                <c:pt idx="57">
                  <c:v>-1.4964392338769988E-2</c:v>
                </c:pt>
                <c:pt idx="58">
                  <c:v>-2.8574484750055543E-3</c:v>
                </c:pt>
                <c:pt idx="59">
                  <c:v>-1.1569458919617401E-4</c:v>
                </c:pt>
                <c:pt idx="60">
                  <c:v>7.1982845486568249E-3</c:v>
                </c:pt>
                <c:pt idx="61">
                  <c:v>7.7163578126895806E-3</c:v>
                </c:pt>
                <c:pt idx="62">
                  <c:v>-1.332974252327199E-2</c:v>
                </c:pt>
                <c:pt idx="63">
                  <c:v>5.4438387794412966E-3</c:v>
                </c:pt>
                <c:pt idx="64">
                  <c:v>-8.2170654041520408E-4</c:v>
                </c:pt>
                <c:pt idx="65">
                  <c:v>2.840652450260741E-3</c:v>
                </c:pt>
                <c:pt idx="66">
                  <c:v>-1.7082658311715227E-3</c:v>
                </c:pt>
                <c:pt idx="67">
                  <c:v>6.7586943424442344E-3</c:v>
                </c:pt>
                <c:pt idx="68">
                  <c:v>-1.1369830581170937E-2</c:v>
                </c:pt>
                <c:pt idx="69">
                  <c:v>-7.4174739261866074E-4</c:v>
                </c:pt>
                <c:pt idx="70">
                  <c:v>-5.2162325066067309E-3</c:v>
                </c:pt>
                <c:pt idx="71">
                  <c:v>-9.3124084898612014E-3</c:v>
                </c:pt>
                <c:pt idx="72">
                  <c:v>-5.743711525002991E-3</c:v>
                </c:pt>
                <c:pt idx="73">
                  <c:v>6.4598219872149046E-3</c:v>
                </c:pt>
                <c:pt idx="74">
                  <c:v>-5.3305561749672978E-3</c:v>
                </c:pt>
                <c:pt idx="75">
                  <c:v>6.2595368743347257E-3</c:v>
                </c:pt>
                <c:pt idx="76">
                  <c:v>4.4516376753933763E-3</c:v>
                </c:pt>
                <c:pt idx="77">
                  <c:v>2.0025194601515639E-3</c:v>
                </c:pt>
                <c:pt idx="78">
                  <c:v>-1.5610987684304784E-2</c:v>
                </c:pt>
                <c:pt idx="79">
                  <c:v>-4.564606296692704E-4</c:v>
                </c:pt>
                <c:pt idx="80">
                  <c:v>-1.2809751074519191E-3</c:v>
                </c:pt>
                <c:pt idx="81">
                  <c:v>-3.4214525203596843E-3</c:v>
                </c:pt>
                <c:pt idx="82">
                  <c:v>-1.3184868356573363E-2</c:v>
                </c:pt>
                <c:pt idx="83">
                  <c:v>9.0464151136660093E-3</c:v>
                </c:pt>
                <c:pt idx="84">
                  <c:v>5.9123237333006465E-3</c:v>
                </c:pt>
                <c:pt idx="85">
                  <c:v>-2.9240793552983264E-3</c:v>
                </c:pt>
                <c:pt idx="86">
                  <c:v>-5.6300309659188755E-3</c:v>
                </c:pt>
                <c:pt idx="87">
                  <c:v>-3.2784559725677342E-3</c:v>
                </c:pt>
                <c:pt idx="88">
                  <c:v>6.9747527888925197E-3</c:v>
                </c:pt>
                <c:pt idx="89">
                  <c:v>-3.2165500339310189E-3</c:v>
                </c:pt>
                <c:pt idx="90">
                  <c:v>-5.0171640249533495E-4</c:v>
                </c:pt>
                <c:pt idx="91">
                  <c:v>5.9624653249021591E-4</c:v>
                </c:pt>
                <c:pt idx="92">
                  <c:v>2.7247733305967026E-3</c:v>
                </c:pt>
                <c:pt idx="93">
                  <c:v>-5.3585594680205968E-3</c:v>
                </c:pt>
                <c:pt idx="94">
                  <c:v>-4.3247787868561311E-3</c:v>
                </c:pt>
                <c:pt idx="95">
                  <c:v>1.9246861483747622E-3</c:v>
                </c:pt>
                <c:pt idx="96">
                  <c:v>-7.911801470294617E-3</c:v>
                </c:pt>
                <c:pt idx="97">
                  <c:v>-7.400766283397653E-3</c:v>
                </c:pt>
                <c:pt idx="98">
                  <c:v>6.347817118603355E-3</c:v>
                </c:pt>
                <c:pt idx="99">
                  <c:v>3.1380931877385831E-3</c:v>
                </c:pt>
                <c:pt idx="100">
                  <c:v>6.4786729325985951E-3</c:v>
                </c:pt>
                <c:pt idx="101">
                  <c:v>-6.4131468566305718E-4</c:v>
                </c:pt>
                <c:pt idx="102">
                  <c:v>-2.0192803384673011E-3</c:v>
                </c:pt>
                <c:pt idx="103">
                  <c:v>4.853629777600843E-4</c:v>
                </c:pt>
                <c:pt idx="104">
                  <c:v>9.9845980606054138E-5</c:v>
                </c:pt>
                <c:pt idx="105">
                  <c:v>-2.9797203261443753E-3</c:v>
                </c:pt>
                <c:pt idx="106">
                  <c:v>-7.2622315894138416E-4</c:v>
                </c:pt>
                <c:pt idx="107">
                  <c:v>-6.096235177365805E-4</c:v>
                </c:pt>
                <c:pt idx="108">
                  <c:v>1.3663184244335375E-2</c:v>
                </c:pt>
                <c:pt idx="109">
                  <c:v>1.6710048534744823E-3</c:v>
                </c:pt>
                <c:pt idx="110">
                  <c:v>-9.5787455881520978E-3</c:v>
                </c:pt>
                <c:pt idx="111">
                  <c:v>-2.6645248477672606E-4</c:v>
                </c:pt>
                <c:pt idx="112">
                  <c:v>7.6080317041311782E-3</c:v>
                </c:pt>
                <c:pt idx="113">
                  <c:v>-6.7636662665526599E-3</c:v>
                </c:pt>
                <c:pt idx="114">
                  <c:v>5.1402454601049072E-3</c:v>
                </c:pt>
                <c:pt idx="115">
                  <c:v>-4.126858371383095E-3</c:v>
                </c:pt>
                <c:pt idx="116">
                  <c:v>-6.7142031463863251E-3</c:v>
                </c:pt>
                <c:pt idx="117">
                  <c:v>-6.8979378011093783E-3</c:v>
                </c:pt>
                <c:pt idx="118">
                  <c:v>-5.0379433594382322E-3</c:v>
                </c:pt>
                <c:pt idx="119">
                  <c:v>-3.6055951158003481E-3</c:v>
                </c:pt>
                <c:pt idx="120">
                  <c:v>-9.7233391459030892E-3</c:v>
                </c:pt>
                <c:pt idx="121">
                  <c:v>2.8425063191883991E-3</c:v>
                </c:pt>
                <c:pt idx="122">
                  <c:v>-7.1418163484493567E-4</c:v>
                </c:pt>
                <c:pt idx="123">
                  <c:v>-3.5633999221769286E-3</c:v>
                </c:pt>
                <c:pt idx="124">
                  <c:v>-2.2929468279275778E-3</c:v>
                </c:pt>
                <c:pt idx="125">
                  <c:v>7.0485684801064943E-3</c:v>
                </c:pt>
                <c:pt idx="126">
                  <c:v>-1.342280909049635E-3</c:v>
                </c:pt>
                <c:pt idx="127">
                  <c:v>-2.5148695573272385E-3</c:v>
                </c:pt>
                <c:pt idx="128">
                  <c:v>-1.913396630355707E-3</c:v>
                </c:pt>
                <c:pt idx="129">
                  <c:v>2.5728701179602784E-3</c:v>
                </c:pt>
                <c:pt idx="130">
                  <c:v>-4.5206339067223079E-3</c:v>
                </c:pt>
                <c:pt idx="131">
                  <c:v>-1.3795172982408186E-2</c:v>
                </c:pt>
                <c:pt idx="132">
                  <c:v>-1.1274153641294788E-4</c:v>
                </c:pt>
                <c:pt idx="133">
                  <c:v>-4.2369289439357152E-3</c:v>
                </c:pt>
                <c:pt idx="134">
                  <c:v>-4.1316502738336534E-3</c:v>
                </c:pt>
                <c:pt idx="135">
                  <c:v>-4.8745435096512989E-3</c:v>
                </c:pt>
                <c:pt idx="136">
                  <c:v>-5.4788521786159478E-4</c:v>
                </c:pt>
                <c:pt idx="137">
                  <c:v>-5.1592048570263394E-4</c:v>
                </c:pt>
                <c:pt idx="138">
                  <c:v>6.266062331067454E-3</c:v>
                </c:pt>
                <c:pt idx="139">
                  <c:v>-1.1980890482958213E-2</c:v>
                </c:pt>
                <c:pt idx="140">
                  <c:v>8.4975746016646772E-3</c:v>
                </c:pt>
                <c:pt idx="141">
                  <c:v>3.5977573332633059E-3</c:v>
                </c:pt>
                <c:pt idx="142">
                  <c:v>-6.6678210827662704E-3</c:v>
                </c:pt>
                <c:pt idx="143">
                  <c:v>9.4053638891957361E-3</c:v>
                </c:pt>
                <c:pt idx="144">
                  <c:v>-2.0216909586082063E-3</c:v>
                </c:pt>
                <c:pt idx="145">
                  <c:v>6.7501175404652072E-3</c:v>
                </c:pt>
                <c:pt idx="146">
                  <c:v>-2.6872728042111535E-3</c:v>
                </c:pt>
                <c:pt idx="147">
                  <c:v>7.6223578243766396E-3</c:v>
                </c:pt>
                <c:pt idx="148">
                  <c:v>-3.1790954409765329E-3</c:v>
                </c:pt>
                <c:pt idx="149">
                  <c:v>1.8919650656421035E-3</c:v>
                </c:pt>
                <c:pt idx="150">
                  <c:v>1.2307241737933919E-3</c:v>
                </c:pt>
                <c:pt idx="151">
                  <c:v>8.3617873953205704E-4</c:v>
                </c:pt>
                <c:pt idx="152">
                  <c:v>-1.4754534370107361E-2</c:v>
                </c:pt>
                <c:pt idx="153">
                  <c:v>-3.9773369770667172E-3</c:v>
                </c:pt>
                <c:pt idx="154">
                  <c:v>3.4799759492584806E-3</c:v>
                </c:pt>
                <c:pt idx="155">
                  <c:v>9.4203114794232101E-4</c:v>
                </c:pt>
                <c:pt idx="156">
                  <c:v>-3.5652362858527506E-4</c:v>
                </c:pt>
                <c:pt idx="157">
                  <c:v>-6.4241778155196619E-3</c:v>
                </c:pt>
                <c:pt idx="158">
                  <c:v>-2.0311790681325562E-3</c:v>
                </c:pt>
                <c:pt idx="159">
                  <c:v>-2.2702071907032446E-3</c:v>
                </c:pt>
                <c:pt idx="160">
                  <c:v>5.9386983424658743E-3</c:v>
                </c:pt>
                <c:pt idx="161">
                  <c:v>-3.1900207917470898E-3</c:v>
                </c:pt>
                <c:pt idx="162">
                  <c:v>5.8439323442643076E-3</c:v>
                </c:pt>
                <c:pt idx="163">
                  <c:v>6.2105362877640192E-4</c:v>
                </c:pt>
                <c:pt idx="164">
                  <c:v>5.2459659270317274E-3</c:v>
                </c:pt>
                <c:pt idx="165">
                  <c:v>-3.4486494095766233E-3</c:v>
                </c:pt>
                <c:pt idx="166">
                  <c:v>-7.4022519302026982E-3</c:v>
                </c:pt>
                <c:pt idx="167">
                  <c:v>-7.8527392681680616E-3</c:v>
                </c:pt>
                <c:pt idx="168">
                  <c:v>2.5890099412189923E-3</c:v>
                </c:pt>
                <c:pt idx="169">
                  <c:v>-1.036432458117673E-3</c:v>
                </c:pt>
                <c:pt idx="170">
                  <c:v>6.2880722634070796E-3</c:v>
                </c:pt>
                <c:pt idx="171">
                  <c:v>3.3077298683339964E-3</c:v>
                </c:pt>
                <c:pt idx="172">
                  <c:v>-5.2865113394508206E-3</c:v>
                </c:pt>
                <c:pt idx="173">
                  <c:v>-8.2544913649844967E-3</c:v>
                </c:pt>
                <c:pt idx="174">
                  <c:v>-7.1476575193225866E-4</c:v>
                </c:pt>
                <c:pt idx="175">
                  <c:v>-1.4427992877943899E-2</c:v>
                </c:pt>
                <c:pt idx="176">
                  <c:v>-5.6733056112532963E-3</c:v>
                </c:pt>
                <c:pt idx="177">
                  <c:v>-5.8989100713676516E-3</c:v>
                </c:pt>
                <c:pt idx="178">
                  <c:v>3.2504305901938967E-3</c:v>
                </c:pt>
                <c:pt idx="179">
                  <c:v>-1.4302762639123653E-3</c:v>
                </c:pt>
                <c:pt idx="180">
                  <c:v>-5.2786672838104915E-3</c:v>
                </c:pt>
                <c:pt idx="181">
                  <c:v>3.3032120723399533E-4</c:v>
                </c:pt>
                <c:pt idx="182">
                  <c:v>-1.7356830503102716E-3</c:v>
                </c:pt>
                <c:pt idx="183">
                  <c:v>-1.3796897997514651E-2</c:v>
                </c:pt>
                <c:pt idx="184">
                  <c:v>5.3427350935374525E-3</c:v>
                </c:pt>
                <c:pt idx="185">
                  <c:v>-1.3454820026681896E-2</c:v>
                </c:pt>
                <c:pt idx="186">
                  <c:v>-5.4670231359811713E-3</c:v>
                </c:pt>
                <c:pt idx="187">
                  <c:v>-4.7280090157957068E-3</c:v>
                </c:pt>
                <c:pt idx="188">
                  <c:v>-7.422161486957621E-3</c:v>
                </c:pt>
                <c:pt idx="189">
                  <c:v>2.1413288343745673E-3</c:v>
                </c:pt>
                <c:pt idx="190">
                  <c:v>-9.1074820423728206E-3</c:v>
                </c:pt>
                <c:pt idx="191">
                  <c:v>1.3868948719384658E-2</c:v>
                </c:pt>
                <c:pt idx="192">
                  <c:v>7.6143853487360379E-3</c:v>
                </c:pt>
                <c:pt idx="193">
                  <c:v>-4.8248393145161154E-3</c:v>
                </c:pt>
                <c:pt idx="194">
                  <c:v>-1.3936537082229008E-3</c:v>
                </c:pt>
                <c:pt idx="195">
                  <c:v>6.8212164960208335E-3</c:v>
                </c:pt>
                <c:pt idx="196">
                  <c:v>-1.7459725132678086E-4</c:v>
                </c:pt>
                <c:pt idx="197">
                  <c:v>-4.4096055628066889E-3</c:v>
                </c:pt>
                <c:pt idx="198">
                  <c:v>-1.0388360915862182E-2</c:v>
                </c:pt>
                <c:pt idx="199">
                  <c:v>2.1558820177766946E-3</c:v>
                </c:pt>
                <c:pt idx="200">
                  <c:v>6.3908685730344403E-4</c:v>
                </c:pt>
                <c:pt idx="201">
                  <c:v>-1.042327624308512E-4</c:v>
                </c:pt>
                <c:pt idx="202">
                  <c:v>-1.0611203804144244E-3</c:v>
                </c:pt>
                <c:pt idx="203">
                  <c:v>1.4140198071629204E-2</c:v>
                </c:pt>
                <c:pt idx="204">
                  <c:v>8.6412868289301864E-4</c:v>
                </c:pt>
                <c:pt idx="205">
                  <c:v>2.5145617391024878E-3</c:v>
                </c:pt>
                <c:pt idx="206">
                  <c:v>-1.6877278521600508E-3</c:v>
                </c:pt>
                <c:pt idx="207">
                  <c:v>3.9804648230649577E-3</c:v>
                </c:pt>
                <c:pt idx="208">
                  <c:v>-1.0875052034921716E-3</c:v>
                </c:pt>
                <c:pt idx="209">
                  <c:v>1.0542038456177041E-2</c:v>
                </c:pt>
                <c:pt idx="210">
                  <c:v>-9.547988947645053E-3</c:v>
                </c:pt>
                <c:pt idx="211">
                  <c:v>6.2287022357464285E-3</c:v>
                </c:pt>
                <c:pt idx="212">
                  <c:v>3.2251026749367875E-3</c:v>
                </c:pt>
                <c:pt idx="213">
                  <c:v>-5.7841779205469648E-3</c:v>
                </c:pt>
                <c:pt idx="214">
                  <c:v>-5.2554838970044118E-3</c:v>
                </c:pt>
                <c:pt idx="215">
                  <c:v>-5.8214983925830403E-3</c:v>
                </c:pt>
                <c:pt idx="216">
                  <c:v>7.6022686265108975E-3</c:v>
                </c:pt>
                <c:pt idx="217">
                  <c:v>1.6706613701947245E-2</c:v>
                </c:pt>
                <c:pt idx="218">
                  <c:v>5.3229842152381114E-3</c:v>
                </c:pt>
                <c:pt idx="219">
                  <c:v>-2.4381234541965228E-3</c:v>
                </c:pt>
                <c:pt idx="220">
                  <c:v>2.2589880845381681E-3</c:v>
                </c:pt>
                <c:pt idx="221">
                  <c:v>-4.6029306804627398E-4</c:v>
                </c:pt>
                <c:pt idx="222">
                  <c:v>-5.3610170252948097E-3</c:v>
                </c:pt>
                <c:pt idx="223">
                  <c:v>-2.2487655920940789E-4</c:v>
                </c:pt>
                <c:pt idx="224">
                  <c:v>-4.116522449805992E-3</c:v>
                </c:pt>
                <c:pt idx="225">
                  <c:v>-1.274819736628437E-3</c:v>
                </c:pt>
                <c:pt idx="226">
                  <c:v>1.1556568260583586E-3</c:v>
                </c:pt>
                <c:pt idx="227">
                  <c:v>2.8046060115908544E-3</c:v>
                </c:pt>
                <c:pt idx="228">
                  <c:v>8.4371836219446043E-3</c:v>
                </c:pt>
                <c:pt idx="229">
                  <c:v>-2.3505627832006923E-3</c:v>
                </c:pt>
                <c:pt idx="230">
                  <c:v>7.3259406685606925E-3</c:v>
                </c:pt>
                <c:pt idx="231">
                  <c:v>-4.217064105559911E-3</c:v>
                </c:pt>
                <c:pt idx="232">
                  <c:v>2.9546432616870833E-3</c:v>
                </c:pt>
                <c:pt idx="233">
                  <c:v>4.4111293988291214E-3</c:v>
                </c:pt>
                <c:pt idx="234">
                  <c:v>3.661434744264766E-3</c:v>
                </c:pt>
                <c:pt idx="235">
                  <c:v>-6.5309645920495155E-3</c:v>
                </c:pt>
                <c:pt idx="236">
                  <c:v>-1.483303706772774E-3</c:v>
                </c:pt>
                <c:pt idx="237">
                  <c:v>2.1685066880358667E-3</c:v>
                </c:pt>
                <c:pt idx="238">
                  <c:v>2.1490243121601721E-4</c:v>
                </c:pt>
                <c:pt idx="239">
                  <c:v>-7.0907111958927807E-3</c:v>
                </c:pt>
                <c:pt idx="240">
                  <c:v>-4.5506090932714797E-3</c:v>
                </c:pt>
                <c:pt idx="241">
                  <c:v>1.2102555806519593E-2</c:v>
                </c:pt>
                <c:pt idx="242">
                  <c:v>6.5860918225317151E-3</c:v>
                </c:pt>
                <c:pt idx="243">
                  <c:v>-6.5363223146520655E-3</c:v>
                </c:pt>
                <c:pt idx="244">
                  <c:v>9.2324666058139736E-3</c:v>
                </c:pt>
                <c:pt idx="245">
                  <c:v>-3.2933817609787155E-3</c:v>
                </c:pt>
                <c:pt idx="246">
                  <c:v>-8.409726632587558E-4</c:v>
                </c:pt>
                <c:pt idx="247">
                  <c:v>-1.44557981007838E-3</c:v>
                </c:pt>
                <c:pt idx="248">
                  <c:v>4.1008074115410353E-5</c:v>
                </c:pt>
                <c:pt idx="249">
                  <c:v>-5.9081532578306589E-3</c:v>
                </c:pt>
                <c:pt idx="250">
                  <c:v>-1.080792530499565E-5</c:v>
                </c:pt>
                <c:pt idx="251">
                  <c:v>-3.5080772890618474E-3</c:v>
                </c:pt>
                <c:pt idx="252">
                  <c:v>-2.6596851037741691E-3</c:v>
                </c:pt>
                <c:pt idx="253">
                  <c:v>1.7355569969878075E-3</c:v>
                </c:pt>
                <c:pt idx="254">
                  <c:v>-7.0482184502475929E-3</c:v>
                </c:pt>
                <c:pt idx="255">
                  <c:v>1.943276041229779E-3</c:v>
                </c:pt>
                <c:pt idx="256">
                  <c:v>-7.1080791612491718E-4</c:v>
                </c:pt>
                <c:pt idx="257">
                  <c:v>4.0113178713861858E-3</c:v>
                </c:pt>
                <c:pt idx="258">
                  <c:v>-9.1600238888823945E-3</c:v>
                </c:pt>
                <c:pt idx="259">
                  <c:v>2.065619114976219E-3</c:v>
                </c:pt>
                <c:pt idx="260">
                  <c:v>-2.1720373151188888E-3</c:v>
                </c:pt>
                <c:pt idx="261">
                  <c:v>3.2780969550312115E-3</c:v>
                </c:pt>
                <c:pt idx="262">
                  <c:v>-8.1446313819577079E-3</c:v>
                </c:pt>
                <c:pt idx="263">
                  <c:v>-4.1546152503671475E-3</c:v>
                </c:pt>
                <c:pt idx="264">
                  <c:v>4.1810762985069853E-3</c:v>
                </c:pt>
                <c:pt idx="265">
                  <c:v>-6.2364662874985141E-3</c:v>
                </c:pt>
                <c:pt idx="266">
                  <c:v>1.4628722658462641E-3</c:v>
                </c:pt>
                <c:pt idx="267">
                  <c:v>2.4594955470501646E-3</c:v>
                </c:pt>
                <c:pt idx="268">
                  <c:v>5.2548256822391023E-3</c:v>
                </c:pt>
                <c:pt idx="269">
                  <c:v>4.3358918511630842E-3</c:v>
                </c:pt>
                <c:pt idx="270">
                  <c:v>4.1873230884265471E-3</c:v>
                </c:pt>
                <c:pt idx="271">
                  <c:v>-2.60807672672622E-3</c:v>
                </c:pt>
                <c:pt idx="272">
                  <c:v>-4.2169068131954826E-3</c:v>
                </c:pt>
                <c:pt idx="273">
                  <c:v>5.0357350465565914E-3</c:v>
                </c:pt>
                <c:pt idx="274">
                  <c:v>3.9199133631270359E-3</c:v>
                </c:pt>
                <c:pt idx="275">
                  <c:v>5.6386702215701738E-3</c:v>
                </c:pt>
                <c:pt idx="276">
                  <c:v>-4.7906331804139233E-3</c:v>
                </c:pt>
                <c:pt idx="277">
                  <c:v>-5.6925213349583326E-3</c:v>
                </c:pt>
                <c:pt idx="278">
                  <c:v>-4.3315211427321573E-3</c:v>
                </c:pt>
                <c:pt idx="279">
                  <c:v>-7.5186474601962941E-4</c:v>
                </c:pt>
                <c:pt idx="280">
                  <c:v>-3.0455279144278409E-3</c:v>
                </c:pt>
                <c:pt idx="281">
                  <c:v>-3.9516742213057234E-3</c:v>
                </c:pt>
                <c:pt idx="282">
                  <c:v>4.9300680115889981E-3</c:v>
                </c:pt>
                <c:pt idx="283">
                  <c:v>-3.5012753284985243E-3</c:v>
                </c:pt>
                <c:pt idx="284">
                  <c:v>7.7823985711283558E-4</c:v>
                </c:pt>
                <c:pt idx="285">
                  <c:v>-6.3385970447725308E-4</c:v>
                </c:pt>
                <c:pt idx="286">
                  <c:v>-4.0483586049932796E-3</c:v>
                </c:pt>
                <c:pt idx="287">
                  <c:v>4.0129432879665973E-3</c:v>
                </c:pt>
                <c:pt idx="288">
                  <c:v>-2.0810342328268002E-3</c:v>
                </c:pt>
                <c:pt idx="289">
                  <c:v>9.0738807947109211E-4</c:v>
                </c:pt>
                <c:pt idx="290">
                  <c:v>1.7125255990429397E-3</c:v>
                </c:pt>
                <c:pt idx="291">
                  <c:v>3.9203359723736803E-4</c:v>
                </c:pt>
                <c:pt idx="292">
                  <c:v>8.1329729245130343E-3</c:v>
                </c:pt>
                <c:pt idx="293">
                  <c:v>-6.9284524560536643E-3</c:v>
                </c:pt>
                <c:pt idx="294">
                  <c:v>-2.1042825629878394E-3</c:v>
                </c:pt>
                <c:pt idx="295">
                  <c:v>1.5723254212381809E-3</c:v>
                </c:pt>
                <c:pt idx="296">
                  <c:v>3.1014108119040117E-3</c:v>
                </c:pt>
                <c:pt idx="297">
                  <c:v>1.1712735525733417E-3</c:v>
                </c:pt>
                <c:pt idx="298">
                  <c:v>-1.9089479614207636E-5</c:v>
                </c:pt>
                <c:pt idx="299">
                  <c:v>3.7875929064943902E-3</c:v>
                </c:pt>
                <c:pt idx="300">
                  <c:v>1.1121402814427157E-3</c:v>
                </c:pt>
                <c:pt idx="301">
                  <c:v>-8.4526474731993102E-3</c:v>
                </c:pt>
                <c:pt idx="302">
                  <c:v>3.9237437624015919E-3</c:v>
                </c:pt>
                <c:pt idx="303">
                  <c:v>-2.6350438782213863E-3</c:v>
                </c:pt>
                <c:pt idx="304">
                  <c:v>-8.2798023031195531E-3</c:v>
                </c:pt>
                <c:pt idx="305">
                  <c:v>1.1117515089342292E-3</c:v>
                </c:pt>
                <c:pt idx="306">
                  <c:v>-5.7094838456137262E-3</c:v>
                </c:pt>
                <c:pt idx="307">
                  <c:v>6.9067445757801937E-3</c:v>
                </c:pt>
                <c:pt idx="308">
                  <c:v>-2.7006060710821778E-3</c:v>
                </c:pt>
                <c:pt idx="309">
                  <c:v>5.4781128170443595E-3</c:v>
                </c:pt>
                <c:pt idx="310">
                  <c:v>-1.3666057470993285E-3</c:v>
                </c:pt>
                <c:pt idx="311">
                  <c:v>8.0725299154882166E-3</c:v>
                </c:pt>
                <c:pt idx="312">
                  <c:v>9.4566760176565279E-4</c:v>
                </c:pt>
                <c:pt idx="313">
                  <c:v>-2.4372489824409718E-3</c:v>
                </c:pt>
                <c:pt idx="314">
                  <c:v>-1.3044872480274063E-2</c:v>
                </c:pt>
                <c:pt idx="315">
                  <c:v>4.8405153254347175E-3</c:v>
                </c:pt>
                <c:pt idx="316">
                  <c:v>-1.6278979531052246E-3</c:v>
                </c:pt>
                <c:pt idx="317">
                  <c:v>-3.0742531745123498E-3</c:v>
                </c:pt>
                <c:pt idx="318">
                  <c:v>3.1370074050877696E-3</c:v>
                </c:pt>
                <c:pt idx="319">
                  <c:v>-1.9602804005857816E-3</c:v>
                </c:pt>
                <c:pt idx="320">
                  <c:v>8.6568538736984252E-5</c:v>
                </c:pt>
                <c:pt idx="321">
                  <c:v>9.6469615515828583E-3</c:v>
                </c:pt>
                <c:pt idx="322">
                  <c:v>4.7401713789293164E-3</c:v>
                </c:pt>
                <c:pt idx="323">
                  <c:v>-5.6168629285131104E-3</c:v>
                </c:pt>
                <c:pt idx="324">
                  <c:v>-8.4168289604400295E-4</c:v>
                </c:pt>
                <c:pt idx="325">
                  <c:v>4.0304226696245195E-3</c:v>
                </c:pt>
                <c:pt idx="326">
                  <c:v>1.1226717146380913E-3</c:v>
                </c:pt>
                <c:pt idx="327">
                  <c:v>-9.9237181779377286E-3</c:v>
                </c:pt>
                <c:pt idx="328">
                  <c:v>-2.1279277816832025E-3</c:v>
                </c:pt>
                <c:pt idx="329">
                  <c:v>-2.3032831973034784E-3</c:v>
                </c:pt>
                <c:pt idx="330">
                  <c:v>-4.1525321413927677E-3</c:v>
                </c:pt>
                <c:pt idx="331">
                  <c:v>-2.8277875588964222E-3</c:v>
                </c:pt>
                <c:pt idx="332">
                  <c:v>3.661036162213499E-3</c:v>
                </c:pt>
                <c:pt idx="333">
                  <c:v>1.3060012730782143E-3</c:v>
                </c:pt>
                <c:pt idx="334">
                  <c:v>3.8068018030614605E-3</c:v>
                </c:pt>
                <c:pt idx="335">
                  <c:v>2.5506697470390636E-3</c:v>
                </c:pt>
                <c:pt idx="336">
                  <c:v>-6.1718354954595463E-4</c:v>
                </c:pt>
                <c:pt idx="337">
                  <c:v>3.5030459648106452E-3</c:v>
                </c:pt>
                <c:pt idx="338">
                  <c:v>1.6122840947083734E-3</c:v>
                </c:pt>
                <c:pt idx="339">
                  <c:v>-1.8944472977158479E-3</c:v>
                </c:pt>
                <c:pt idx="340">
                  <c:v>-2.4045768063904053E-3</c:v>
                </c:pt>
                <c:pt idx="341">
                  <c:v>1.8030112070755999E-3</c:v>
                </c:pt>
                <c:pt idx="342">
                  <c:v>-4.128955538620846E-3</c:v>
                </c:pt>
                <c:pt idx="343">
                  <c:v>6.2365153077653321E-4</c:v>
                </c:pt>
                <c:pt idx="344">
                  <c:v>6.667173713439261E-3</c:v>
                </c:pt>
                <c:pt idx="345">
                  <c:v>2.5752191274026615E-3</c:v>
                </c:pt>
                <c:pt idx="346">
                  <c:v>-4.2140837147255292E-3</c:v>
                </c:pt>
                <c:pt idx="347">
                  <c:v>1.6306302447240791E-2</c:v>
                </c:pt>
                <c:pt idx="348">
                  <c:v>-2.9099387980319373E-3</c:v>
                </c:pt>
                <c:pt idx="349">
                  <c:v>-7.1808428643738778E-3</c:v>
                </c:pt>
                <c:pt idx="350">
                  <c:v>1.1262093973340166E-2</c:v>
                </c:pt>
                <c:pt idx="351">
                  <c:v>3.387272267544171E-3</c:v>
                </c:pt>
                <c:pt idx="352">
                  <c:v>1.4254617329346533E-3</c:v>
                </c:pt>
                <c:pt idx="353">
                  <c:v>3.0796342846006091E-3</c:v>
                </c:pt>
                <c:pt idx="354">
                  <c:v>1.0513246121998946E-2</c:v>
                </c:pt>
                <c:pt idx="355">
                  <c:v>-4.7217934530027717E-3</c:v>
                </c:pt>
                <c:pt idx="356">
                  <c:v>-6.5580114041345582E-3</c:v>
                </c:pt>
                <c:pt idx="357">
                  <c:v>1.4488511038183237E-2</c:v>
                </c:pt>
                <c:pt idx="358">
                  <c:v>6.2147510377133508E-3</c:v>
                </c:pt>
                <c:pt idx="359">
                  <c:v>-7.2366095526418244E-3</c:v>
                </c:pt>
                <c:pt idx="360">
                  <c:v>6.4439829613757056E-3</c:v>
                </c:pt>
                <c:pt idx="361">
                  <c:v>9.6100544851785569E-4</c:v>
                </c:pt>
                <c:pt idx="362">
                  <c:v>5.1443531871176867E-3</c:v>
                </c:pt>
                <c:pt idx="363">
                  <c:v>-5.9933455520853321E-3</c:v>
                </c:pt>
                <c:pt idx="364">
                  <c:v>1.315325647831659E-2</c:v>
                </c:pt>
                <c:pt idx="365">
                  <c:v>-2.873988752273432E-3</c:v>
                </c:pt>
                <c:pt idx="366">
                  <c:v>1.993267691197129E-3</c:v>
                </c:pt>
                <c:pt idx="367">
                  <c:v>-5.3071879818836348E-3</c:v>
                </c:pt>
                <c:pt idx="368">
                  <c:v>-2.1288538898987658E-3</c:v>
                </c:pt>
                <c:pt idx="369">
                  <c:v>-5.1383375523030225E-3</c:v>
                </c:pt>
                <c:pt idx="370">
                  <c:v>-8.7655345542906812E-4</c:v>
                </c:pt>
                <c:pt idx="371">
                  <c:v>4.1386375974667815E-3</c:v>
                </c:pt>
                <c:pt idx="372">
                  <c:v>-7.2569744871415053E-3</c:v>
                </c:pt>
                <c:pt idx="373">
                  <c:v>-1.431197124536298E-2</c:v>
                </c:pt>
                <c:pt idx="374">
                  <c:v>-6.9420851680906011E-3</c:v>
                </c:pt>
                <c:pt idx="375">
                  <c:v>3.9049283201390665E-3</c:v>
                </c:pt>
                <c:pt idx="376">
                  <c:v>9.6790129236625048E-3</c:v>
                </c:pt>
                <c:pt idx="377">
                  <c:v>-8.1853472146615099E-3</c:v>
                </c:pt>
                <c:pt idx="378">
                  <c:v>-6.3773498946734595E-3</c:v>
                </c:pt>
                <c:pt idx="379">
                  <c:v>2.6464572408289467E-3</c:v>
                </c:pt>
                <c:pt idx="380">
                  <c:v>-9.470831724838662E-4</c:v>
                </c:pt>
                <c:pt idx="381">
                  <c:v>9.3499062508262815E-4</c:v>
                </c:pt>
                <c:pt idx="382">
                  <c:v>-7.5671295701413722E-3</c:v>
                </c:pt>
                <c:pt idx="383">
                  <c:v>5.979931055779323E-3</c:v>
                </c:pt>
                <c:pt idx="384">
                  <c:v>1.2412731877142844E-3</c:v>
                </c:pt>
                <c:pt idx="385">
                  <c:v>-7.3776888082668409E-3</c:v>
                </c:pt>
                <c:pt idx="386">
                  <c:v>8.8162294351925106E-3</c:v>
                </c:pt>
                <c:pt idx="387">
                  <c:v>8.7544864194015679E-3</c:v>
                </c:pt>
                <c:pt idx="388">
                  <c:v>4.4370941737969325E-3</c:v>
                </c:pt>
                <c:pt idx="389">
                  <c:v>2.4172101545465244E-3</c:v>
                </c:pt>
                <c:pt idx="390">
                  <c:v>-1.0918619990278976E-2</c:v>
                </c:pt>
                <c:pt idx="391">
                  <c:v>2.0556973615769416E-3</c:v>
                </c:pt>
                <c:pt idx="392">
                  <c:v>1.6185741397780999E-3</c:v>
                </c:pt>
                <c:pt idx="393">
                  <c:v>-2.5976609074111826E-3</c:v>
                </c:pt>
                <c:pt idx="394">
                  <c:v>-2.5640444457068756E-5</c:v>
                </c:pt>
                <c:pt idx="395">
                  <c:v>6.2222713613207734E-3</c:v>
                </c:pt>
                <c:pt idx="396">
                  <c:v>4.9012761940312663E-3</c:v>
                </c:pt>
                <c:pt idx="397">
                  <c:v>6.7109959136961092E-4</c:v>
                </c:pt>
                <c:pt idx="398">
                  <c:v>1.0873993559017418E-4</c:v>
                </c:pt>
                <c:pt idx="399">
                  <c:v>6.0788708367424341E-4</c:v>
                </c:pt>
                <c:pt idx="400">
                  <c:v>3.17809069241109E-3</c:v>
                </c:pt>
                <c:pt idx="401">
                  <c:v>1.0921030663705346E-3</c:v>
                </c:pt>
                <c:pt idx="402">
                  <c:v>5.9645912035128134E-3</c:v>
                </c:pt>
                <c:pt idx="403">
                  <c:v>3.3595864880268207E-3</c:v>
                </c:pt>
                <c:pt idx="404">
                  <c:v>-1.1833860553404421E-3</c:v>
                </c:pt>
                <c:pt idx="405">
                  <c:v>8.3919254927373177E-3</c:v>
                </c:pt>
                <c:pt idx="406">
                  <c:v>-4.1362940435770799E-3</c:v>
                </c:pt>
                <c:pt idx="407">
                  <c:v>2.4643559928941182E-3</c:v>
                </c:pt>
                <c:pt idx="408">
                  <c:v>3.3019995080410514E-3</c:v>
                </c:pt>
                <c:pt idx="409">
                  <c:v>7.9165662211355507E-4</c:v>
                </c:pt>
                <c:pt idx="410">
                  <c:v>9.6755170793069202E-4</c:v>
                </c:pt>
                <c:pt idx="411">
                  <c:v>3.6265447694685386E-3</c:v>
                </c:pt>
                <c:pt idx="412">
                  <c:v>-1.0196881652113805E-3</c:v>
                </c:pt>
                <c:pt idx="413">
                  <c:v>1.0307371715926848E-2</c:v>
                </c:pt>
                <c:pt idx="414">
                  <c:v>-2.4299318269637542E-3</c:v>
                </c:pt>
                <c:pt idx="415">
                  <c:v>-2.0725962100273335E-3</c:v>
                </c:pt>
                <c:pt idx="416">
                  <c:v>-3.3972262868737519E-3</c:v>
                </c:pt>
                <c:pt idx="417">
                  <c:v>4.8843356807362001E-3</c:v>
                </c:pt>
                <c:pt idx="418">
                  <c:v>2.8974386702957933E-3</c:v>
                </c:pt>
                <c:pt idx="419">
                  <c:v>6.9258943349377097E-3</c:v>
                </c:pt>
                <c:pt idx="420">
                  <c:v>-3.5267254923801138E-3</c:v>
                </c:pt>
                <c:pt idx="421">
                  <c:v>-2.7821529531368051E-3</c:v>
                </c:pt>
                <c:pt idx="422">
                  <c:v>2.2154197508188539E-3</c:v>
                </c:pt>
                <c:pt idx="423">
                  <c:v>-5.291924641036728E-3</c:v>
                </c:pt>
                <c:pt idx="424">
                  <c:v>1.995361387249114E-3</c:v>
                </c:pt>
                <c:pt idx="425">
                  <c:v>-5.2918908942351447E-3</c:v>
                </c:pt>
                <c:pt idx="426">
                  <c:v>1.4479526550304496E-2</c:v>
                </c:pt>
                <c:pt idx="427">
                  <c:v>-2.555353751308026E-5</c:v>
                </c:pt>
                <c:pt idx="428">
                  <c:v>-5.4273674312031034E-3</c:v>
                </c:pt>
                <c:pt idx="429">
                  <c:v>-1.5689099233474934E-3</c:v>
                </c:pt>
                <c:pt idx="430">
                  <c:v>6.8504793229902314E-3</c:v>
                </c:pt>
                <c:pt idx="431">
                  <c:v>1.2946326959602612E-3</c:v>
                </c:pt>
                <c:pt idx="432">
                  <c:v>-3.7041325073970642E-3</c:v>
                </c:pt>
                <c:pt idx="433">
                  <c:v>-1.6915185412674158E-3</c:v>
                </c:pt>
                <c:pt idx="434">
                  <c:v>-4.5518556559331373E-3</c:v>
                </c:pt>
                <c:pt idx="435">
                  <c:v>-4.0383472920676889E-3</c:v>
                </c:pt>
                <c:pt idx="436">
                  <c:v>4.6721787710121108E-3</c:v>
                </c:pt>
                <c:pt idx="437">
                  <c:v>5.0548430628484433E-3</c:v>
                </c:pt>
                <c:pt idx="438">
                  <c:v>-2.1574422682623723E-3</c:v>
                </c:pt>
                <c:pt idx="439">
                  <c:v>1.5525040144028356E-2</c:v>
                </c:pt>
                <c:pt idx="440">
                  <c:v>1.7059102935428703E-3</c:v>
                </c:pt>
                <c:pt idx="441">
                  <c:v>5.3510151417763344E-3</c:v>
                </c:pt>
                <c:pt idx="442">
                  <c:v>-4.0097725035148106E-3</c:v>
                </c:pt>
                <c:pt idx="443">
                  <c:v>1.7895955454032449E-3</c:v>
                </c:pt>
                <c:pt idx="444">
                  <c:v>-6.5262296400455926E-3</c:v>
                </c:pt>
                <c:pt idx="445">
                  <c:v>-4.7455727898063575E-3</c:v>
                </c:pt>
                <c:pt idx="446">
                  <c:v>1.433205041179891E-3</c:v>
                </c:pt>
                <c:pt idx="447">
                  <c:v>1.3557340043389714E-3</c:v>
                </c:pt>
                <c:pt idx="448">
                  <c:v>3.6431466641178942E-3</c:v>
                </c:pt>
                <c:pt idx="449">
                  <c:v>-4.1917146164868364E-3</c:v>
                </c:pt>
                <c:pt idx="450">
                  <c:v>1.2751207420566386E-2</c:v>
                </c:pt>
                <c:pt idx="451">
                  <c:v>1.0861199012708442E-2</c:v>
                </c:pt>
                <c:pt idx="452">
                  <c:v>-9.9932395108783337E-4</c:v>
                </c:pt>
                <c:pt idx="453">
                  <c:v>1.2485445416055624E-3</c:v>
                </c:pt>
                <c:pt idx="454">
                  <c:v>-1.0987940008214464E-3</c:v>
                </c:pt>
                <c:pt idx="455">
                  <c:v>-1.7587095959676839E-3</c:v>
                </c:pt>
                <c:pt idx="456">
                  <c:v>-6.6691777411622931E-3</c:v>
                </c:pt>
                <c:pt idx="457">
                  <c:v>1.0306102636989115E-2</c:v>
                </c:pt>
                <c:pt idx="458">
                  <c:v>4.3539917561575669E-3</c:v>
                </c:pt>
                <c:pt idx="459">
                  <c:v>-2.9212545061808853E-3</c:v>
                </c:pt>
                <c:pt idx="460">
                  <c:v>-7.969715747495696E-4</c:v>
                </c:pt>
                <c:pt idx="461">
                  <c:v>-2.2109249546960622E-3</c:v>
                </c:pt>
                <c:pt idx="462">
                  <c:v>8.0047229776629668E-3</c:v>
                </c:pt>
                <c:pt idx="463">
                  <c:v>1.4117564150825834E-2</c:v>
                </c:pt>
                <c:pt idx="464">
                  <c:v>3.9278957798097019E-3</c:v>
                </c:pt>
                <c:pt idx="465">
                  <c:v>1.2530993040488795E-3</c:v>
                </c:pt>
                <c:pt idx="466">
                  <c:v>3.766081387227096E-3</c:v>
                </c:pt>
                <c:pt idx="467">
                  <c:v>2.7465568002901612E-5</c:v>
                </c:pt>
                <c:pt idx="468">
                  <c:v>-6.1814363750728202E-3</c:v>
                </c:pt>
                <c:pt idx="469">
                  <c:v>-2.1108967956036317E-3</c:v>
                </c:pt>
                <c:pt idx="470">
                  <c:v>1.4914086688685633E-2</c:v>
                </c:pt>
                <c:pt idx="471">
                  <c:v>-3.5219307799011575E-3</c:v>
                </c:pt>
                <c:pt idx="472">
                  <c:v>-2.9578654327352587E-3</c:v>
                </c:pt>
                <c:pt idx="473">
                  <c:v>1.889053547597358E-3</c:v>
                </c:pt>
                <c:pt idx="474">
                  <c:v>2.2961696568244618E-3</c:v>
                </c:pt>
                <c:pt idx="475">
                  <c:v>9.8946379641771855E-4</c:v>
                </c:pt>
                <c:pt idx="476">
                  <c:v>-3.8344455263825961E-3</c:v>
                </c:pt>
                <c:pt idx="477">
                  <c:v>8.5437241297033339E-3</c:v>
                </c:pt>
                <c:pt idx="478">
                  <c:v>3.7076415420419506E-3</c:v>
                </c:pt>
                <c:pt idx="479">
                  <c:v>-3.5002028924616888E-3</c:v>
                </c:pt>
                <c:pt idx="480">
                  <c:v>5.501675970975145E-5</c:v>
                </c:pt>
                <c:pt idx="481">
                  <c:v>3.5114028135348752E-3</c:v>
                </c:pt>
                <c:pt idx="482">
                  <c:v>-4.2132514701339607E-3</c:v>
                </c:pt>
                <c:pt idx="483">
                  <c:v>-5.0254858192557948E-3</c:v>
                </c:pt>
                <c:pt idx="484">
                  <c:v>6.9520075961408689E-4</c:v>
                </c:pt>
                <c:pt idx="485">
                  <c:v>7.4150600641452111E-4</c:v>
                </c:pt>
                <c:pt idx="486">
                  <c:v>-4.318096274718481E-3</c:v>
                </c:pt>
                <c:pt idx="487">
                  <c:v>-1.1370187365808519E-3</c:v>
                </c:pt>
                <c:pt idx="488">
                  <c:v>-5.1869514040529547E-3</c:v>
                </c:pt>
                <c:pt idx="489">
                  <c:v>-1.8435781390549466E-3</c:v>
                </c:pt>
                <c:pt idx="490">
                  <c:v>1.0144113251192875E-2</c:v>
                </c:pt>
                <c:pt idx="491">
                  <c:v>5.7916030312812755E-3</c:v>
                </c:pt>
                <c:pt idx="492">
                  <c:v>1.9379744540403629E-3</c:v>
                </c:pt>
                <c:pt idx="493">
                  <c:v>-1.842326567496784E-3</c:v>
                </c:pt>
                <c:pt idx="494">
                  <c:v>-4.2734624035682765E-4</c:v>
                </c:pt>
                <c:pt idx="495">
                  <c:v>1.6177888225252703E-3</c:v>
                </c:pt>
                <c:pt idx="496">
                  <c:v>-3.5237244330242959E-4</c:v>
                </c:pt>
                <c:pt idx="497">
                  <c:v>-1.1654259296546531E-2</c:v>
                </c:pt>
                <c:pt idx="498">
                  <c:v>2.3203516096491072E-3</c:v>
                </c:pt>
                <c:pt idx="499">
                  <c:v>-5.9198134683812412E-3</c:v>
                </c:pt>
                <c:pt idx="500">
                  <c:v>6.4045484963316818E-3</c:v>
                </c:pt>
                <c:pt idx="501">
                  <c:v>2.1909053279309276E-3</c:v>
                </c:pt>
                <c:pt idx="502">
                  <c:v>-6.8526222814748903E-3</c:v>
                </c:pt>
                <c:pt idx="503">
                  <c:v>-5.0611722868586584E-3</c:v>
                </c:pt>
                <c:pt idx="504">
                  <c:v>-9.9197901352753026E-4</c:v>
                </c:pt>
                <c:pt idx="505">
                  <c:v>-4.9446340360296383E-3</c:v>
                </c:pt>
                <c:pt idx="506">
                  <c:v>9.4162587338355343E-3</c:v>
                </c:pt>
                <c:pt idx="507">
                  <c:v>-1.3199720546643045E-2</c:v>
                </c:pt>
                <c:pt idx="508">
                  <c:v>7.9138173052575415E-3</c:v>
                </c:pt>
                <c:pt idx="509">
                  <c:v>4.8454053498062973E-3</c:v>
                </c:pt>
                <c:pt idx="510">
                  <c:v>7.7327046925462772E-4</c:v>
                </c:pt>
                <c:pt idx="511">
                  <c:v>2.1135444661473518E-3</c:v>
                </c:pt>
                <c:pt idx="512">
                  <c:v>-3.8161253979207641E-3</c:v>
                </c:pt>
                <c:pt idx="513">
                  <c:v>1.904815469969047E-3</c:v>
                </c:pt>
                <c:pt idx="514">
                  <c:v>-1.0222258804266486E-2</c:v>
                </c:pt>
                <c:pt idx="515">
                  <c:v>4.9335116069748539E-3</c:v>
                </c:pt>
                <c:pt idx="516">
                  <c:v>3.8925963011954209E-3</c:v>
                </c:pt>
                <c:pt idx="517">
                  <c:v>-3.2821681429752475E-2</c:v>
                </c:pt>
                <c:pt idx="518">
                  <c:v>-1.3864675747423342E-2</c:v>
                </c:pt>
                <c:pt idx="519">
                  <c:v>-2.5872974880580546E-3</c:v>
                </c:pt>
                <c:pt idx="520">
                  <c:v>-6.6051974500058036E-4</c:v>
                </c:pt>
                <c:pt idx="521">
                  <c:v>-3.610890401853294E-3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7E0-4E9D-BE18-4026FD1A2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352624"/>
        <c:axId val="1998264000"/>
      </c:scatterChart>
      <c:valAx>
        <c:axId val="2003352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264000"/>
        <c:crosses val="autoZero"/>
        <c:crossBetween val="midCat"/>
      </c:valAx>
      <c:valAx>
        <c:axId val="19982640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35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Performance!$F$2:$F$523</c:f>
              <c:numCache>
                <c:formatCode>General</c:formatCode>
                <c:ptCount val="522"/>
                <c:pt idx="0">
                  <c:v>4.1527168755904655E-3</c:v>
                </c:pt>
                <c:pt idx="1">
                  <c:v>9.2392340666338588E-3</c:v>
                </c:pt>
                <c:pt idx="2">
                  <c:v>-1.6996796361908623E-2</c:v>
                </c:pt>
                <c:pt idx="3">
                  <c:v>6.7586034228695899E-2</c:v>
                </c:pt>
                <c:pt idx="4">
                  <c:v>-4.4696353422775899E-2</c:v>
                </c:pt>
                <c:pt idx="5">
                  <c:v>-4.5346984302861409E-2</c:v>
                </c:pt>
                <c:pt idx="6">
                  <c:v>-2.1661015968106014E-2</c:v>
                </c:pt>
                <c:pt idx="7">
                  <c:v>-7.5211704902865958E-3</c:v>
                </c:pt>
                <c:pt idx="8">
                  <c:v>5.1176305002161949E-2</c:v>
                </c:pt>
                <c:pt idx="9">
                  <c:v>-4.8752764422111551E-2</c:v>
                </c:pt>
                <c:pt idx="10">
                  <c:v>-6.9408750264437047E-2</c:v>
                </c:pt>
                <c:pt idx="11">
                  <c:v>-4.606253863205384E-2</c:v>
                </c:pt>
                <c:pt idx="12">
                  <c:v>-7.0970546021289327E-2</c:v>
                </c:pt>
                <c:pt idx="13">
                  <c:v>0.10660799696765223</c:v>
                </c:pt>
                <c:pt idx="14">
                  <c:v>1.5373019843322851E-2</c:v>
                </c:pt>
                <c:pt idx="15">
                  <c:v>6.1175167363759331E-2</c:v>
                </c:pt>
                <c:pt idx="16">
                  <c:v>3.2238812876373583E-2</c:v>
                </c:pt>
                <c:pt idx="17">
                  <c:v>1.6188174800753359E-2</c:v>
                </c:pt>
                <c:pt idx="18">
                  <c:v>1.4785968300819524E-2</c:v>
                </c:pt>
                <c:pt idx="19">
                  <c:v>-4.2004461526788679E-3</c:v>
                </c:pt>
                <c:pt idx="20">
                  <c:v>1.2795980009094158E-2</c:v>
                </c:pt>
                <c:pt idx="21">
                  <c:v>5.8564753473452573E-2</c:v>
                </c:pt>
                <c:pt idx="22">
                  <c:v>-5.0292652574863983E-2</c:v>
                </c:pt>
                <c:pt idx="23">
                  <c:v>4.2788899457759438E-3</c:v>
                </c:pt>
                <c:pt idx="24">
                  <c:v>3.579682372981529E-2</c:v>
                </c:pt>
                <c:pt idx="25">
                  <c:v>2.2467952697498881E-2</c:v>
                </c:pt>
                <c:pt idx="26">
                  <c:v>6.0598069017864216E-3</c:v>
                </c:pt>
                <c:pt idx="27">
                  <c:v>-2.6812773183737679E-2</c:v>
                </c:pt>
                <c:pt idx="28">
                  <c:v>-2.9543602232897032E-3</c:v>
                </c:pt>
                <c:pt idx="29">
                  <c:v>-2.4901768552669297E-2</c:v>
                </c:pt>
                <c:pt idx="30">
                  <c:v>-1.9675459866064116E-2</c:v>
                </c:pt>
                <c:pt idx="31">
                  <c:v>6.9258481539077349E-2</c:v>
                </c:pt>
                <c:pt idx="32">
                  <c:v>4.0932323066960867E-2</c:v>
                </c:pt>
                <c:pt idx="33">
                  <c:v>7.9438601869105448E-3</c:v>
                </c:pt>
                <c:pt idx="34">
                  <c:v>2.2853919951047668E-2</c:v>
                </c:pt>
                <c:pt idx="35">
                  <c:v>-6.748861651914702E-3</c:v>
                </c:pt>
                <c:pt idx="36">
                  <c:v>2.1525020383109009E-2</c:v>
                </c:pt>
                <c:pt idx="37">
                  <c:v>2.3285867676195509E-3</c:v>
                </c:pt>
                <c:pt idx="38">
                  <c:v>-1.2502833339941951E-2</c:v>
                </c:pt>
                <c:pt idx="39">
                  <c:v>2.5592513862098747E-2</c:v>
                </c:pt>
                <c:pt idx="40">
                  <c:v>2.4184620469230818E-2</c:v>
                </c:pt>
                <c:pt idx="41">
                  <c:v>-2.2590794386783731E-2</c:v>
                </c:pt>
                <c:pt idx="42">
                  <c:v>-1.8580480564410619E-2</c:v>
                </c:pt>
                <c:pt idx="43">
                  <c:v>4.4916950281016915E-2</c:v>
                </c:pt>
                <c:pt idx="44">
                  <c:v>1.4947333831829768E-2</c:v>
                </c:pt>
                <c:pt idx="45">
                  <c:v>-7.5787493337380035E-3</c:v>
                </c:pt>
                <c:pt idx="46">
                  <c:v>-4.0334385731644773E-2</c:v>
                </c:pt>
                <c:pt idx="47">
                  <c:v>3.184119263312063E-2</c:v>
                </c:pt>
                <c:pt idx="48">
                  <c:v>2.250034612093824E-2</c:v>
                </c:pt>
                <c:pt idx="49">
                  <c:v>-2.0579701639338137E-3</c:v>
                </c:pt>
                <c:pt idx="50">
                  <c:v>7.5775456180903814E-5</c:v>
                </c:pt>
                <c:pt idx="51">
                  <c:v>1.3212917886425908E-2</c:v>
                </c:pt>
                <c:pt idx="52">
                  <c:v>2.8883428892978951E-4</c:v>
                </c:pt>
                <c:pt idx="53">
                  <c:v>-3.6111262055521652E-3</c:v>
                </c:pt>
                <c:pt idx="54">
                  <c:v>2.1678369121853967E-2</c:v>
                </c:pt>
                <c:pt idx="55">
                  <c:v>-1.0202279195344997E-2</c:v>
                </c:pt>
                <c:pt idx="56">
                  <c:v>2.6670791603877402E-2</c:v>
                </c:pt>
                <c:pt idx="57">
                  <c:v>-7.9166977652701913E-3</c:v>
                </c:pt>
                <c:pt idx="58">
                  <c:v>-3.9106575949506783E-2</c:v>
                </c:pt>
                <c:pt idx="59">
                  <c:v>-1.6498911533009183E-2</c:v>
                </c:pt>
                <c:pt idx="60">
                  <c:v>-7.3267846003554392E-3</c:v>
                </c:pt>
                <c:pt idx="61">
                  <c:v>8.5289263502486036E-3</c:v>
                </c:pt>
                <c:pt idx="62">
                  <c:v>3.1071760817737271E-2</c:v>
                </c:pt>
                <c:pt idx="63">
                  <c:v>-4.456976178880019E-3</c:v>
                </c:pt>
                <c:pt idx="64">
                  <c:v>3.0685953802641424E-2</c:v>
                </c:pt>
                <c:pt idx="65">
                  <c:v>9.5522183624039501E-3</c:v>
                </c:pt>
                <c:pt idx="66">
                  <c:v>8.2673733363568293E-3</c:v>
                </c:pt>
                <c:pt idx="67">
                  <c:v>5.4050570206004714E-3</c:v>
                </c:pt>
                <c:pt idx="68">
                  <c:v>9.5412658468940204E-3</c:v>
                </c:pt>
                <c:pt idx="69">
                  <c:v>1.3435248365153423E-2</c:v>
                </c:pt>
                <c:pt idx="70">
                  <c:v>-2.2505980396916514E-3</c:v>
                </c:pt>
                <c:pt idx="71">
                  <c:v>2.0721571840609198E-2</c:v>
                </c:pt>
                <c:pt idx="72">
                  <c:v>-2.5517519489590818E-2</c:v>
                </c:pt>
                <c:pt idx="73">
                  <c:v>-6.4271174782060334E-2</c:v>
                </c:pt>
                <c:pt idx="74">
                  <c:v>2.2024597507538005E-2</c:v>
                </c:pt>
                <c:pt idx="75">
                  <c:v>-4.2619350528057612E-2</c:v>
                </c:pt>
                <c:pt idx="76">
                  <c:v>1.2062778268782574E-3</c:v>
                </c:pt>
                <c:pt idx="77">
                  <c:v>-2.2891941730093263E-2</c:v>
                </c:pt>
                <c:pt idx="78">
                  <c:v>2.4791911770884661E-2</c:v>
                </c:pt>
                <c:pt idx="79">
                  <c:v>2.3560801698020051E-2</c:v>
                </c:pt>
                <c:pt idx="80">
                  <c:v>-3.6702554169423807E-2</c:v>
                </c:pt>
                <c:pt idx="81">
                  <c:v>-5.063021024372924E-2</c:v>
                </c:pt>
                <c:pt idx="82">
                  <c:v>5.3756916232527777E-2</c:v>
                </c:pt>
                <c:pt idx="83">
                  <c:v>-1.2496622022407047E-2</c:v>
                </c:pt>
                <c:pt idx="84">
                  <c:v>3.5115571557337737E-2</c:v>
                </c:pt>
                <c:pt idx="85">
                  <c:v>-1.3239957614071894E-3</c:v>
                </c:pt>
                <c:pt idx="86">
                  <c:v>1.7841634389392361E-2</c:v>
                </c:pt>
                <c:pt idx="87">
                  <c:v>-3.8143010129911267E-2</c:v>
                </c:pt>
                <c:pt idx="88">
                  <c:v>-7.3675506107238132E-3</c:v>
                </c:pt>
                <c:pt idx="89">
                  <c:v>-6.9876586454188762E-3</c:v>
                </c:pt>
                <c:pt idx="90">
                  <c:v>3.7147923911551278E-2</c:v>
                </c:pt>
                <c:pt idx="91">
                  <c:v>4.250547014826858E-3</c:v>
                </c:pt>
                <c:pt idx="92">
                  <c:v>1.4118621728895255E-2</c:v>
                </c:pt>
                <c:pt idx="93">
                  <c:v>2.0142240388567788E-2</c:v>
                </c:pt>
                <c:pt idx="94">
                  <c:v>-2.4656595612818732E-3</c:v>
                </c:pt>
                <c:pt idx="95">
                  <c:v>1.6122306772146829E-2</c:v>
                </c:pt>
                <c:pt idx="96">
                  <c:v>9.1875207595344555E-3</c:v>
                </c:pt>
                <c:pt idx="97">
                  <c:v>5.5202962106399838E-3</c:v>
                </c:pt>
                <c:pt idx="98">
                  <c:v>-1.4789912977680484E-4</c:v>
                </c:pt>
                <c:pt idx="99">
                  <c:v>3.5718675212049918E-2</c:v>
                </c:pt>
                <c:pt idx="100">
                  <c:v>-2.2031962214930607E-2</c:v>
                </c:pt>
                <c:pt idx="101">
                  <c:v>1.2103697013191467E-4</c:v>
                </c:pt>
                <c:pt idx="102">
                  <c:v>-8.9353397721851774E-3</c:v>
                </c:pt>
                <c:pt idx="103">
                  <c:v>2.9299533481109193E-2</c:v>
                </c:pt>
                <c:pt idx="104">
                  <c:v>1.2486142309272714E-2</c:v>
                </c:pt>
                <c:pt idx="105">
                  <c:v>2.5421576715484039E-3</c:v>
                </c:pt>
                <c:pt idx="106">
                  <c:v>1.0075788069729023E-2</c:v>
                </c:pt>
                <c:pt idx="107">
                  <c:v>3.671411210224402E-4</c:v>
                </c:pt>
                <c:pt idx="108">
                  <c:v>1.0733047098525407E-2</c:v>
                </c:pt>
                <c:pt idx="109">
                  <c:v>1.6760294037991411E-2</c:v>
                </c:pt>
                <c:pt idx="110">
                  <c:v>-8.0101014335459964E-3</c:v>
                </c:pt>
                <c:pt idx="111">
                  <c:v>-5.8374152958197804E-3</c:v>
                </c:pt>
                <c:pt idx="112">
                  <c:v>2.6716329299126998E-2</c:v>
                </c:pt>
                <c:pt idx="113">
                  <c:v>1.3582328053695834E-2</c:v>
                </c:pt>
                <c:pt idx="114">
                  <c:v>1.0152630594828684E-2</c:v>
                </c:pt>
                <c:pt idx="115">
                  <c:v>-1.7447561881860394E-2</c:v>
                </c:pt>
                <c:pt idx="116">
                  <c:v>6.4962539046401174E-4</c:v>
                </c:pt>
                <c:pt idx="117">
                  <c:v>-1.3044249996587709E-2</c:v>
                </c:pt>
                <c:pt idx="118">
                  <c:v>-1.9396415181668163E-2</c:v>
                </c:pt>
                <c:pt idx="119">
                  <c:v>2.6877669534274003E-2</c:v>
                </c:pt>
                <c:pt idx="120">
                  <c:v>1.3964965552901762E-2</c:v>
                </c:pt>
                <c:pt idx="121">
                  <c:v>-3.3197149984960481E-3</c:v>
                </c:pt>
                <c:pt idx="122">
                  <c:v>-6.479753919628242E-3</c:v>
                </c:pt>
                <c:pt idx="123">
                  <c:v>1.3262282203625917E-2</c:v>
                </c:pt>
                <c:pt idx="124">
                  <c:v>1.950044693640943E-2</c:v>
                </c:pt>
                <c:pt idx="125">
                  <c:v>-1.726770036519187E-2</c:v>
                </c:pt>
                <c:pt idx="126">
                  <c:v>-1.8256109522842194E-3</c:v>
                </c:pt>
                <c:pt idx="127">
                  <c:v>-3.4138093822674472E-3</c:v>
                </c:pt>
                <c:pt idx="128">
                  <c:v>-1.7276202880746922E-3</c:v>
                </c:pt>
                <c:pt idx="129">
                  <c:v>-2.3331398091788417E-2</c:v>
                </c:pt>
                <c:pt idx="130">
                  <c:v>-2.2518438154436021E-2</c:v>
                </c:pt>
                <c:pt idx="131">
                  <c:v>3.2164119529081521E-4</c:v>
                </c:pt>
                <c:pt idx="132">
                  <c:v>-2.461284087382764E-3</c:v>
                </c:pt>
                <c:pt idx="133">
                  <c:v>5.612234121046844E-2</c:v>
                </c:pt>
                <c:pt idx="134">
                  <c:v>3.0578517672560511E-3</c:v>
                </c:pt>
                <c:pt idx="135">
                  <c:v>-2.0633447202767538E-2</c:v>
                </c:pt>
                <c:pt idx="136">
                  <c:v>2.1930457789601621E-2</c:v>
                </c:pt>
                <c:pt idx="137">
                  <c:v>-3.928631119394399E-2</c:v>
                </c:pt>
                <c:pt idx="138">
                  <c:v>-7.2113512823562126E-2</c:v>
                </c:pt>
                <c:pt idx="139">
                  <c:v>-1.7175483302938846E-2</c:v>
                </c:pt>
                <c:pt idx="140">
                  <c:v>-4.6907273048582526E-2</c:v>
                </c:pt>
                <c:pt idx="141">
                  <c:v>4.7388080133861032E-2</c:v>
                </c:pt>
                <c:pt idx="142">
                  <c:v>-2.4298934548593579E-3</c:v>
                </c:pt>
                <c:pt idx="143">
                  <c:v>-1.6852233884668617E-2</c:v>
                </c:pt>
                <c:pt idx="144">
                  <c:v>5.3512387492221695E-2</c:v>
                </c:pt>
                <c:pt idx="145">
                  <c:v>-6.5456004194512252E-2</c:v>
                </c:pt>
                <c:pt idx="146">
                  <c:v>-4.4210512873714344E-3</c:v>
                </c:pt>
                <c:pt idx="147">
                  <c:v>2.1222560903954565E-2</c:v>
                </c:pt>
                <c:pt idx="148">
                  <c:v>5.9807828832196749E-2</c:v>
                </c:pt>
                <c:pt idx="149">
                  <c:v>1.112554591700322E-2</c:v>
                </c:pt>
                <c:pt idx="150">
                  <c:v>3.7790050380493122E-2</c:v>
                </c:pt>
                <c:pt idx="151">
                  <c:v>-2.4817028298508348E-2</c:v>
                </c:pt>
                <c:pt idx="152">
                  <c:v>8.4615997052914192E-3</c:v>
                </c:pt>
                <c:pt idx="153">
                  <c:v>-3.8149900097144807E-2</c:v>
                </c:pt>
                <c:pt idx="154">
                  <c:v>-4.6884526541372123E-2</c:v>
                </c:pt>
                <c:pt idx="155">
                  <c:v>7.3873922853748775E-2</c:v>
                </c:pt>
                <c:pt idx="156">
                  <c:v>8.7305505962421356E-3</c:v>
                </c:pt>
                <c:pt idx="157">
                  <c:v>-2.8318898924627668E-2</c:v>
                </c:pt>
                <c:pt idx="158">
                  <c:v>3.7432296530428809E-2</c:v>
                </c:pt>
                <c:pt idx="159">
                  <c:v>-6.1215628267005497E-3</c:v>
                </c:pt>
                <c:pt idx="160">
                  <c:v>1.6057858770027196E-2</c:v>
                </c:pt>
                <c:pt idx="161">
                  <c:v>8.79002888315796E-3</c:v>
                </c:pt>
                <c:pt idx="162">
                  <c:v>2.0344259881403873E-2</c:v>
                </c:pt>
                <c:pt idx="163">
                  <c:v>6.2217750100611487E-4</c:v>
                </c:pt>
                <c:pt idx="164">
                  <c:v>2.157932063750212E-2</c:v>
                </c:pt>
                <c:pt idx="165">
                  <c:v>-1.8554596285532995E-3</c:v>
                </c:pt>
                <c:pt idx="166">
                  <c:v>1.3645789694906652E-2</c:v>
                </c:pt>
                <c:pt idx="167">
                  <c:v>3.1256522237585239E-3</c:v>
                </c:pt>
                <c:pt idx="168">
                  <c:v>2.6232330987853536E-3</c:v>
                </c:pt>
                <c:pt idx="169">
                  <c:v>7.5532419279304805E-4</c:v>
                </c:pt>
                <c:pt idx="170">
                  <c:v>2.4091139404674951E-2</c:v>
                </c:pt>
                <c:pt idx="171">
                  <c:v>-5.2279631076058023E-3</c:v>
                </c:pt>
                <c:pt idx="172">
                  <c:v>7.9560300033520541E-3</c:v>
                </c:pt>
                <c:pt idx="173">
                  <c:v>-7.5393361501366407E-3</c:v>
                </c:pt>
                <c:pt idx="174">
                  <c:v>-2.0073710874367781E-2</c:v>
                </c:pt>
                <c:pt idx="175">
                  <c:v>5.8353247692278743E-3</c:v>
                </c:pt>
                <c:pt idx="176">
                  <c:v>1.7849381547685433E-2</c:v>
                </c:pt>
                <c:pt idx="177">
                  <c:v>-2.4625389600770112E-2</c:v>
                </c:pt>
                <c:pt idx="178">
                  <c:v>-1.1649693748753343E-2</c:v>
                </c:pt>
                <c:pt idx="179">
                  <c:v>-4.3206041596342018E-2</c:v>
                </c:pt>
                <c:pt idx="180">
                  <c:v>1.7261219107484699E-2</c:v>
                </c:pt>
                <c:pt idx="181">
                  <c:v>-3.0386187304333411E-2</c:v>
                </c:pt>
                <c:pt idx="182">
                  <c:v>3.7097648190295006E-2</c:v>
                </c:pt>
                <c:pt idx="183">
                  <c:v>1.2759490761106633E-2</c:v>
                </c:pt>
                <c:pt idx="184">
                  <c:v>-6.0359836976139215E-3</c:v>
                </c:pt>
                <c:pt idx="185">
                  <c:v>2.0141758475764718E-2</c:v>
                </c:pt>
                <c:pt idx="186">
                  <c:v>-5.6913037459597271E-3</c:v>
                </c:pt>
                <c:pt idx="187">
                  <c:v>1.3751324460055583E-3</c:v>
                </c:pt>
                <c:pt idx="188">
                  <c:v>4.1087432537879141E-3</c:v>
                </c:pt>
                <c:pt idx="189">
                  <c:v>1.68936562478499E-2</c:v>
                </c:pt>
                <c:pt idx="190">
                  <c:v>3.3719632894308677E-3</c:v>
                </c:pt>
                <c:pt idx="191">
                  <c:v>1.0509885456265739E-2</c:v>
                </c:pt>
                <c:pt idx="192">
                  <c:v>8.5043891682849322E-3</c:v>
                </c:pt>
                <c:pt idx="193">
                  <c:v>-5.1571878837398267E-3</c:v>
                </c:pt>
                <c:pt idx="194">
                  <c:v>-3.449451636923249E-3</c:v>
                </c:pt>
                <c:pt idx="195">
                  <c:v>2.2068511709954924E-2</c:v>
                </c:pt>
                <c:pt idx="196">
                  <c:v>1.9118174345808061E-2</c:v>
                </c:pt>
                <c:pt idx="197">
                  <c:v>-4.0717158875858417E-3</c:v>
                </c:pt>
                <c:pt idx="198">
                  <c:v>-1.3591143692093124E-2</c:v>
                </c:pt>
                <c:pt idx="199">
                  <c:v>1.3837857164305082E-2</c:v>
                </c:pt>
                <c:pt idx="200">
                  <c:v>-2.2386706163593745E-2</c:v>
                </c:pt>
                <c:pt idx="201">
                  <c:v>2.9698782017763435E-3</c:v>
                </c:pt>
                <c:pt idx="202">
                  <c:v>-1.5052115348536633E-2</c:v>
                </c:pt>
                <c:pt idx="203">
                  <c:v>1.338072812868359E-3</c:v>
                </c:pt>
                <c:pt idx="204">
                  <c:v>-2.451438466989446E-2</c:v>
                </c:pt>
                <c:pt idx="205">
                  <c:v>-1.4697617471441661E-2</c:v>
                </c:pt>
                <c:pt idx="206">
                  <c:v>3.6043616717355377E-2</c:v>
                </c:pt>
                <c:pt idx="207">
                  <c:v>4.7637936174247794E-3</c:v>
                </c:pt>
                <c:pt idx="208">
                  <c:v>1.146964637985306E-3</c:v>
                </c:pt>
                <c:pt idx="209">
                  <c:v>-3.3663083663890304E-3</c:v>
                </c:pt>
                <c:pt idx="210">
                  <c:v>1.1659555344323405E-2</c:v>
                </c:pt>
                <c:pt idx="211">
                  <c:v>-1.9507576571482783E-2</c:v>
                </c:pt>
                <c:pt idx="212">
                  <c:v>4.5638536616892475E-2</c:v>
                </c:pt>
                <c:pt idx="213">
                  <c:v>3.6425825315766305E-3</c:v>
                </c:pt>
                <c:pt idx="214">
                  <c:v>9.3054217856209844E-3</c:v>
                </c:pt>
                <c:pt idx="215">
                  <c:v>1.1251759251425304E-2</c:v>
                </c:pt>
                <c:pt idx="216">
                  <c:v>6.6182860679811824E-3</c:v>
                </c:pt>
                <c:pt idx="217">
                  <c:v>2.9956979785189962E-3</c:v>
                </c:pt>
                <c:pt idx="218">
                  <c:v>1.0628166117529281E-3</c:v>
                </c:pt>
                <c:pt idx="219">
                  <c:v>-2.9945576451328323E-3</c:v>
                </c:pt>
                <c:pt idx="220">
                  <c:v>1.4153857193442347E-3</c:v>
                </c:pt>
                <c:pt idx="221">
                  <c:v>2.1473099165595359E-2</c:v>
                </c:pt>
                <c:pt idx="222">
                  <c:v>5.9196493135025754E-3</c:v>
                </c:pt>
                <c:pt idx="223">
                  <c:v>-2.6487144111317315E-3</c:v>
                </c:pt>
                <c:pt idx="224">
                  <c:v>7.7377914548794509E-3</c:v>
                </c:pt>
                <c:pt idx="225">
                  <c:v>-1.0301459616971115E-2</c:v>
                </c:pt>
                <c:pt idx="226">
                  <c:v>2.2749870842256378E-2</c:v>
                </c:pt>
                <c:pt idx="227">
                  <c:v>-2.1284874862864806E-2</c:v>
                </c:pt>
                <c:pt idx="228">
                  <c:v>1.7241604043820979E-2</c:v>
                </c:pt>
                <c:pt idx="229">
                  <c:v>2.022577622604961E-2</c:v>
                </c:pt>
                <c:pt idx="230">
                  <c:v>1.1829798806838595E-2</c:v>
                </c:pt>
                <c:pt idx="231">
                  <c:v>2.0583375009954684E-2</c:v>
                </c:pt>
                <c:pt idx="232">
                  <c:v>-1.0791837299027935E-2</c:v>
                </c:pt>
                <c:pt idx="233">
                  <c:v>-1.1525574921247153E-2</c:v>
                </c:pt>
                <c:pt idx="234">
                  <c:v>7.6760859511084724E-3</c:v>
                </c:pt>
                <c:pt idx="235">
                  <c:v>-1.0231583312919606E-2</c:v>
                </c:pt>
                <c:pt idx="236">
                  <c:v>-2.1185209402071178E-2</c:v>
                </c:pt>
                <c:pt idx="237">
                  <c:v>8.5973735765142341E-3</c:v>
                </c:pt>
                <c:pt idx="238">
                  <c:v>1.5868656461906588E-2</c:v>
                </c:pt>
                <c:pt idx="239">
                  <c:v>2.951002989526616E-2</c:v>
                </c:pt>
                <c:pt idx="240">
                  <c:v>7.0075418352048731E-3</c:v>
                </c:pt>
                <c:pt idx="241">
                  <c:v>-3.1000167796999738E-4</c:v>
                </c:pt>
                <c:pt idx="242">
                  <c:v>1.0614831963096302E-2</c:v>
                </c:pt>
                <c:pt idx="243">
                  <c:v>-1.0749579976213831E-2</c:v>
                </c:pt>
                <c:pt idx="244">
                  <c:v>-2.1161557645967916E-2</c:v>
                </c:pt>
                <c:pt idx="245">
                  <c:v>4.5321347263052991E-3</c:v>
                </c:pt>
                <c:pt idx="246">
                  <c:v>-1.8407890912151535E-2</c:v>
                </c:pt>
                <c:pt idx="247">
                  <c:v>1.3544903342757871E-2</c:v>
                </c:pt>
                <c:pt idx="248">
                  <c:v>1.9791244358504028E-2</c:v>
                </c:pt>
                <c:pt idx="249">
                  <c:v>1.2960884439385799E-2</c:v>
                </c:pt>
                <c:pt idx="250">
                  <c:v>-1.0632961840729007E-2</c:v>
                </c:pt>
                <c:pt idx="251">
                  <c:v>-7.5138001438693842E-4</c:v>
                </c:pt>
                <c:pt idx="252">
                  <c:v>7.4675392348912302E-3</c:v>
                </c:pt>
                <c:pt idx="253">
                  <c:v>2.409097811855114E-2</c:v>
                </c:pt>
                <c:pt idx="254">
                  <c:v>8.6907319777133757E-3</c:v>
                </c:pt>
                <c:pt idx="255">
                  <c:v>9.8763038880018235E-4</c:v>
                </c:pt>
                <c:pt idx="256">
                  <c:v>5.009322354437443E-3</c:v>
                </c:pt>
                <c:pt idx="257">
                  <c:v>1.5440927141699373E-2</c:v>
                </c:pt>
                <c:pt idx="258">
                  <c:v>3.484200259985271E-3</c:v>
                </c:pt>
                <c:pt idx="259">
                  <c:v>4.1929554594110718E-4</c:v>
                </c:pt>
                <c:pt idx="260">
                  <c:v>-5.3628343915645298E-4</c:v>
                </c:pt>
                <c:pt idx="261">
                  <c:v>-1.6622280756485482E-2</c:v>
                </c:pt>
                <c:pt idx="262">
                  <c:v>2.4070963745826499E-2</c:v>
                </c:pt>
                <c:pt idx="263">
                  <c:v>1.255555969416064E-2</c:v>
                </c:pt>
                <c:pt idx="264">
                  <c:v>-5.5919792496593379E-3</c:v>
                </c:pt>
                <c:pt idx="265">
                  <c:v>5.8614113313496486E-3</c:v>
                </c:pt>
                <c:pt idx="266">
                  <c:v>-2.0745301300094244E-3</c:v>
                </c:pt>
                <c:pt idx="267">
                  <c:v>-2.6403342651629698E-2</c:v>
                </c:pt>
                <c:pt idx="268">
                  <c:v>-4.383526659606455E-3</c:v>
                </c:pt>
                <c:pt idx="269">
                  <c:v>8.0699927695562397E-3</c:v>
                </c:pt>
                <c:pt idx="270">
                  <c:v>2.2974960046616193E-2</c:v>
                </c:pt>
                <c:pt idx="271">
                  <c:v>-1.319445398312915E-3</c:v>
                </c:pt>
                <c:pt idx="272">
                  <c:v>1.2546910859077302E-2</c:v>
                </c:pt>
                <c:pt idx="273">
                  <c:v>9.890115961334987E-3</c:v>
                </c:pt>
                <c:pt idx="274">
                  <c:v>-1.9765998863246828E-2</c:v>
                </c:pt>
                <c:pt idx="275">
                  <c:v>1.3690442020881806E-2</c:v>
                </c:pt>
                <c:pt idx="276">
                  <c:v>-4.8807577901317147E-3</c:v>
                </c:pt>
                <c:pt idx="277">
                  <c:v>3.9387521267196845E-3</c:v>
                </c:pt>
                <c:pt idx="278">
                  <c:v>-2.6536673867483419E-2</c:v>
                </c:pt>
                <c:pt idx="279">
                  <c:v>2.7000120964157076E-2</c:v>
                </c:pt>
                <c:pt idx="280">
                  <c:v>-8.4002060685087296E-4</c:v>
                </c:pt>
                <c:pt idx="281">
                  <c:v>9.502726575527547E-3</c:v>
                </c:pt>
                <c:pt idx="282">
                  <c:v>-1.4515561703230173E-3</c:v>
                </c:pt>
                <c:pt idx="283">
                  <c:v>-3.8505445323631557E-4</c:v>
                </c:pt>
                <c:pt idx="284">
                  <c:v>1.2034774578639723E-2</c:v>
                </c:pt>
                <c:pt idx="285">
                  <c:v>1.2052885371547565E-2</c:v>
                </c:pt>
                <c:pt idx="286">
                  <c:v>1.3373943841581439E-2</c:v>
                </c:pt>
                <c:pt idx="287">
                  <c:v>-6.8821701385231495E-3</c:v>
                </c:pt>
                <c:pt idx="288">
                  <c:v>1.3720321481304417E-2</c:v>
                </c:pt>
                <c:pt idx="289">
                  <c:v>-9.9808289988111967E-4</c:v>
                </c:pt>
                <c:pt idx="290">
                  <c:v>1.2438669486241789E-2</c:v>
                </c:pt>
                <c:pt idx="291">
                  <c:v>-9.0080216187406002E-3</c:v>
                </c:pt>
                <c:pt idx="292">
                  <c:v>5.3752794819452174E-3</c:v>
                </c:pt>
                <c:pt idx="293">
                  <c:v>3.5657442216167243E-5</c:v>
                </c:pt>
                <c:pt idx="294">
                  <c:v>-2.6936150944845718E-2</c:v>
                </c:pt>
                <c:pt idx="295">
                  <c:v>3.3001616866799974E-3</c:v>
                </c:pt>
                <c:pt idx="296">
                  <c:v>1.2100657532864703E-2</c:v>
                </c:pt>
                <c:pt idx="297">
                  <c:v>1.6998163626426682E-2</c:v>
                </c:pt>
                <c:pt idx="298">
                  <c:v>7.4911501825688648E-3</c:v>
                </c:pt>
                <c:pt idx="299">
                  <c:v>2.1213307096667102E-3</c:v>
                </c:pt>
                <c:pt idx="300">
                  <c:v>-1.1092395291241805E-2</c:v>
                </c:pt>
                <c:pt idx="301">
                  <c:v>1.2495514958503276E-2</c:v>
                </c:pt>
                <c:pt idx="302">
                  <c:v>-1.3721264567651071E-2</c:v>
                </c:pt>
                <c:pt idx="303">
                  <c:v>-7.5521285602920263E-3</c:v>
                </c:pt>
                <c:pt idx="304">
                  <c:v>-3.1413799977964806E-2</c:v>
                </c:pt>
                <c:pt idx="305">
                  <c:v>-1.0174448685045958E-2</c:v>
                </c:pt>
                <c:pt idx="306">
                  <c:v>4.1190277555059773E-2</c:v>
                </c:pt>
                <c:pt idx="307">
                  <c:v>2.7204561097324262E-2</c:v>
                </c:pt>
                <c:pt idx="308">
                  <c:v>6.8654687320476096E-3</c:v>
                </c:pt>
                <c:pt idx="309">
                  <c:v>3.8428980048965953E-3</c:v>
                </c:pt>
                <c:pt idx="310">
                  <c:v>1.160139417308379E-2</c:v>
                </c:pt>
                <c:pt idx="311">
                  <c:v>1.9600594300593485E-3</c:v>
                </c:pt>
                <c:pt idx="312">
                  <c:v>3.7649272350363189E-3</c:v>
                </c:pt>
                <c:pt idx="313">
                  <c:v>-3.5218800709976433E-2</c:v>
                </c:pt>
                <c:pt idx="314">
                  <c:v>3.4082722283743289E-2</c:v>
                </c:pt>
                <c:pt idx="315">
                  <c:v>8.6884288236105719E-3</c:v>
                </c:pt>
                <c:pt idx="316">
                  <c:v>-1.4660440959418592E-2</c:v>
                </c:pt>
                <c:pt idx="317">
                  <c:v>-6.5431336669072374E-3</c:v>
                </c:pt>
                <c:pt idx="318">
                  <c:v>-1.2454309944704008E-2</c:v>
                </c:pt>
                <c:pt idx="319">
                  <c:v>1.599922022389838E-2</c:v>
                </c:pt>
                <c:pt idx="320">
                  <c:v>-2.7729899520368289E-2</c:v>
                </c:pt>
                <c:pt idx="321">
                  <c:v>3.0303431905141554E-2</c:v>
                </c:pt>
                <c:pt idx="322">
                  <c:v>2.0162267787990198E-2</c:v>
                </c:pt>
                <c:pt idx="323">
                  <c:v>6.3347208908070655E-3</c:v>
                </c:pt>
                <c:pt idx="324">
                  <c:v>-2.7734481752813827E-3</c:v>
                </c:pt>
                <c:pt idx="325">
                  <c:v>-1.5814721236311113E-2</c:v>
                </c:pt>
                <c:pt idx="326">
                  <c:v>-8.6353229374438161E-3</c:v>
                </c:pt>
                <c:pt idx="327">
                  <c:v>2.6581338911640134E-2</c:v>
                </c:pt>
                <c:pt idx="328">
                  <c:v>-2.2340442426807463E-2</c:v>
                </c:pt>
                <c:pt idx="329">
                  <c:v>2.807033822210655E-3</c:v>
                </c:pt>
                <c:pt idx="330">
                  <c:v>1.6956507803922962E-2</c:v>
                </c:pt>
                <c:pt idx="331">
                  <c:v>-9.9706747762078451E-3</c:v>
                </c:pt>
                <c:pt idx="332">
                  <c:v>1.7510436216282163E-2</c:v>
                </c:pt>
                <c:pt idx="333">
                  <c:v>-4.4762541330411075E-3</c:v>
                </c:pt>
                <c:pt idx="334">
                  <c:v>3.6969518244332577E-3</c:v>
                </c:pt>
                <c:pt idx="335">
                  <c:v>3.1255662888939415E-3</c:v>
                </c:pt>
                <c:pt idx="336">
                  <c:v>1.5437712071888785E-3</c:v>
                </c:pt>
                <c:pt idx="337">
                  <c:v>-8.8065803931719738E-3</c:v>
                </c:pt>
                <c:pt idx="338">
                  <c:v>-6.9164327831095062E-3</c:v>
                </c:pt>
                <c:pt idx="339">
                  <c:v>5.8662523675689405E-4</c:v>
                </c:pt>
                <c:pt idx="340">
                  <c:v>7.5706173440735613E-3</c:v>
                </c:pt>
                <c:pt idx="341">
                  <c:v>-4.0359551865042347E-3</c:v>
                </c:pt>
                <c:pt idx="342">
                  <c:v>-1.1770805509873861E-2</c:v>
                </c:pt>
                <c:pt idx="343">
                  <c:v>-8.4500026284211794E-5</c:v>
                </c:pt>
                <c:pt idx="344">
                  <c:v>2.4067109028683059E-2</c:v>
                </c:pt>
                <c:pt idx="345">
                  <c:v>-2.2128386285688233E-2</c:v>
                </c:pt>
                <c:pt idx="346">
                  <c:v>1.1556849321286415E-2</c:v>
                </c:pt>
                <c:pt idx="347">
                  <c:v>-1.2631721015296429E-2</c:v>
                </c:pt>
                <c:pt idx="348">
                  <c:v>6.5866687443965066E-3</c:v>
                </c:pt>
                <c:pt idx="349">
                  <c:v>-5.7884818568437246E-2</c:v>
                </c:pt>
                <c:pt idx="350">
                  <c:v>9.0727693761130084E-3</c:v>
                </c:pt>
                <c:pt idx="351">
                  <c:v>-3.4139317300804189E-2</c:v>
                </c:pt>
                <c:pt idx="352">
                  <c:v>2.0669155456420139E-2</c:v>
                </c:pt>
                <c:pt idx="353">
                  <c:v>-1.5975047977535312E-3</c:v>
                </c:pt>
                <c:pt idx="354">
                  <c:v>-1.3656080130793643E-2</c:v>
                </c:pt>
                <c:pt idx="355">
                  <c:v>1.031586749295745E-2</c:v>
                </c:pt>
                <c:pt idx="356">
                  <c:v>3.2536796135921794E-2</c:v>
                </c:pt>
                <c:pt idx="357">
                  <c:v>9.0351622550223828E-3</c:v>
                </c:pt>
                <c:pt idx="358">
                  <c:v>2.0665140163339622E-2</c:v>
                </c:pt>
                <c:pt idx="359">
                  <c:v>2.0213678322536458E-3</c:v>
                </c:pt>
                <c:pt idx="360">
                  <c:v>9.371292934055234E-3</c:v>
                </c:pt>
                <c:pt idx="361">
                  <c:v>-3.6462980043342287E-2</c:v>
                </c:pt>
                <c:pt idx="362">
                  <c:v>3.2405791001806662E-2</c:v>
                </c:pt>
                <c:pt idx="363">
                  <c:v>2.1747394953174163E-4</c:v>
                </c:pt>
                <c:pt idx="364">
                  <c:v>3.5570155049352884E-4</c:v>
                </c:pt>
                <c:pt idx="365">
                  <c:v>-3.8434227366162005E-2</c:v>
                </c:pt>
                <c:pt idx="366">
                  <c:v>-3.9217956767656943E-3</c:v>
                </c:pt>
                <c:pt idx="367">
                  <c:v>2.7205568286832581E-2</c:v>
                </c:pt>
                <c:pt idx="368">
                  <c:v>-8.7304565200517648E-3</c:v>
                </c:pt>
                <c:pt idx="369">
                  <c:v>-6.0014703581311495E-2</c:v>
                </c:pt>
                <c:pt idx="370">
                  <c:v>-2.2171074585164822E-2</c:v>
                </c:pt>
                <c:pt idx="371">
                  <c:v>1.3572723884867273E-2</c:v>
                </c:pt>
                <c:pt idx="372">
                  <c:v>1.6763337527488667E-2</c:v>
                </c:pt>
                <c:pt idx="373">
                  <c:v>-3.1772468104137898E-2</c:v>
                </c:pt>
                <c:pt idx="374">
                  <c:v>-8.8176181988472314E-3</c:v>
                </c:pt>
                <c:pt idx="375">
                  <c:v>2.774612686831256E-2</c:v>
                </c:pt>
                <c:pt idx="376">
                  <c:v>1.5075884384992896E-2</c:v>
                </c:pt>
                <c:pt idx="377">
                  <c:v>2.5904454797306634E-2</c:v>
                </c:pt>
                <c:pt idx="378">
                  <c:v>1.0437091858437301E-2</c:v>
                </c:pt>
                <c:pt idx="379">
                  <c:v>1.2774196103622223E-2</c:v>
                </c:pt>
                <c:pt idx="380">
                  <c:v>-7.3555789374413873E-3</c:v>
                </c:pt>
                <c:pt idx="381">
                  <c:v>1.740690656689103E-2</c:v>
                </c:pt>
                <c:pt idx="382">
                  <c:v>-1.269325917410929E-2</c:v>
                </c:pt>
                <c:pt idx="383">
                  <c:v>1.5634622908910382E-2</c:v>
                </c:pt>
                <c:pt idx="384">
                  <c:v>4.6892874384656547E-3</c:v>
                </c:pt>
                <c:pt idx="385">
                  <c:v>-1.3127494014766612E-2</c:v>
                </c:pt>
                <c:pt idx="386">
                  <c:v>-4.4338082134558641E-3</c:v>
                </c:pt>
                <c:pt idx="387">
                  <c:v>-5.5689152445111741E-3</c:v>
                </c:pt>
                <c:pt idx="388">
                  <c:v>2.1446038089285809E-3</c:v>
                </c:pt>
                <c:pt idx="389">
                  <c:v>2.2028665662855256E-2</c:v>
                </c:pt>
                <c:pt idx="390">
                  <c:v>-7.1229102614209748E-4</c:v>
                </c:pt>
                <c:pt idx="391">
                  <c:v>-2.1331146630601231E-3</c:v>
                </c:pt>
                <c:pt idx="392">
                  <c:v>-1.2455926200959222E-2</c:v>
                </c:pt>
                <c:pt idx="393">
                  <c:v>-1.6944067044684114E-2</c:v>
                </c:pt>
                <c:pt idx="394">
                  <c:v>3.1572896585753005E-2</c:v>
                </c:pt>
                <c:pt idx="395">
                  <c:v>1.2207438562180577E-2</c:v>
                </c:pt>
                <c:pt idx="396">
                  <c:v>1.4266134521195845E-2</c:v>
                </c:pt>
                <c:pt idx="397">
                  <c:v>5.4022879935620976E-3</c:v>
                </c:pt>
                <c:pt idx="398">
                  <c:v>-1.4155047046954484E-3</c:v>
                </c:pt>
                <c:pt idx="399">
                  <c:v>3.6644624660783064E-3</c:v>
                </c:pt>
                <c:pt idx="400">
                  <c:v>-8.4849317686126226E-5</c:v>
                </c:pt>
                <c:pt idx="401">
                  <c:v>-7.4031714962306382E-4</c:v>
                </c:pt>
                <c:pt idx="402">
                  <c:v>-7.5237695506288641E-3</c:v>
                </c:pt>
                <c:pt idx="403">
                  <c:v>4.2805968297342633E-3</c:v>
                </c:pt>
                <c:pt idx="404">
                  <c:v>-2.4689450436720019E-2</c:v>
                </c:pt>
                <c:pt idx="405">
                  <c:v>4.5008600107940581E-3</c:v>
                </c:pt>
                <c:pt idx="406">
                  <c:v>1.1251639071232052E-2</c:v>
                </c:pt>
                <c:pt idx="407">
                  <c:v>1.2411827952470244E-3</c:v>
                </c:pt>
                <c:pt idx="408">
                  <c:v>-7.3516315107893535E-3</c:v>
                </c:pt>
                <c:pt idx="409">
                  <c:v>-1.041465227454943E-2</c:v>
                </c:pt>
                <c:pt idx="410">
                  <c:v>3.1094523228841456E-3</c:v>
                </c:pt>
                <c:pt idx="411">
                  <c:v>-7.6769101825546887E-3</c:v>
                </c:pt>
                <c:pt idx="412">
                  <c:v>-2.0072444967253199E-2</c:v>
                </c:pt>
                <c:pt idx="413">
                  <c:v>3.7120111312947478E-2</c:v>
                </c:pt>
                <c:pt idx="414">
                  <c:v>6.9157593125962011E-3</c:v>
                </c:pt>
                <c:pt idx="415">
                  <c:v>1.33680401167433E-2</c:v>
                </c:pt>
                <c:pt idx="416">
                  <c:v>-1.0870109610199144E-2</c:v>
                </c:pt>
                <c:pt idx="417">
                  <c:v>2.9692236126777447E-2</c:v>
                </c:pt>
                <c:pt idx="418">
                  <c:v>-1.947827007214548E-3</c:v>
                </c:pt>
                <c:pt idx="419">
                  <c:v>1.3191518451519451E-3</c:v>
                </c:pt>
                <c:pt idx="420">
                  <c:v>-1.2277304727412812E-2</c:v>
                </c:pt>
                <c:pt idx="421">
                  <c:v>1.5838664339108199E-2</c:v>
                </c:pt>
                <c:pt idx="422">
                  <c:v>-2.2867985255550331E-3</c:v>
                </c:pt>
                <c:pt idx="423">
                  <c:v>-2.7480419332985341E-3</c:v>
                </c:pt>
                <c:pt idx="424">
                  <c:v>9.0921251510100477E-3</c:v>
                </c:pt>
                <c:pt idx="425">
                  <c:v>-5.6857022275254125E-5</c:v>
                </c:pt>
                <c:pt idx="426">
                  <c:v>6.9094464997360473E-3</c:v>
                </c:pt>
                <c:pt idx="427">
                  <c:v>1.3828222908972983E-2</c:v>
                </c:pt>
                <c:pt idx="428">
                  <c:v>5.610169617309169E-3</c:v>
                </c:pt>
                <c:pt idx="429">
                  <c:v>5.4191692376634442E-3</c:v>
                </c:pt>
                <c:pt idx="430">
                  <c:v>-6.124809446496628E-3</c:v>
                </c:pt>
                <c:pt idx="431">
                  <c:v>5.6552126442711978E-4</c:v>
                </c:pt>
                <c:pt idx="432">
                  <c:v>-1.6182901936616971E-2</c:v>
                </c:pt>
                <c:pt idx="433">
                  <c:v>6.1214415395009544E-3</c:v>
                </c:pt>
                <c:pt idx="434">
                  <c:v>-4.8872520283364234E-3</c:v>
                </c:pt>
                <c:pt idx="435">
                  <c:v>-1.3287307245290741E-2</c:v>
                </c:pt>
                <c:pt idx="436">
                  <c:v>6.4970101666455751E-3</c:v>
                </c:pt>
                <c:pt idx="437">
                  <c:v>1.3207925500598757E-2</c:v>
                </c:pt>
                <c:pt idx="438">
                  <c:v>4.3753941265605931E-3</c:v>
                </c:pt>
                <c:pt idx="439">
                  <c:v>-5.6716440073163584E-3</c:v>
                </c:pt>
                <c:pt idx="440">
                  <c:v>-5.9774220266224443E-3</c:v>
                </c:pt>
                <c:pt idx="441">
                  <c:v>1.2088223035999206E-2</c:v>
                </c:pt>
                <c:pt idx="442">
                  <c:v>7.3438736980114237E-3</c:v>
                </c:pt>
                <c:pt idx="443">
                  <c:v>-5.3811534904833654E-3</c:v>
                </c:pt>
                <c:pt idx="444">
                  <c:v>-1.8885778920372568E-3</c:v>
                </c:pt>
                <c:pt idx="445">
                  <c:v>-3.5192054885385378E-4</c:v>
                </c:pt>
                <c:pt idx="446">
                  <c:v>-8.4447230339494278E-3</c:v>
                </c:pt>
                <c:pt idx="447">
                  <c:v>-1.7582940713474996E-3</c:v>
                </c:pt>
                <c:pt idx="448">
                  <c:v>1.1530358812361032E-2</c:v>
                </c:pt>
                <c:pt idx="449">
                  <c:v>2.8695514070148443E-3</c:v>
                </c:pt>
                <c:pt idx="450">
                  <c:v>-3.0310479072119421E-3</c:v>
                </c:pt>
                <c:pt idx="451">
                  <c:v>-7.261034942127396E-4</c:v>
                </c:pt>
                <c:pt idx="452">
                  <c:v>-1.6976326083317818E-2</c:v>
                </c:pt>
                <c:pt idx="453">
                  <c:v>-8.9985576480317991E-3</c:v>
                </c:pt>
                <c:pt idx="454">
                  <c:v>4.738742333416486E-3</c:v>
                </c:pt>
                <c:pt idx="455">
                  <c:v>1.1218664375594869E-2</c:v>
                </c:pt>
                <c:pt idx="456">
                  <c:v>-8.5738934061139471E-3</c:v>
                </c:pt>
                <c:pt idx="457">
                  <c:v>1.320669537833229E-2</c:v>
                </c:pt>
                <c:pt idx="458">
                  <c:v>-1.7354685827700327E-3</c:v>
                </c:pt>
                <c:pt idx="459">
                  <c:v>4.3361683426559145E-3</c:v>
                </c:pt>
                <c:pt idx="460">
                  <c:v>9.319244383882503E-3</c:v>
                </c:pt>
                <c:pt idx="461">
                  <c:v>-1.1080999496369168E-3</c:v>
                </c:pt>
                <c:pt idx="462">
                  <c:v>6.0005127677720937E-3</c:v>
                </c:pt>
                <c:pt idx="463">
                  <c:v>-4.1915795786402537E-4</c:v>
                </c:pt>
                <c:pt idx="464">
                  <c:v>-6.6764283322099261E-5</c:v>
                </c:pt>
                <c:pt idx="465">
                  <c:v>-5.0190571068049472E-3</c:v>
                </c:pt>
                <c:pt idx="466">
                  <c:v>-4.345026358839708E-3</c:v>
                </c:pt>
                <c:pt idx="467">
                  <c:v>6.0300243482133784E-3</c:v>
                </c:pt>
                <c:pt idx="468">
                  <c:v>1.2183837031267351E-2</c:v>
                </c:pt>
                <c:pt idx="469">
                  <c:v>4.1514691054886279E-4</c:v>
                </c:pt>
                <c:pt idx="470">
                  <c:v>6.0260741088573253E-3</c:v>
                </c:pt>
                <c:pt idx="471">
                  <c:v>-4.087414901311065E-4</c:v>
                </c:pt>
                <c:pt idx="472">
                  <c:v>-6.8816350541614285E-3</c:v>
                </c:pt>
                <c:pt idx="473">
                  <c:v>2.2610685166270142E-2</c:v>
                </c:pt>
                <c:pt idx="474">
                  <c:v>1.2271480354357173E-2</c:v>
                </c:pt>
                <c:pt idx="475">
                  <c:v>5.0978450682712135E-3</c:v>
                </c:pt>
                <c:pt idx="476">
                  <c:v>1.8744704867985931E-2</c:v>
                </c:pt>
                <c:pt idx="477">
                  <c:v>-4.2028981743830157E-2</c:v>
                </c:pt>
                <c:pt idx="478">
                  <c:v>-5.5257713958474008E-2</c:v>
                </c:pt>
                <c:pt idx="479">
                  <c:v>3.918408285019969E-2</c:v>
                </c:pt>
                <c:pt idx="480">
                  <c:v>1.5788835609729362E-3</c:v>
                </c:pt>
                <c:pt idx="481">
                  <c:v>-2.4430531578393734E-2</c:v>
                </c:pt>
                <c:pt idx="482">
                  <c:v>3.1389846082403312E-2</c:v>
                </c:pt>
                <c:pt idx="483">
                  <c:v>-1.650664084100685E-2</c:v>
                </c:pt>
                <c:pt idx="484">
                  <c:v>-6.3865925215149874E-2</c:v>
                </c:pt>
                <c:pt idx="485">
                  <c:v>1.6088554276443557E-2</c:v>
                </c:pt>
                <c:pt idx="486">
                  <c:v>-1.7975894929087424E-2</c:v>
                </c:pt>
                <c:pt idx="487">
                  <c:v>1.5682717770789868E-2</c:v>
                </c:pt>
                <c:pt idx="488">
                  <c:v>8.9666944464040013E-4</c:v>
                </c:pt>
                <c:pt idx="489">
                  <c:v>-4.5181871423096692E-3</c:v>
                </c:pt>
                <c:pt idx="490">
                  <c:v>-6.8754575363926401E-3</c:v>
                </c:pt>
                <c:pt idx="491">
                  <c:v>1.9639228581046241E-2</c:v>
                </c:pt>
                <c:pt idx="492">
                  <c:v>-1.0079170083936743E-2</c:v>
                </c:pt>
                <c:pt idx="493">
                  <c:v>-1.5775734202474016E-3</c:v>
                </c:pt>
                <c:pt idx="494">
                  <c:v>2.2959571334213186E-4</c:v>
                </c:pt>
                <c:pt idx="495">
                  <c:v>1.1547972231852454E-2</c:v>
                </c:pt>
                <c:pt idx="496">
                  <c:v>-4.4955386120288593E-3</c:v>
                </c:pt>
                <c:pt idx="497">
                  <c:v>-1.3657154126946385E-2</c:v>
                </c:pt>
                <c:pt idx="498">
                  <c:v>-1.7949719761610666E-2</c:v>
                </c:pt>
                <c:pt idx="499">
                  <c:v>1.0525895246270036E-2</c:v>
                </c:pt>
                <c:pt idx="500">
                  <c:v>1.0248295572264031E-2</c:v>
                </c:pt>
                <c:pt idx="501">
                  <c:v>-4.657710705303947E-3</c:v>
                </c:pt>
                <c:pt idx="502">
                  <c:v>1.2079237592062713E-3</c:v>
                </c:pt>
                <c:pt idx="503">
                  <c:v>2.7516988157440421E-3</c:v>
                </c:pt>
                <c:pt idx="504">
                  <c:v>-7.4132822959733918E-3</c:v>
                </c:pt>
                <c:pt idx="505">
                  <c:v>9.2199355087931815E-4</c:v>
                </c:pt>
                <c:pt idx="506">
                  <c:v>3.6046716573539077E-3</c:v>
                </c:pt>
                <c:pt idx="507">
                  <c:v>4.18685863767017E-3</c:v>
                </c:pt>
                <c:pt idx="508">
                  <c:v>-1.5448325262360955E-2</c:v>
                </c:pt>
                <c:pt idx="509">
                  <c:v>6.3486251607909796E-3</c:v>
                </c:pt>
                <c:pt idx="510">
                  <c:v>3.2138906233763493E-3</c:v>
                </c:pt>
                <c:pt idx="511">
                  <c:v>-1.0691352199559894E-2</c:v>
                </c:pt>
                <c:pt idx="512">
                  <c:v>-1.5153568777860222E-2</c:v>
                </c:pt>
                <c:pt idx="513">
                  <c:v>-4.6487634361280332E-2</c:v>
                </c:pt>
                <c:pt idx="514">
                  <c:v>-5.340965275430906E-3</c:v>
                </c:pt>
                <c:pt idx="515">
                  <c:v>-4.5096395072310301E-2</c:v>
                </c:pt>
                <c:pt idx="516">
                  <c:v>1.8496241239878107E-2</c:v>
                </c:pt>
                <c:pt idx="517">
                  <c:v>1.5566211899439252E-2</c:v>
                </c:pt>
                <c:pt idx="518">
                  <c:v>-2.1870930430277116E-2</c:v>
                </c:pt>
                <c:pt idx="519">
                  <c:v>-4.3685200608057653E-2</c:v>
                </c:pt>
                <c:pt idx="520">
                  <c:v>4.2569015510565515E-2</c:v>
                </c:pt>
                <c:pt idx="521">
                  <c:v>-3.3661028025134964E-3</c:v>
                </c:pt>
              </c:numCache>
            </c:numRef>
          </c:xVal>
          <c:yVal>
            <c:numRef>
              <c:f>Performance!$E$2:$E$523</c:f>
              <c:numCache>
                <c:formatCode>General</c:formatCode>
                <c:ptCount val="522"/>
                <c:pt idx="0">
                  <c:v>1.5966774688362198E-3</c:v>
                </c:pt>
                <c:pt idx="1">
                  <c:v>-2.3817512724198975E-3</c:v>
                </c:pt>
                <c:pt idx="2">
                  <c:v>-4.0266170394736331E-2</c:v>
                </c:pt>
                <c:pt idx="3">
                  <c:v>7.3792056020925409E-2</c:v>
                </c:pt>
                <c:pt idx="4">
                  <c:v>-3.738274065053724E-2</c:v>
                </c:pt>
                <c:pt idx="5">
                  <c:v>-5.6054461451581661E-2</c:v>
                </c:pt>
                <c:pt idx="6">
                  <c:v>-1.9551494631989009E-2</c:v>
                </c:pt>
                <c:pt idx="7">
                  <c:v>-1.2595175779724953E-2</c:v>
                </c:pt>
                <c:pt idx="8">
                  <c:v>8.439920907814763E-2</c:v>
                </c:pt>
                <c:pt idx="9">
                  <c:v>-5.2227461294888942E-2</c:v>
                </c:pt>
                <c:pt idx="10">
                  <c:v>-8.1855344631272392E-2</c:v>
                </c:pt>
                <c:pt idx="11">
                  <c:v>-3.4286422120086098E-4</c:v>
                </c:pt>
                <c:pt idx="12">
                  <c:v>-5.8915737785776481E-2</c:v>
                </c:pt>
                <c:pt idx="13">
                  <c:v>0.16069128170466393</c:v>
                </c:pt>
                <c:pt idx="14">
                  <c:v>2.1167623514004929E-2</c:v>
                </c:pt>
                <c:pt idx="15">
                  <c:v>7.204863797556825E-2</c:v>
                </c:pt>
                <c:pt idx="16">
                  <c:v>4.710974277508239E-2</c:v>
                </c:pt>
                <c:pt idx="17">
                  <c:v>2.7051385393824675E-2</c:v>
                </c:pt>
                <c:pt idx="18">
                  <c:v>3.8928719936063899E-3</c:v>
                </c:pt>
                <c:pt idx="19">
                  <c:v>-7.1243885940259675E-4</c:v>
                </c:pt>
                <c:pt idx="20">
                  <c:v>2.9008734566900656E-2</c:v>
                </c:pt>
                <c:pt idx="21">
                  <c:v>4.6704044359930391E-2</c:v>
                </c:pt>
                <c:pt idx="22">
                  <c:v>-3.9649725530490204E-2</c:v>
                </c:pt>
                <c:pt idx="23">
                  <c:v>7.4004999629599423E-3</c:v>
                </c:pt>
                <c:pt idx="24">
                  <c:v>4.4418710468834985E-2</c:v>
                </c:pt>
                <c:pt idx="25">
                  <c:v>3.2135544461297377E-2</c:v>
                </c:pt>
                <c:pt idx="26">
                  <c:v>3.4158714631949373E-3</c:v>
                </c:pt>
                <c:pt idx="27">
                  <c:v>-2.0278253440847414E-2</c:v>
                </c:pt>
                <c:pt idx="28">
                  <c:v>-2.3200496578308499E-3</c:v>
                </c:pt>
                <c:pt idx="29">
                  <c:v>-1.7245639017157543E-2</c:v>
                </c:pt>
                <c:pt idx="30">
                  <c:v>-3.1347238601565519E-2</c:v>
                </c:pt>
                <c:pt idx="31">
                  <c:v>7.2501690620292839E-2</c:v>
                </c:pt>
                <c:pt idx="32">
                  <c:v>4.2053381232674013E-2</c:v>
                </c:pt>
                <c:pt idx="33">
                  <c:v>1.7177813907012649E-2</c:v>
                </c:pt>
                <c:pt idx="34">
                  <c:v>2.9792671881808817E-2</c:v>
                </c:pt>
                <c:pt idx="35">
                  <c:v>-3.9450505652336969E-3</c:v>
                </c:pt>
                <c:pt idx="36">
                  <c:v>8.1694163127212522E-3</c:v>
                </c:pt>
                <c:pt idx="37">
                  <c:v>6.8736737115853057E-3</c:v>
                </c:pt>
                <c:pt idx="38">
                  <c:v>-1.2294333336070554E-2</c:v>
                </c:pt>
                <c:pt idx="39">
                  <c:v>2.3729208735338129E-2</c:v>
                </c:pt>
                <c:pt idx="40">
                  <c:v>1.3353340373087797E-2</c:v>
                </c:pt>
                <c:pt idx="41">
                  <c:v>-1.0703785128377448E-2</c:v>
                </c:pt>
                <c:pt idx="42">
                  <c:v>-2.1488078221902542E-2</c:v>
                </c:pt>
                <c:pt idx="43">
                  <c:v>4.5317341665628404E-2</c:v>
                </c:pt>
                <c:pt idx="44">
                  <c:v>6.5844246345684622E-3</c:v>
                </c:pt>
                <c:pt idx="45">
                  <c:v>-1.2221323718269845E-3</c:v>
                </c:pt>
                <c:pt idx="46">
                  <c:v>-4.4844488849743749E-2</c:v>
                </c:pt>
                <c:pt idx="47">
                  <c:v>3.5012775599102687E-2</c:v>
                </c:pt>
                <c:pt idx="48">
                  <c:v>3.1037391007790131E-2</c:v>
                </c:pt>
                <c:pt idx="49">
                  <c:v>-9.3498571648670606E-3</c:v>
                </c:pt>
                <c:pt idx="50">
                  <c:v>5.740519703460533E-4</c:v>
                </c:pt>
                <c:pt idx="51">
                  <c:v>2.5153023427672517E-3</c:v>
                </c:pt>
                <c:pt idx="52">
                  <c:v>-2.9465771269241567E-3</c:v>
                </c:pt>
                <c:pt idx="53">
                  <c:v>8.0905577222675704E-3</c:v>
                </c:pt>
                <c:pt idx="54">
                  <c:v>2.8685081648599911E-2</c:v>
                </c:pt>
                <c:pt idx="55">
                  <c:v>-5.1689146278057129E-3</c:v>
                </c:pt>
                <c:pt idx="56">
                  <c:v>2.4824724535313578E-2</c:v>
                </c:pt>
                <c:pt idx="57">
                  <c:v>-2.197170132775135E-2</c:v>
                </c:pt>
                <c:pt idx="58">
                  <c:v>-4.286490838886596E-2</c:v>
                </c:pt>
                <c:pt idx="59">
                  <c:v>-1.6203332392930606E-2</c:v>
                </c:pt>
                <c:pt idx="60">
                  <c:v>8.1512751563272089E-4</c:v>
                </c:pt>
                <c:pt idx="61">
                  <c:v>1.8109183401349375E-2</c:v>
                </c:pt>
                <c:pt idx="62">
                  <c:v>2.0914312470883458E-2</c:v>
                </c:pt>
                <c:pt idx="63">
                  <c:v>2.097054972204312E-3</c:v>
                </c:pt>
                <c:pt idx="64">
                  <c:v>3.3014149048444887E-2</c:v>
                </c:pt>
                <c:pt idx="65">
                  <c:v>1.431616232007994E-2</c:v>
                </c:pt>
                <c:pt idx="66">
                  <c:v>8.4078261042722802E-3</c:v>
                </c:pt>
                <c:pt idx="67">
                  <c:v>1.3846340002569072E-2</c:v>
                </c:pt>
                <c:pt idx="68">
                  <c:v>9.4091084850228871E-5</c:v>
                </c:pt>
                <c:pt idx="69">
                  <c:v>1.4842165061514848E-2</c:v>
                </c:pt>
                <c:pt idx="70">
                  <c:v>-6.2285791236603759E-3</c:v>
                </c:pt>
                <c:pt idx="71">
                  <c:v>1.3980728506837316E-2</c:v>
                </c:pt>
                <c:pt idx="72">
                  <c:v>-3.1373400821901772E-2</c:v>
                </c:pt>
                <c:pt idx="73">
                  <c:v>-6.0172799927374489E-2</c:v>
                </c:pt>
                <c:pt idx="74">
                  <c:v>1.9341234608502792E-2</c:v>
                </c:pt>
                <c:pt idx="75">
                  <c:v>-3.7464580429865953E-2</c:v>
                </c:pt>
                <c:pt idx="76">
                  <c:v>7.0968053535713782E-3</c:v>
                </c:pt>
                <c:pt idx="77">
                  <c:v>-2.0849202516175398E-2</c:v>
                </c:pt>
                <c:pt idx="78">
                  <c:v>1.1988733365759429E-2</c:v>
                </c:pt>
                <c:pt idx="79">
                  <c:v>2.5840696236921992E-2</c:v>
                </c:pt>
                <c:pt idx="80">
                  <c:v>-3.874488287593942E-2</c:v>
                </c:pt>
                <c:pt idx="81">
                  <c:v>-5.5621382974379109E-2</c:v>
                </c:pt>
                <c:pt idx="82">
                  <c:v>4.5060997353879598E-2</c:v>
                </c:pt>
                <c:pt idx="83">
                  <c:v>-2.8066387293756113E-3</c:v>
                </c:pt>
                <c:pt idx="84">
                  <c:v>4.4434893825533846E-2</c:v>
                </c:pt>
                <c:pt idx="85">
                  <c:v>-2.9560433350713238E-3</c:v>
                </c:pt>
                <c:pt idx="86">
                  <c:v>1.4616015882399401E-2</c:v>
                </c:pt>
                <c:pt idx="87">
                  <c:v>-4.2266424329427531E-2</c:v>
                </c:pt>
                <c:pt idx="88">
                  <c:v>5.4846367029837823E-4</c:v>
                </c:pt>
                <c:pt idx="89">
                  <c:v>-9.2408981088263169E-3</c:v>
                </c:pt>
                <c:pt idx="90">
                  <c:v>4.0171164570255394E-2</c:v>
                </c:pt>
                <c:pt idx="91">
                  <c:v>6.4623739741159663E-3</c:v>
                </c:pt>
                <c:pt idx="92">
                  <c:v>1.9031722406044116E-2</c:v>
                </c:pt>
                <c:pt idx="93">
                  <c:v>1.7321621452351912E-2</c:v>
                </c:pt>
                <c:pt idx="94">
                  <c:v>-5.564669180409626E-3</c:v>
                </c:pt>
                <c:pt idx="95">
                  <c:v>2.0351614931426253E-2</c:v>
                </c:pt>
                <c:pt idx="96">
                  <c:v>3.1778436050055232E-3</c:v>
                </c:pt>
                <c:pt idx="97">
                  <c:v>-1.9119290552729583E-4</c:v>
                </c:pt>
                <c:pt idx="98">
                  <c:v>7.560210879402101E-3</c:v>
                </c:pt>
                <c:pt idx="99">
                  <c:v>4.2298771306918385E-2</c:v>
                </c:pt>
                <c:pt idx="100">
                  <c:v>-1.5463155980823909E-2</c:v>
                </c:pt>
                <c:pt idx="101">
                  <c:v>8.5562433157152515E-4</c:v>
                </c:pt>
                <c:pt idx="102">
                  <c:v>-1.0104353715243082E-2</c:v>
                </c:pt>
                <c:pt idx="103">
                  <c:v>3.2854329866843016E-2</c:v>
                </c:pt>
                <c:pt idx="104">
                  <c:v>1.4679565891800757E-2</c:v>
                </c:pt>
                <c:pt idx="105">
                  <c:v>1.078862185885047E-3</c:v>
                </c:pt>
                <c:pt idx="106">
                  <c:v>1.1303244608993441E-2</c:v>
                </c:pt>
                <c:pt idx="107">
                  <c:v>1.1477036316559258E-3</c:v>
                </c:pt>
                <c:pt idx="108">
                  <c:v>2.638805861241467E-2</c:v>
                </c:pt>
                <c:pt idx="109">
                  <c:v>2.0772949933052027E-2</c:v>
                </c:pt>
                <c:pt idx="110">
                  <c:v>-1.6684879430883506E-2</c:v>
                </c:pt>
                <c:pt idx="111">
                  <c:v>-5.0737966357422186E-3</c:v>
                </c:pt>
                <c:pt idx="112">
                  <c:v>3.7243864229185887E-2</c:v>
                </c:pt>
                <c:pt idx="113">
                  <c:v>8.9758624388279196E-3</c:v>
                </c:pt>
                <c:pt idx="114">
                  <c:v>1.7251015723380007E-2</c:v>
                </c:pt>
                <c:pt idx="115">
                  <c:v>-2.121820656161243E-2</c:v>
                </c:pt>
                <c:pt idx="116">
                  <c:v>-4.6579962299613392E-3</c:v>
                </c:pt>
                <c:pt idx="117">
                  <c:v>-1.933040416034932E-2</c:v>
                </c:pt>
                <c:pt idx="118">
                  <c:v>-2.419125705797175E-2</c:v>
                </c:pt>
                <c:pt idx="119">
                  <c:v>2.6200941894813957E-2</c:v>
                </c:pt>
                <c:pt idx="120">
                  <c:v>6.4210354889398151E-3</c:v>
                </c:pt>
                <c:pt idx="121">
                  <c:v>6.9899077648233289E-4</c:v>
                </c:pt>
                <c:pt idx="122">
                  <c:v>-6.2011459948201402E-3</c:v>
                </c:pt>
                <c:pt idx="123">
                  <c:v>1.1837507346697808E-2</c:v>
                </c:pt>
                <c:pt idx="124">
                  <c:v>1.9708190697061329E-2</c:v>
                </c:pt>
                <c:pt idx="125">
                  <c:v>-9.8524789606111371E-3</c:v>
                </c:pt>
                <c:pt idx="126">
                  <c:v>-1.9049740217603848E-3</c:v>
                </c:pt>
                <c:pt idx="127">
                  <c:v>-4.7579407586767234E-3</c:v>
                </c:pt>
                <c:pt idx="128">
                  <c:v>-2.3724116623428885E-3</c:v>
                </c:pt>
                <c:pt idx="129">
                  <c:v>-2.0743814439341677E-2</c:v>
                </c:pt>
                <c:pt idx="130">
                  <c:v>-2.6977174013634329E-2</c:v>
                </c:pt>
                <c:pt idx="131">
                  <c:v>-1.2085986592249976E-2</c:v>
                </c:pt>
                <c:pt idx="132">
                  <c:v>-1.3480025018492321E-3</c:v>
                </c:pt>
                <c:pt idx="133">
                  <c:v>5.6511651936240859E-2</c:v>
                </c:pt>
                <c:pt idx="134">
                  <c:v>4.7255742111239547E-4</c:v>
                </c:pt>
                <c:pt idx="135">
                  <c:v>-2.5336687052086519E-2</c:v>
                </c:pt>
                <c:pt idx="136">
                  <c:v>2.4024301941587407E-2</c:v>
                </c:pt>
                <c:pt idx="137">
                  <c:v>-4.0713547547953685E-2</c:v>
                </c:pt>
                <c:pt idx="138">
                  <c:v>-6.866406999522584E-2</c:v>
                </c:pt>
                <c:pt idx="139">
                  <c:v>-2.8784368547026699E-2</c:v>
                </c:pt>
                <c:pt idx="140">
                  <c:v>-3.9763337924872758E-2</c:v>
                </c:pt>
                <c:pt idx="141">
                  <c:v>5.5105137204485198E-2</c:v>
                </c:pt>
                <c:pt idx="142">
                  <c:v>-7.8698694910780652E-3</c:v>
                </c:pt>
                <c:pt idx="143">
                  <c:v>-7.0561032338140508E-3</c:v>
                </c:pt>
                <c:pt idx="144">
                  <c:v>5.5965453467718369E-2</c:v>
                </c:pt>
                <c:pt idx="145">
                  <c:v>-6.1136101749535217E-2</c:v>
                </c:pt>
                <c:pt idx="146">
                  <c:v>-5.9960466251718098E-3</c:v>
                </c:pt>
                <c:pt idx="147">
                  <c:v>3.144556148579418E-2</c:v>
                </c:pt>
                <c:pt idx="148">
                  <c:v>6.1468880205360933E-2</c:v>
                </c:pt>
                <c:pt idx="149">
                  <c:v>1.5032119037286851E-2</c:v>
                </c:pt>
                <c:pt idx="150">
                  <c:v>4.2583000887135694E-2</c:v>
                </c:pt>
                <c:pt idx="151">
                  <c:v>-2.4052362583311702E-2</c:v>
                </c:pt>
                <c:pt idx="152">
                  <c:v>-4.4329430912364324E-3</c:v>
                </c:pt>
                <c:pt idx="153">
                  <c:v>-4.297259519755571E-2</c:v>
                </c:pt>
                <c:pt idx="154">
                  <c:v>-4.4756869853884808E-2</c:v>
                </c:pt>
                <c:pt idx="155">
                  <c:v>8.0472502419714917E-2</c:v>
                </c:pt>
                <c:pt idx="156">
                  <c:v>1.0249628556241357E-2</c:v>
                </c:pt>
                <c:pt idx="157">
                  <c:v>-3.5017839706604166E-2</c:v>
                </c:pt>
                <c:pt idx="158">
                  <c:v>3.8942579621627157E-2</c:v>
                </c:pt>
                <c:pt idx="159">
                  <c:v>-7.3781909064855123E-3</c:v>
                </c:pt>
                <c:pt idx="160">
                  <c:v>2.4297438536123331E-2</c:v>
                </c:pt>
                <c:pt idx="161">
                  <c:v>7.479061823053695E-3</c:v>
                </c:pt>
                <c:pt idx="162">
                  <c:v>2.8737858047927688E-2</c:v>
                </c:pt>
                <c:pt idx="163">
                  <c:v>2.6482195694935129E-3</c:v>
                </c:pt>
                <c:pt idx="164">
                  <c:v>2.9446635796603268E-2</c:v>
                </c:pt>
                <c:pt idx="165">
                  <c:v>-4.0429236274128599E-3</c:v>
                </c:pt>
                <c:pt idx="166">
                  <c:v>8.4044217548897918E-3</c:v>
                </c:pt>
                <c:pt idx="167">
                  <c:v>-3.1767959516802754E-3</c:v>
                </c:pt>
                <c:pt idx="168">
                  <c:v>6.7333735300232058E-3</c:v>
                </c:pt>
                <c:pt idx="169">
                  <c:v>1.131608060504581E-3</c:v>
                </c:pt>
                <c:pt idx="170">
                  <c:v>3.3146347844774569E-2</c:v>
                </c:pt>
                <c:pt idx="171">
                  <c:v>-8.5478925081320268E-4</c:v>
                </c:pt>
                <c:pt idx="172">
                  <c:v>4.5001667740497738E-3</c:v>
                </c:pt>
                <c:pt idx="173">
                  <c:v>-1.486253652295298E-2</c:v>
                </c:pt>
                <c:pt idx="174">
                  <c:v>-2.058468565033077E-2</c:v>
                </c:pt>
                <c:pt idx="175">
                  <c:v>-6.8851065606116086E-3</c:v>
                </c:pt>
                <c:pt idx="176">
                  <c:v>1.4580938043458393E-2</c:v>
                </c:pt>
                <c:pt idx="177">
                  <c:v>-3.0584689911429947E-2</c:v>
                </c:pt>
                <c:pt idx="178">
                  <c:v>-7.7065389306189549E-3</c:v>
                </c:pt>
                <c:pt idx="179">
                  <c:v>-4.5775136415690081E-2</c:v>
                </c:pt>
                <c:pt idx="180">
                  <c:v>1.435327675240577E-2</c:v>
                </c:pt>
                <c:pt idx="181">
                  <c:v>-3.0450615290457249E-2</c:v>
                </c:pt>
                <c:pt idx="182">
                  <c:v>3.8884004178639534E-2</c:v>
                </c:pt>
                <c:pt idx="183">
                  <c:v>1.0720356166742612E-3</c:v>
                </c:pt>
                <c:pt idx="184">
                  <c:v>3.2529755299820864E-4</c:v>
                </c:pt>
                <c:pt idx="185">
                  <c:v>9.2248510104797829E-3</c:v>
                </c:pt>
                <c:pt idx="186">
                  <c:v>-1.0119775365530099E-2</c:v>
                </c:pt>
                <c:pt idx="187">
                  <c:v>-1.9041863302897155E-3</c:v>
                </c:pt>
                <c:pt idx="188">
                  <c:v>-1.7060681521776512E-3</c:v>
                </c:pt>
                <c:pt idx="189">
                  <c:v>2.1384376518682059E-2</c:v>
                </c:pt>
                <c:pt idx="190">
                  <c:v>-4.1709316695303479E-3</c:v>
                </c:pt>
                <c:pt idx="191">
                  <c:v>2.6357709056119807E-2</c:v>
                </c:pt>
                <c:pt idx="192">
                  <c:v>1.7981249607784688E-2</c:v>
                </c:pt>
                <c:pt idx="193">
                  <c:v>-8.912475388095675E-3</c:v>
                </c:pt>
                <c:pt idx="194">
                  <c:v>-3.6744358546423436E-3</c:v>
                </c:pt>
                <c:pt idx="195">
                  <c:v>3.1539470279408517E-2</c:v>
                </c:pt>
                <c:pt idx="196">
                  <c:v>2.142208043224263E-2</c:v>
                </c:pt>
                <c:pt idx="197">
                  <c:v>-7.3487684206134767E-3</c:v>
                </c:pt>
                <c:pt idx="198">
                  <c:v>-2.3399462894803415E-2</c:v>
                </c:pt>
                <c:pt idx="199">
                  <c:v>1.8165770843385866E-2</c:v>
                </c:pt>
                <c:pt idx="200">
                  <c:v>-2.1678075482444773E-2</c:v>
                </c:pt>
                <c:pt idx="201">
                  <c:v>4.4068953468534185E-3</c:v>
                </c:pt>
                <c:pt idx="202">
                  <c:v>-1.5617989382709177E-2</c:v>
                </c:pt>
                <c:pt idx="203">
                  <c:v>1.6924810168381876E-2</c:v>
                </c:pt>
                <c:pt idx="204">
                  <c:v>-2.3704203456647199E-2</c:v>
                </c:pt>
                <c:pt idx="205">
                  <c:v>-1.1667234190524874E-2</c:v>
                </c:pt>
                <c:pt idx="206">
                  <c:v>3.781675150450766E-2</c:v>
                </c:pt>
                <c:pt idx="207">
                  <c:v>1.0389627901039327E-2</c:v>
                </c:pt>
                <c:pt idx="208">
                  <c:v>1.4949067250884334E-3</c:v>
                </c:pt>
                <c:pt idx="209">
                  <c:v>8.3492252482641922E-3</c:v>
                </c:pt>
                <c:pt idx="210">
                  <c:v>4.1571685675460979E-3</c:v>
                </c:pt>
                <c:pt idx="211">
                  <c:v>-1.3042224703186205E-2</c:v>
                </c:pt>
                <c:pt idx="212">
                  <c:v>5.2881394838519426E-2</c:v>
                </c:pt>
                <c:pt idx="213">
                  <c:v>-5.6130145879722477E-4</c:v>
                </c:pt>
                <c:pt idx="214">
                  <c:v>5.9589052260945411E-3</c:v>
                </c:pt>
                <c:pt idx="215">
                  <c:v>7.4521943848261368E-3</c:v>
                </c:pt>
                <c:pt idx="216">
                  <c:v>1.5973559622905285E-2</c:v>
                </c:pt>
                <c:pt idx="217">
                  <c:v>2.1245060177924747E-2</c:v>
                </c:pt>
                <c:pt idx="218">
                  <c:v>7.8163641331998809E-3</c:v>
                </c:pt>
                <c:pt idx="219">
                  <c:v>-4.2376093834511509E-3</c:v>
                </c:pt>
                <c:pt idx="220">
                  <c:v>5.1254003591265588E-3</c:v>
                </c:pt>
                <c:pt idx="221">
                  <c:v>2.3627990193803357E-2</c:v>
                </c:pt>
                <c:pt idx="222">
                  <c:v>2.2710880658749211E-3</c:v>
                </c:pt>
                <c:pt idx="223">
                  <c:v>-1.6584463777639734E-3</c:v>
                </c:pt>
                <c:pt idx="224">
                  <c:v>5.4392504644283132E-3</c:v>
                </c:pt>
                <c:pt idx="225">
                  <c:v>-1.0805303088817102E-2</c:v>
                </c:pt>
                <c:pt idx="226">
                  <c:v>2.65948160925382E-2</c:v>
                </c:pt>
                <c:pt idx="227">
                  <c:v>-1.8346774307367444E-2</c:v>
                </c:pt>
                <c:pt idx="228">
                  <c:v>2.8048374128522808E-2</c:v>
                </c:pt>
                <c:pt idx="229">
                  <c:v>2.0418002427365342E-2</c:v>
                </c:pt>
                <c:pt idx="230">
                  <c:v>2.1211222643481686E-2</c:v>
                </c:pt>
                <c:pt idx="231">
                  <c:v>1.8929855062328881E-2</c:v>
                </c:pt>
                <c:pt idx="232">
                  <c:v>-7.0946794852077156E-3</c:v>
                </c:pt>
                <c:pt idx="233">
                  <c:v>-6.4145173891365934E-3</c:v>
                </c:pt>
                <c:pt idx="234">
                  <c:v>1.3151920743131536E-2</c:v>
                </c:pt>
                <c:pt idx="235">
                  <c:v>-1.5987515992142966E-2</c:v>
                </c:pt>
                <c:pt idx="236">
                  <c:v>-2.252923394257398E-2</c:v>
                </c:pt>
                <c:pt idx="237">
                  <c:v>1.2633752206770819E-2</c:v>
                </c:pt>
                <c:pt idx="238">
                  <c:v>1.8373458940716892E-2</c:v>
                </c:pt>
                <c:pt idx="239">
                  <c:v>2.5500969401634078E-2</c:v>
                </c:pt>
                <c:pt idx="240">
                  <c:v>4.2325302274697947E-3</c:v>
                </c:pt>
                <c:pt idx="241">
                  <c:v>1.3143438523764909E-2</c:v>
                </c:pt>
                <c:pt idx="242">
                  <c:v>1.9185889802440403E-2</c:v>
                </c:pt>
                <c:pt idx="243">
                  <c:v>-1.6540935107172899E-2</c:v>
                </c:pt>
                <c:pt idx="244">
                  <c:v>-1.1788439116700078E-2</c:v>
                </c:pt>
                <c:pt idx="245">
                  <c:v>2.8706768531412017E-3</c:v>
                </c:pt>
                <c:pt idx="246">
                  <c:v>-1.8948387756665901E-2</c:v>
                </c:pt>
                <c:pt idx="247">
                  <c:v>1.4254352039489633E-2</c:v>
                </c:pt>
                <c:pt idx="248">
                  <c:v>2.2349821017424401E-2</c:v>
                </c:pt>
                <c:pt idx="249">
                  <c:v>9.1738630025703163E-3</c:v>
                </c:pt>
                <c:pt idx="250">
                  <c:v>-9.8920340201014961E-3</c:v>
                </c:pt>
                <c:pt idx="251">
                  <c:v>-2.9341906796786195E-3</c:v>
                </c:pt>
                <c:pt idx="252">
                  <c:v>6.6101500458201233E-3</c:v>
                </c:pt>
                <c:pt idx="253">
                  <c:v>2.8593661931121717E-2</c:v>
                </c:pt>
                <c:pt idx="254">
                  <c:v>3.5158040278418915E-3</c:v>
                </c:pt>
                <c:pt idx="255">
                  <c:v>4.3571058984232377E-3</c:v>
                </c:pt>
                <c:pt idx="256">
                  <c:v>5.9581344828827688E-3</c:v>
                </c:pt>
                <c:pt idx="257">
                  <c:v>2.1717319483479099E-2</c:v>
                </c:pt>
                <c:pt idx="258">
                  <c:v>-4.1047222677737961E-3</c:v>
                </c:pt>
                <c:pt idx="259">
                  <c:v>3.8781277525281157E-3</c:v>
                </c:pt>
                <c:pt idx="260">
                  <c:v>-1.3705698410685437E-3</c:v>
                </c:pt>
                <c:pt idx="261">
                  <c:v>-1.2940070470209102E-2</c:v>
                </c:pt>
                <c:pt idx="262">
                  <c:v>1.8692297537422999E-2</c:v>
                </c:pt>
                <c:pt idx="263">
                  <c:v>1.0498551057911264E-2</c:v>
                </c:pt>
                <c:pt idx="264">
                  <c:v>-3.6658660209076333E-4</c:v>
                </c:pt>
                <c:pt idx="265">
                  <c:v>1.3340206662339797E-3</c:v>
                </c:pt>
                <c:pt idx="266">
                  <c:v>6.3681260888334397E-4</c:v>
                </c:pt>
                <c:pt idx="267">
                  <c:v>-2.4107430435011772E-2</c:v>
                </c:pt>
                <c:pt idx="268">
                  <c:v>1.9857544331297874E-3</c:v>
                </c:pt>
                <c:pt idx="269">
                  <c:v>1.4243147174434749E-2</c:v>
                </c:pt>
                <c:pt idx="270">
                  <c:v>2.9864635824809613E-2</c:v>
                </c:pt>
                <c:pt idx="271">
                  <c:v>-2.6352262385494853E-3</c:v>
                </c:pt>
                <c:pt idx="272">
                  <c:v>1.0427108678225338E-2</c:v>
                </c:pt>
                <c:pt idx="273">
                  <c:v>1.6868754224235609E-2</c:v>
                </c:pt>
                <c:pt idx="274">
                  <c:v>-1.5624434798555888E-2</c:v>
                </c:pt>
                <c:pt idx="275">
                  <c:v>2.1492587871118789E-2</c:v>
                </c:pt>
                <c:pt idx="276">
                  <c:v>-8.5857950495300452E-3</c:v>
                </c:pt>
                <c:pt idx="277">
                  <c:v>-1.5628547881311455E-4</c:v>
                </c:pt>
                <c:pt idx="278">
                  <c:v>-3.1039516936615105E-2</c:v>
                </c:pt>
                <c:pt idx="279">
                  <c:v>2.9184230823407868E-2</c:v>
                </c:pt>
                <c:pt idx="280">
                  <c:v>-2.5654266321979238E-3</c:v>
                </c:pt>
                <c:pt idx="281">
                  <c:v>7.4714713389507437E-3</c:v>
                </c:pt>
                <c:pt idx="282">
                  <c:v>4.7631399668268308E-3</c:v>
                </c:pt>
                <c:pt idx="283">
                  <c:v>-2.5398014789791276E-3</c:v>
                </c:pt>
                <c:pt idx="284">
                  <c:v>1.4880394477878258E-2</c:v>
                </c:pt>
                <c:pt idx="285">
                  <c:v>1.3487456866706752E-2</c:v>
                </c:pt>
                <c:pt idx="286">
                  <c:v>1.1470691187019421E-2</c:v>
                </c:pt>
                <c:pt idx="287">
                  <c:v>-1.8997936857940226E-3</c:v>
                </c:pt>
                <c:pt idx="288">
                  <c:v>1.3804497092725158E-2</c:v>
                </c:pt>
                <c:pt idx="289">
                  <c:v>1.2202530713019397E-3</c:v>
                </c:pt>
                <c:pt idx="290">
                  <c:v>1.6242017345972404E-2</c:v>
                </c:pt>
                <c:pt idx="291">
                  <c:v>-7.7699401089228364E-3</c:v>
                </c:pt>
                <c:pt idx="292">
                  <c:v>1.5189112745981169E-2</c:v>
                </c:pt>
                <c:pt idx="293">
                  <c:v>-5.5218484279611225E-3</c:v>
                </c:pt>
                <c:pt idx="294">
                  <c:v>-2.9234941240198365E-2</c:v>
                </c:pt>
                <c:pt idx="295">
                  <c:v>6.4329067981958128E-3</c:v>
                </c:pt>
                <c:pt idx="296">
                  <c:v>1.727327225935079E-2</c:v>
                </c:pt>
                <c:pt idx="297">
                  <c:v>2.0524894264624824E-2</c:v>
                </c:pt>
                <c:pt idx="298">
                  <c:v>9.2757270063046106E-3</c:v>
                </c:pt>
                <c:pt idx="299">
                  <c:v>7.400923495020857E-3</c:v>
                </c:pt>
                <c:pt idx="300">
                  <c:v>-9.2551849612024246E-3</c:v>
                </c:pt>
                <c:pt idx="301">
                  <c:v>6.1369890794566867E-3</c:v>
                </c:pt>
                <c:pt idx="302">
                  <c:v>-9.22503135865726E-3</c:v>
                </c:pt>
                <c:pt idx="303">
                  <c:v>-9.2566239228388993E-3</c:v>
                </c:pt>
                <c:pt idx="304">
                  <c:v>-4.0147994516329853E-2</c:v>
                </c:pt>
                <c:pt idx="305">
                  <c:v>-8.2843491471155956E-3</c:v>
                </c:pt>
                <c:pt idx="306">
                  <c:v>3.9240370558695149E-2</c:v>
                </c:pt>
                <c:pt idx="307">
                  <c:v>3.7059146063742159E-2</c:v>
                </c:pt>
                <c:pt idx="308">
                  <c:v>5.9322141679730017E-3</c:v>
                </c:pt>
                <c:pt idx="309">
                  <c:v>1.0912931140609011E-2</c:v>
                </c:pt>
                <c:pt idx="310">
                  <c:v>1.2277014899703375E-2</c:v>
                </c:pt>
                <c:pt idx="311">
                  <c:v>1.1515228976201245E-2</c:v>
                </c:pt>
                <c:pt idx="312">
                  <c:v>6.2979897014618013E-3</c:v>
                </c:pt>
                <c:pt idx="313">
                  <c:v>-3.8331285659805675E-2</c:v>
                </c:pt>
                <c:pt idx="314">
                  <c:v>2.4384901362165042E-2</c:v>
                </c:pt>
                <c:pt idx="315">
                  <c:v>1.5402100973455585E-2</c:v>
                </c:pt>
                <c:pt idx="316">
                  <c:v>-1.5770359631397102E-2</c:v>
                </c:pt>
                <c:pt idx="317">
                  <c:v>-8.6282758671117777E-3</c:v>
                </c:pt>
                <c:pt idx="318">
                  <c:v>-8.6712785506957591E-3</c:v>
                </c:pt>
                <c:pt idx="319">
                  <c:v>1.6336417842768569E-2</c:v>
                </c:pt>
                <c:pt idx="320">
                  <c:v>-2.7883908192071809E-2</c:v>
                </c:pt>
                <c:pt idx="321">
                  <c:v>4.3078093522254966E-2</c:v>
                </c:pt>
                <c:pt idx="322">
                  <c:v>2.7441542096827434E-2</c:v>
                </c:pt>
                <c:pt idx="323">
                  <c:v>2.4544046568082799E-3</c:v>
                </c:pt>
                <c:pt idx="324">
                  <c:v>-2.4072260752527027E-3</c:v>
                </c:pt>
                <c:pt idx="325">
                  <c:v>-1.1333314164731156E-2</c:v>
                </c:pt>
                <c:pt idx="326">
                  <c:v>-6.644971732851424E-3</c:v>
                </c:pt>
                <c:pt idx="327">
                  <c:v>1.9569289064691676E-2</c:v>
                </c:pt>
                <c:pt idx="328">
                  <c:v>-2.4396141219249819E-2</c:v>
                </c:pt>
                <c:pt idx="329">
                  <c:v>2.0355489808715778E-3</c:v>
                </c:pt>
                <c:pt idx="330">
                  <c:v>1.5157015027908635E-2</c:v>
                </c:pt>
                <c:pt idx="331">
                  <c:v>-1.2008287188661737E-2</c:v>
                </c:pt>
                <c:pt idx="332">
                  <c:v>2.3556661965790263E-2</c:v>
                </c:pt>
                <c:pt idx="333">
                  <c:v>-2.0611793883266827E-3</c:v>
                </c:pt>
                <c:pt idx="334">
                  <c:v>9.0872031727107904E-3</c:v>
                </c:pt>
                <c:pt idx="335">
                  <c:v>7.2265221409690836E-3</c:v>
                </c:pt>
                <c:pt idx="336">
                  <c:v>2.3850657568644687E-3</c:v>
                </c:pt>
                <c:pt idx="337">
                  <c:v>-4.4457947881847417E-3</c:v>
                </c:pt>
                <c:pt idx="338">
                  <c:v>-4.3367041409442123E-3</c:v>
                </c:pt>
                <c:pt idx="339">
                  <c:v>9.5102911416315559E-5</c:v>
                </c:pt>
                <c:pt idx="340">
                  <c:v>6.9743191461982155E-3</c:v>
                </c:pt>
                <c:pt idx="341">
                  <c:v>-1.0983153845584986E-3</c:v>
                </c:pt>
                <c:pt idx="342">
                  <c:v>-1.5214066194584874E-2</c:v>
                </c:pt>
                <c:pt idx="343">
                  <c:v>1.9031241038553154E-3</c:v>
                </c:pt>
                <c:pt idx="344">
                  <c:v>3.3500024186384404E-2</c:v>
                </c:pt>
                <c:pt idx="345">
                  <c:v>-1.9468630347594242E-2</c:v>
                </c:pt>
                <c:pt idx="346">
                  <c:v>9.3824066796421822E-3</c:v>
                </c:pt>
                <c:pt idx="347">
                  <c:v>4.3103084128712681E-3</c:v>
                </c:pt>
                <c:pt idx="348">
                  <c:v>5.427899792938745E-3</c:v>
                </c:pt>
                <c:pt idx="349">
                  <c:v>-6.7056441950444676E-2</c:v>
                </c:pt>
                <c:pt idx="350">
                  <c:v>2.2230327449999941E-2</c:v>
                </c:pt>
                <c:pt idx="351">
                  <c:v>-3.1364627360962447E-2</c:v>
                </c:pt>
                <c:pt idx="352">
                  <c:v>2.4663140077984778E-2</c:v>
                </c:pt>
                <c:pt idx="353">
                  <c:v>2.7582866969330104E-3</c:v>
                </c:pt>
                <c:pt idx="354">
                  <c:v>-2.5665612319675829E-3</c:v>
                </c:pt>
                <c:pt idx="355">
                  <c:v>7.5616880418756917E-3</c:v>
                </c:pt>
                <c:pt idx="356">
                  <c:v>2.92361101316338E-2</c:v>
                </c:pt>
                <c:pt idx="357">
                  <c:v>2.5416954661721107E-2</c:v>
                </c:pt>
                <c:pt idx="358">
                  <c:v>2.9448181040500579E-2</c:v>
                </c:pt>
                <c:pt idx="359">
                  <c:v>-3.7290437260689173E-3</c:v>
                </c:pt>
                <c:pt idx="360">
                  <c:v>1.772806642015257E-2</c:v>
                </c:pt>
                <c:pt idx="361">
                  <c:v>-3.6249423217817142E-2</c:v>
                </c:pt>
                <c:pt idx="362">
                  <c:v>4.0799865999498391E-2</c:v>
                </c:pt>
                <c:pt idx="363">
                  <c:v>-4.3943723154115039E-3</c:v>
                </c:pt>
                <c:pt idx="364">
                  <c:v>1.4898480100028097E-2</c:v>
                </c:pt>
                <c:pt idx="365">
                  <c:v>-4.2170076707787434E-2</c:v>
                </c:pt>
                <c:pt idx="366">
                  <c:v>-7.8727352805978558E-4</c:v>
                </c:pt>
                <c:pt idx="367">
                  <c:v>2.4846279153260029E-2</c:v>
                </c:pt>
                <c:pt idx="368">
                  <c:v>-9.9971525103755687E-3</c:v>
                </c:pt>
                <c:pt idx="369">
                  <c:v>-6.7267441011244725E-2</c:v>
                </c:pt>
                <c:pt idx="370">
                  <c:v>-2.2965568875516641E-2</c:v>
                </c:pt>
                <c:pt idx="371">
                  <c:v>1.986800470429996E-2</c:v>
                </c:pt>
                <c:pt idx="372">
                  <c:v>1.1848190727255242E-2</c:v>
                </c:pt>
                <c:pt idx="373">
                  <c:v>-4.6559648823207941E-2</c:v>
                </c:pt>
                <c:pt idx="374">
                  <c:v>-1.4902604365323934E-2</c:v>
                </c:pt>
                <c:pt idx="375">
                  <c:v>3.4630328268460353E-2</c:v>
                </c:pt>
                <c:pt idx="376">
                  <c:v>2.6998784554535551E-2</c:v>
                </c:pt>
                <c:pt idx="377">
                  <c:v>2.0591489294638519E-2</c:v>
                </c:pt>
                <c:pt idx="378">
                  <c:v>6.0343918753166144E-3</c:v>
                </c:pt>
                <c:pt idx="379">
                  <c:v>1.7530949701370192E-2</c:v>
                </c:pt>
                <c:pt idx="380">
                  <c:v>-7.3607057771913629E-3</c:v>
                </c:pt>
                <c:pt idx="381">
                  <c:v>2.0721077877885765E-2</c:v>
                </c:pt>
                <c:pt idx="382">
                  <c:v>-1.9628233462153429E-2</c:v>
                </c:pt>
                <c:pt idx="383">
                  <c:v>2.3890870613244016E-2</c:v>
                </c:pt>
                <c:pt idx="384">
                  <c:v>7.5716057189335918E-3</c:v>
                </c:pt>
                <c:pt idx="385">
                  <c:v>-1.9898230701090799E-2</c:v>
                </c:pt>
                <c:pt idx="386">
                  <c:v>5.4939582711631511E-3</c:v>
                </c:pt>
                <c:pt idx="387">
                  <c:v>4.2312261678403356E-3</c:v>
                </c:pt>
                <c:pt idx="388">
                  <c:v>8.0750486413778411E-3</c:v>
                </c:pt>
                <c:pt idx="389">
                  <c:v>2.709330521066116E-2</c:v>
                </c:pt>
                <c:pt idx="390">
                  <c:v>-1.0303375652469847E-2</c:v>
                </c:pt>
                <c:pt idx="391">
                  <c:v>1.1676529023292304E-3</c:v>
                </c:pt>
                <c:pt idx="392">
                  <c:v>-1.019142188040646E-2</c:v>
                </c:pt>
                <c:pt idx="393">
                  <c:v>-1.9156291222996426E-2</c:v>
                </c:pt>
                <c:pt idx="394">
                  <c:v>3.4748636433884275E-2</c:v>
                </c:pt>
                <c:pt idx="395">
                  <c:v>2.0507111450829667E-2</c:v>
                </c:pt>
                <c:pt idx="396">
                  <c:v>2.1364299761995616E-2</c:v>
                </c:pt>
                <c:pt idx="397">
                  <c:v>7.7558155090426944E-3</c:v>
                </c:pt>
                <c:pt idx="398">
                  <c:v>-2.0044202365260711E-5</c:v>
                </c:pt>
                <c:pt idx="399">
                  <c:v>5.853913399890125E-3</c:v>
                </c:pt>
                <c:pt idx="400">
                  <c:v>4.4571937010782431E-3</c:v>
                </c:pt>
                <c:pt idx="401">
                  <c:v>1.6776946335196412E-3</c:v>
                </c:pt>
                <c:pt idx="402">
                  <c:v>-6.2698386341814298E-4</c:v>
                </c:pt>
                <c:pt idx="403">
                  <c:v>9.2575078475816974E-3</c:v>
                </c:pt>
                <c:pt idx="404">
                  <c:v>-2.5936944847350978E-2</c:v>
                </c:pt>
                <c:pt idx="405">
                  <c:v>1.4522894194613679E-2</c:v>
                </c:pt>
                <c:pt idx="406">
                  <c:v>9.1372715783333783E-3</c:v>
                </c:pt>
                <c:pt idx="407">
                  <c:v>5.1464545374702965E-3</c:v>
                </c:pt>
                <c:pt idx="408">
                  <c:v>-3.1074465598261102E-3</c:v>
                </c:pt>
                <c:pt idx="409">
                  <c:v>-8.8585891338141664E-3</c:v>
                </c:pt>
                <c:pt idx="410">
                  <c:v>5.6263548749550937E-3</c:v>
                </c:pt>
                <c:pt idx="411">
                  <c:v>-3.1270592716197364E-3</c:v>
                </c:pt>
                <c:pt idx="412">
                  <c:v>-2.0888268682750778E-2</c:v>
                </c:pt>
                <c:pt idx="413">
                  <c:v>5.0950825835962187E-2</c:v>
                </c:pt>
                <c:pt idx="414">
                  <c:v>6.2560978776238074E-3</c:v>
                </c:pt>
                <c:pt idx="415">
                  <c:v>1.3440207202646316E-2</c:v>
                </c:pt>
                <c:pt idx="416">
                  <c:v>-1.3529364300523728E-2</c:v>
                </c:pt>
                <c:pt idx="417">
                  <c:v>3.7668797830784952E-2</c:v>
                </c:pt>
                <c:pt idx="418">
                  <c:v>2.2054360349790044E-3</c:v>
                </c:pt>
                <c:pt idx="419">
                  <c:v>9.6904872836001531E-3</c:v>
                </c:pt>
                <c:pt idx="420">
                  <c:v>-1.5147732778763369E-2</c:v>
                </c:pt>
                <c:pt idx="421">
                  <c:v>1.5344670679016553E-2</c:v>
                </c:pt>
                <c:pt idx="422">
                  <c:v>1.1647715575298354E-3</c:v>
                </c:pt>
                <c:pt idx="423">
                  <c:v>-6.8305869900313568E-3</c:v>
                </c:pt>
                <c:pt idx="424">
                  <c:v>1.2984074055558733E-2</c:v>
                </c:pt>
                <c:pt idx="425">
                  <c:v>-3.9831709063724956E-3</c:v>
                </c:pt>
                <c:pt idx="426">
                  <c:v>2.3158877043902036E-2</c:v>
                </c:pt>
                <c:pt idx="427">
                  <c:v>1.5974141856812708E-2</c:v>
                </c:pt>
                <c:pt idx="428">
                  <c:v>1.8772956410449339E-3</c:v>
                </c:pt>
                <c:pt idx="429">
                  <c:v>5.5336670324435816E-3</c:v>
                </c:pt>
                <c:pt idx="430">
                  <c:v>1.7390605523278711E-3</c:v>
                </c:pt>
                <c:pt idx="431">
                  <c:v>3.2618540499464305E-3</c:v>
                </c:pt>
                <c:pt idx="432">
                  <c:v>-1.9457419394047E-2</c:v>
                </c:pt>
                <c:pt idx="433">
                  <c:v>6.154090875699245E-3</c:v>
                </c:pt>
                <c:pt idx="434">
                  <c:v>-8.3538886913818618E-3</c:v>
                </c:pt>
                <c:pt idx="435">
                  <c:v>-1.6727978037882237E-2</c:v>
                </c:pt>
                <c:pt idx="436">
                  <c:v>1.2915154965277887E-2</c:v>
                </c:pt>
                <c:pt idx="437">
                  <c:v>2.0398238744371688E-2</c:v>
                </c:pt>
                <c:pt idx="438">
                  <c:v>3.840778460339752E-3</c:v>
                </c:pt>
                <c:pt idx="439">
                  <c:v>1.089308871205044E-2</c:v>
                </c:pt>
                <c:pt idx="440">
                  <c:v>-3.2495666336936719E-3</c:v>
                </c:pt>
                <c:pt idx="441">
                  <c:v>1.9509720389291441E-2</c:v>
                </c:pt>
                <c:pt idx="442">
                  <c:v>5.1292195130241457E-3</c:v>
                </c:pt>
                <c:pt idx="443">
                  <c:v>-2.5350051864177266E-3</c:v>
                </c:pt>
                <c:pt idx="444">
                  <c:v>-7.1555443183441867E-3</c:v>
                </c:pt>
                <c:pt idx="445">
                  <c:v>-3.749041931122226E-3</c:v>
                </c:pt>
                <c:pt idx="446">
                  <c:v>-6.1327760097966092E-3</c:v>
                </c:pt>
                <c:pt idx="447">
                  <c:v>8.6426487068905038E-4</c:v>
                </c:pt>
                <c:pt idx="448">
                  <c:v>1.7211609030051166E-2</c:v>
                </c:pt>
                <c:pt idx="449">
                  <c:v>2.1326369159006256E-4</c:v>
                </c:pt>
                <c:pt idx="450">
                  <c:v>1.0913113320135647E-2</c:v>
                </c:pt>
                <c:pt idx="451">
                  <c:v>1.1461829201392531E-2</c:v>
                </c:pt>
                <c:pt idx="452">
                  <c:v>-1.7592085632538487E-2</c:v>
                </c:pt>
                <c:pt idx="453">
                  <c:v>-6.9034159012807605E-3</c:v>
                </c:pt>
                <c:pt idx="454">
                  <c:v>5.2838638068132167E-3</c:v>
                </c:pt>
                <c:pt idx="455">
                  <c:v>1.1479967466061225E-2</c:v>
                </c:pt>
                <c:pt idx="456">
                  <c:v>-1.4371826263273909E-2</c:v>
                </c:pt>
                <c:pt idx="457">
                  <c:v>2.5648196799467955E-2</c:v>
                </c:pt>
                <c:pt idx="458">
                  <c:v>3.8866729113783216E-3</c:v>
                </c:pt>
                <c:pt idx="459">
                  <c:v>3.0354637586618482E-3</c:v>
                </c:pt>
                <c:pt idx="460">
                  <c:v>1.0432042415625543E-2</c:v>
                </c:pt>
                <c:pt idx="461">
                  <c:v>-2.014462445260485E-3</c:v>
                </c:pt>
                <c:pt idx="462">
                  <c:v>1.5722384869646042E-2</c:v>
                </c:pt>
                <c:pt idx="463">
                  <c:v>1.5042955114957415E-2</c:v>
                </c:pt>
                <c:pt idx="464">
                  <c:v>5.2261334853156566E-3</c:v>
                </c:pt>
                <c:pt idx="465">
                  <c:v>-2.6883888282243362E-3</c:v>
                </c:pt>
                <c:pt idx="466">
                  <c:v>5.3774501141388813E-4</c:v>
                </c:pt>
                <c:pt idx="467">
                  <c:v>7.7763519041098485E-3</c:v>
                </c:pt>
                <c:pt idx="468">
                  <c:v>8.0784323414286492E-3</c:v>
                </c:pt>
                <c:pt idx="469">
                  <c:v>-3.027775818663348E-4</c:v>
                </c:pt>
                <c:pt idx="470">
                  <c:v>2.2658793511997784E-2</c:v>
                </c:pt>
                <c:pt idx="471">
                  <c:v>-2.5855187721713943E-3</c:v>
                </c:pt>
                <c:pt idx="472">
                  <c:v>-8.8700362656283175E-3</c:v>
                </c:pt>
                <c:pt idx="473">
                  <c:v>2.7180948746965566E-2</c:v>
                </c:pt>
                <c:pt idx="474">
                  <c:v>1.6648768549200225E-2</c:v>
                </c:pt>
                <c:pt idx="475">
                  <c:v>7.7520668022267071E-3</c:v>
                </c:pt>
                <c:pt idx="476">
                  <c:v>1.7367086364658682E-2</c:v>
                </c:pt>
                <c:pt idx="477">
                  <c:v>-3.4555759154904102E-2</c:v>
                </c:pt>
                <c:pt idx="478">
                  <c:v>-5.3388374753992558E-2</c:v>
                </c:pt>
                <c:pt idx="479">
                  <c:v>3.9327016480892311E-2</c:v>
                </c:pt>
                <c:pt idx="480">
                  <c:v>3.094416354664337E-3</c:v>
                </c:pt>
                <c:pt idx="481">
                  <c:v>-2.0968209368245453E-2</c:v>
                </c:pt>
                <c:pt idx="482">
                  <c:v>3.036735058197905E-2</c:v>
                </c:pt>
                <c:pt idx="483">
                  <c:v>-2.11213015430501E-2</c:v>
                </c:pt>
                <c:pt idx="484">
                  <c:v>-6.550865074454626E-2</c:v>
                </c:pt>
                <c:pt idx="485">
                  <c:v>1.9132723285698029E-2</c:v>
                </c:pt>
                <c:pt idx="486">
                  <c:v>-2.1968442169078155E-2</c:v>
                </c:pt>
                <c:pt idx="487">
                  <c:v>1.6824807127375937E-2</c:v>
                </c:pt>
                <c:pt idx="488">
                  <c:v>-2.8693618998294982E-3</c:v>
                </c:pt>
                <c:pt idx="489">
                  <c:v>-5.2551256180031151E-3</c:v>
                </c:pt>
                <c:pt idx="490">
                  <c:v>4.2384784816184018E-3</c:v>
                </c:pt>
                <c:pt idx="491">
                  <c:v>2.7939577141894691E-2</c:v>
                </c:pt>
                <c:pt idx="492">
                  <c:v>-7.3573175935903196E-3</c:v>
                </c:pt>
                <c:pt idx="493">
                  <c:v>-2.1425859527046684E-3</c:v>
                </c:pt>
                <c:pt idx="494">
                  <c:v>1.1844523120446131E-3</c:v>
                </c:pt>
                <c:pt idx="495">
                  <c:v>1.5204886897712894E-2</c:v>
                </c:pt>
                <c:pt idx="496">
                  <c:v>-3.7399568624053962E-3</c:v>
                </c:pt>
                <c:pt idx="497">
                  <c:v>-2.4735202981822975E-2</c:v>
                </c:pt>
                <c:pt idx="498">
                  <c:v>-1.5302299900265888E-2</c:v>
                </c:pt>
                <c:pt idx="499">
                  <c:v>6.5858858728378832E-3</c:v>
                </c:pt>
                <c:pt idx="500">
                  <c:v>1.8616536169785289E-2</c:v>
                </c:pt>
                <c:pt idx="501">
                  <c:v>-1.3682637162311458E-3</c:v>
                </c:pt>
                <c:pt idx="502">
                  <c:v>-4.2057131404121748E-3</c:v>
                </c:pt>
                <c:pt idx="503">
                  <c:v>-7.8088678058917897E-4</c:v>
                </c:pt>
                <c:pt idx="504">
                  <c:v>-7.4666541022870795E-3</c:v>
                </c:pt>
                <c:pt idx="505">
                  <c:v>-2.600250604526776E-3</c:v>
                </c:pt>
                <c:pt idx="506">
                  <c:v>1.4599023959380567E-2</c:v>
                </c:pt>
                <c:pt idx="507">
                  <c:v>-7.4009779805181402E-3</c:v>
                </c:pt>
                <c:pt idx="508">
                  <c:v>-7.0622577893759792E-3</c:v>
                </c:pt>
                <c:pt idx="509">
                  <c:v>1.2931384214384986E-2</c:v>
                </c:pt>
                <c:pt idx="510">
                  <c:v>5.5425735766193689E-3</c:v>
                </c:pt>
                <c:pt idx="511">
                  <c:v>-7.8294609867663907E-3</c:v>
                </c:pt>
                <c:pt idx="512">
                  <c:v>-1.8480336226296037E-2</c:v>
                </c:pt>
                <c:pt idx="513">
                  <c:v>-4.5912102375566734E-2</c:v>
                </c:pt>
                <c:pt idx="514">
                  <c:v>-1.4504338781299678E-2</c:v>
                </c:pt>
                <c:pt idx="515">
                  <c:v>-4.1411418876589251E-2</c:v>
                </c:pt>
                <c:pt idx="516">
                  <c:v>2.4831243637880054E-2</c:v>
                </c:pt>
                <c:pt idx="517">
                  <c:v>-1.4983123483531507E-2</c:v>
                </c:pt>
                <c:pt idx="518">
                  <c:v>-3.5636126528367167E-2</c:v>
                </c:pt>
                <c:pt idx="519">
                  <c:v>-4.7439127228182013E-2</c:v>
                </c:pt>
                <c:pt idx="520">
                  <c:v>4.5748095105527145E-2</c:v>
                </c:pt>
                <c:pt idx="521">
                  <c:v>-5.8034861148827943E-3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51-425A-9AE3-06E203B7CD1E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Performance!$F$2:$F$523</c:f>
              <c:numCache>
                <c:formatCode>General</c:formatCode>
                <c:ptCount val="522"/>
                <c:pt idx="0">
                  <c:v>4.1527168755904655E-3</c:v>
                </c:pt>
                <c:pt idx="1">
                  <c:v>9.2392340666338588E-3</c:v>
                </c:pt>
                <c:pt idx="2">
                  <c:v>-1.6996796361908623E-2</c:v>
                </c:pt>
                <c:pt idx="3">
                  <c:v>6.7586034228695899E-2</c:v>
                </c:pt>
                <c:pt idx="4">
                  <c:v>-4.4696353422775899E-2</c:v>
                </c:pt>
                <c:pt idx="5">
                  <c:v>-4.5346984302861409E-2</c:v>
                </c:pt>
                <c:pt idx="6">
                  <c:v>-2.1661015968106014E-2</c:v>
                </c:pt>
                <c:pt idx="7">
                  <c:v>-7.5211704902865958E-3</c:v>
                </c:pt>
                <c:pt idx="8">
                  <c:v>5.1176305002161949E-2</c:v>
                </c:pt>
                <c:pt idx="9">
                  <c:v>-4.8752764422111551E-2</c:v>
                </c:pt>
                <c:pt idx="10">
                  <c:v>-6.9408750264437047E-2</c:v>
                </c:pt>
                <c:pt idx="11">
                  <c:v>-4.606253863205384E-2</c:v>
                </c:pt>
                <c:pt idx="12">
                  <c:v>-7.0970546021289327E-2</c:v>
                </c:pt>
                <c:pt idx="13">
                  <c:v>0.10660799696765223</c:v>
                </c:pt>
                <c:pt idx="14">
                  <c:v>1.5373019843322851E-2</c:v>
                </c:pt>
                <c:pt idx="15">
                  <c:v>6.1175167363759331E-2</c:v>
                </c:pt>
                <c:pt idx="16">
                  <c:v>3.2238812876373583E-2</c:v>
                </c:pt>
                <c:pt idx="17">
                  <c:v>1.6188174800753359E-2</c:v>
                </c:pt>
                <c:pt idx="18">
                  <c:v>1.4785968300819524E-2</c:v>
                </c:pt>
                <c:pt idx="19">
                  <c:v>-4.2004461526788679E-3</c:v>
                </c:pt>
                <c:pt idx="20">
                  <c:v>1.2795980009094158E-2</c:v>
                </c:pt>
                <c:pt idx="21">
                  <c:v>5.8564753473452573E-2</c:v>
                </c:pt>
                <c:pt idx="22">
                  <c:v>-5.0292652574863983E-2</c:v>
                </c:pt>
                <c:pt idx="23">
                  <c:v>4.2788899457759438E-3</c:v>
                </c:pt>
                <c:pt idx="24">
                  <c:v>3.579682372981529E-2</c:v>
                </c:pt>
                <c:pt idx="25">
                  <c:v>2.2467952697498881E-2</c:v>
                </c:pt>
                <c:pt idx="26">
                  <c:v>6.0598069017864216E-3</c:v>
                </c:pt>
                <c:pt idx="27">
                  <c:v>-2.6812773183737679E-2</c:v>
                </c:pt>
                <c:pt idx="28">
                  <c:v>-2.9543602232897032E-3</c:v>
                </c:pt>
                <c:pt idx="29">
                  <c:v>-2.4901768552669297E-2</c:v>
                </c:pt>
                <c:pt idx="30">
                  <c:v>-1.9675459866064116E-2</c:v>
                </c:pt>
                <c:pt idx="31">
                  <c:v>6.9258481539077349E-2</c:v>
                </c:pt>
                <c:pt idx="32">
                  <c:v>4.0932323066960867E-2</c:v>
                </c:pt>
                <c:pt idx="33">
                  <c:v>7.9438601869105448E-3</c:v>
                </c:pt>
                <c:pt idx="34">
                  <c:v>2.2853919951047668E-2</c:v>
                </c:pt>
                <c:pt idx="35">
                  <c:v>-6.748861651914702E-3</c:v>
                </c:pt>
                <c:pt idx="36">
                  <c:v>2.1525020383109009E-2</c:v>
                </c:pt>
                <c:pt idx="37">
                  <c:v>2.3285867676195509E-3</c:v>
                </c:pt>
                <c:pt idx="38">
                  <c:v>-1.2502833339941951E-2</c:v>
                </c:pt>
                <c:pt idx="39">
                  <c:v>2.5592513862098747E-2</c:v>
                </c:pt>
                <c:pt idx="40">
                  <c:v>2.4184620469230818E-2</c:v>
                </c:pt>
                <c:pt idx="41">
                  <c:v>-2.2590794386783731E-2</c:v>
                </c:pt>
                <c:pt idx="42">
                  <c:v>-1.8580480564410619E-2</c:v>
                </c:pt>
                <c:pt idx="43">
                  <c:v>4.4916950281016915E-2</c:v>
                </c:pt>
                <c:pt idx="44">
                  <c:v>1.4947333831829768E-2</c:v>
                </c:pt>
                <c:pt idx="45">
                  <c:v>-7.5787493337380035E-3</c:v>
                </c:pt>
                <c:pt idx="46">
                  <c:v>-4.0334385731644773E-2</c:v>
                </c:pt>
                <c:pt idx="47">
                  <c:v>3.184119263312063E-2</c:v>
                </c:pt>
                <c:pt idx="48">
                  <c:v>2.250034612093824E-2</c:v>
                </c:pt>
                <c:pt idx="49">
                  <c:v>-2.0579701639338137E-3</c:v>
                </c:pt>
                <c:pt idx="50">
                  <c:v>7.5775456180903814E-5</c:v>
                </c:pt>
                <c:pt idx="51">
                  <c:v>1.3212917886425908E-2</c:v>
                </c:pt>
                <c:pt idx="52">
                  <c:v>2.8883428892978951E-4</c:v>
                </c:pt>
                <c:pt idx="53">
                  <c:v>-3.6111262055521652E-3</c:v>
                </c:pt>
                <c:pt idx="54">
                  <c:v>2.1678369121853967E-2</c:v>
                </c:pt>
                <c:pt idx="55">
                  <c:v>-1.0202279195344997E-2</c:v>
                </c:pt>
                <c:pt idx="56">
                  <c:v>2.6670791603877402E-2</c:v>
                </c:pt>
                <c:pt idx="57">
                  <c:v>-7.9166977652701913E-3</c:v>
                </c:pt>
                <c:pt idx="58">
                  <c:v>-3.9106575949506783E-2</c:v>
                </c:pt>
                <c:pt idx="59">
                  <c:v>-1.6498911533009183E-2</c:v>
                </c:pt>
                <c:pt idx="60">
                  <c:v>-7.3267846003554392E-3</c:v>
                </c:pt>
                <c:pt idx="61">
                  <c:v>8.5289263502486036E-3</c:v>
                </c:pt>
                <c:pt idx="62">
                  <c:v>3.1071760817737271E-2</c:v>
                </c:pt>
                <c:pt idx="63">
                  <c:v>-4.456976178880019E-3</c:v>
                </c:pt>
                <c:pt idx="64">
                  <c:v>3.0685953802641424E-2</c:v>
                </c:pt>
                <c:pt idx="65">
                  <c:v>9.5522183624039501E-3</c:v>
                </c:pt>
                <c:pt idx="66">
                  <c:v>8.2673733363568293E-3</c:v>
                </c:pt>
                <c:pt idx="67">
                  <c:v>5.4050570206004714E-3</c:v>
                </c:pt>
                <c:pt idx="68">
                  <c:v>9.5412658468940204E-3</c:v>
                </c:pt>
                <c:pt idx="69">
                  <c:v>1.3435248365153423E-2</c:v>
                </c:pt>
                <c:pt idx="70">
                  <c:v>-2.2505980396916514E-3</c:v>
                </c:pt>
                <c:pt idx="71">
                  <c:v>2.0721571840609198E-2</c:v>
                </c:pt>
                <c:pt idx="72">
                  <c:v>-2.5517519489590818E-2</c:v>
                </c:pt>
                <c:pt idx="73">
                  <c:v>-6.4271174782060334E-2</c:v>
                </c:pt>
                <c:pt idx="74">
                  <c:v>2.2024597507538005E-2</c:v>
                </c:pt>
                <c:pt idx="75">
                  <c:v>-4.2619350528057612E-2</c:v>
                </c:pt>
                <c:pt idx="76">
                  <c:v>1.2062778268782574E-3</c:v>
                </c:pt>
                <c:pt idx="77">
                  <c:v>-2.2891941730093263E-2</c:v>
                </c:pt>
                <c:pt idx="78">
                  <c:v>2.4791911770884661E-2</c:v>
                </c:pt>
                <c:pt idx="79">
                  <c:v>2.3560801698020051E-2</c:v>
                </c:pt>
                <c:pt idx="80">
                  <c:v>-3.6702554169423807E-2</c:v>
                </c:pt>
                <c:pt idx="81">
                  <c:v>-5.063021024372924E-2</c:v>
                </c:pt>
                <c:pt idx="82">
                  <c:v>5.3756916232527777E-2</c:v>
                </c:pt>
                <c:pt idx="83">
                  <c:v>-1.2496622022407047E-2</c:v>
                </c:pt>
                <c:pt idx="84">
                  <c:v>3.5115571557337737E-2</c:v>
                </c:pt>
                <c:pt idx="85">
                  <c:v>-1.3239957614071894E-3</c:v>
                </c:pt>
                <c:pt idx="86">
                  <c:v>1.7841634389392361E-2</c:v>
                </c:pt>
                <c:pt idx="87">
                  <c:v>-3.8143010129911267E-2</c:v>
                </c:pt>
                <c:pt idx="88">
                  <c:v>-7.3675506107238132E-3</c:v>
                </c:pt>
                <c:pt idx="89">
                  <c:v>-6.9876586454188762E-3</c:v>
                </c:pt>
                <c:pt idx="90">
                  <c:v>3.7147923911551278E-2</c:v>
                </c:pt>
                <c:pt idx="91">
                  <c:v>4.250547014826858E-3</c:v>
                </c:pt>
                <c:pt idx="92">
                  <c:v>1.4118621728895255E-2</c:v>
                </c:pt>
                <c:pt idx="93">
                  <c:v>2.0142240388567788E-2</c:v>
                </c:pt>
                <c:pt idx="94">
                  <c:v>-2.4656595612818732E-3</c:v>
                </c:pt>
                <c:pt idx="95">
                  <c:v>1.6122306772146829E-2</c:v>
                </c:pt>
                <c:pt idx="96">
                  <c:v>9.1875207595344555E-3</c:v>
                </c:pt>
                <c:pt idx="97">
                  <c:v>5.5202962106399838E-3</c:v>
                </c:pt>
                <c:pt idx="98">
                  <c:v>-1.4789912977680484E-4</c:v>
                </c:pt>
                <c:pt idx="99">
                  <c:v>3.5718675212049918E-2</c:v>
                </c:pt>
                <c:pt idx="100">
                  <c:v>-2.2031962214930607E-2</c:v>
                </c:pt>
                <c:pt idx="101">
                  <c:v>1.2103697013191467E-4</c:v>
                </c:pt>
                <c:pt idx="102">
                  <c:v>-8.9353397721851774E-3</c:v>
                </c:pt>
                <c:pt idx="103">
                  <c:v>2.9299533481109193E-2</c:v>
                </c:pt>
                <c:pt idx="104">
                  <c:v>1.2486142309272714E-2</c:v>
                </c:pt>
                <c:pt idx="105">
                  <c:v>2.5421576715484039E-3</c:v>
                </c:pt>
                <c:pt idx="106">
                  <c:v>1.0075788069729023E-2</c:v>
                </c:pt>
                <c:pt idx="107">
                  <c:v>3.671411210224402E-4</c:v>
                </c:pt>
                <c:pt idx="108">
                  <c:v>1.0733047098525407E-2</c:v>
                </c:pt>
                <c:pt idx="109">
                  <c:v>1.6760294037991411E-2</c:v>
                </c:pt>
                <c:pt idx="110">
                  <c:v>-8.0101014335459964E-3</c:v>
                </c:pt>
                <c:pt idx="111">
                  <c:v>-5.8374152958197804E-3</c:v>
                </c:pt>
                <c:pt idx="112">
                  <c:v>2.6716329299126998E-2</c:v>
                </c:pt>
                <c:pt idx="113">
                  <c:v>1.3582328053695834E-2</c:v>
                </c:pt>
                <c:pt idx="114">
                  <c:v>1.0152630594828684E-2</c:v>
                </c:pt>
                <c:pt idx="115">
                  <c:v>-1.7447561881860394E-2</c:v>
                </c:pt>
                <c:pt idx="116">
                  <c:v>6.4962539046401174E-4</c:v>
                </c:pt>
                <c:pt idx="117">
                  <c:v>-1.3044249996587709E-2</c:v>
                </c:pt>
                <c:pt idx="118">
                  <c:v>-1.9396415181668163E-2</c:v>
                </c:pt>
                <c:pt idx="119">
                  <c:v>2.6877669534274003E-2</c:v>
                </c:pt>
                <c:pt idx="120">
                  <c:v>1.3964965552901762E-2</c:v>
                </c:pt>
                <c:pt idx="121">
                  <c:v>-3.3197149984960481E-3</c:v>
                </c:pt>
                <c:pt idx="122">
                  <c:v>-6.479753919628242E-3</c:v>
                </c:pt>
                <c:pt idx="123">
                  <c:v>1.3262282203625917E-2</c:v>
                </c:pt>
                <c:pt idx="124">
                  <c:v>1.950044693640943E-2</c:v>
                </c:pt>
                <c:pt idx="125">
                  <c:v>-1.726770036519187E-2</c:v>
                </c:pt>
                <c:pt idx="126">
                  <c:v>-1.8256109522842194E-3</c:v>
                </c:pt>
                <c:pt idx="127">
                  <c:v>-3.4138093822674472E-3</c:v>
                </c:pt>
                <c:pt idx="128">
                  <c:v>-1.7276202880746922E-3</c:v>
                </c:pt>
                <c:pt idx="129">
                  <c:v>-2.3331398091788417E-2</c:v>
                </c:pt>
                <c:pt idx="130">
                  <c:v>-2.2518438154436021E-2</c:v>
                </c:pt>
                <c:pt idx="131">
                  <c:v>3.2164119529081521E-4</c:v>
                </c:pt>
                <c:pt idx="132">
                  <c:v>-2.461284087382764E-3</c:v>
                </c:pt>
                <c:pt idx="133">
                  <c:v>5.612234121046844E-2</c:v>
                </c:pt>
                <c:pt idx="134">
                  <c:v>3.0578517672560511E-3</c:v>
                </c:pt>
                <c:pt idx="135">
                  <c:v>-2.0633447202767538E-2</c:v>
                </c:pt>
                <c:pt idx="136">
                  <c:v>2.1930457789601621E-2</c:v>
                </c:pt>
                <c:pt idx="137">
                  <c:v>-3.928631119394399E-2</c:v>
                </c:pt>
                <c:pt idx="138">
                  <c:v>-7.2113512823562126E-2</c:v>
                </c:pt>
                <c:pt idx="139">
                  <c:v>-1.7175483302938846E-2</c:v>
                </c:pt>
                <c:pt idx="140">
                  <c:v>-4.6907273048582526E-2</c:v>
                </c:pt>
                <c:pt idx="141">
                  <c:v>4.7388080133861032E-2</c:v>
                </c:pt>
                <c:pt idx="142">
                  <c:v>-2.4298934548593579E-3</c:v>
                </c:pt>
                <c:pt idx="143">
                  <c:v>-1.6852233884668617E-2</c:v>
                </c:pt>
                <c:pt idx="144">
                  <c:v>5.3512387492221695E-2</c:v>
                </c:pt>
                <c:pt idx="145">
                  <c:v>-6.5456004194512252E-2</c:v>
                </c:pt>
                <c:pt idx="146">
                  <c:v>-4.4210512873714344E-3</c:v>
                </c:pt>
                <c:pt idx="147">
                  <c:v>2.1222560903954565E-2</c:v>
                </c:pt>
                <c:pt idx="148">
                  <c:v>5.9807828832196749E-2</c:v>
                </c:pt>
                <c:pt idx="149">
                  <c:v>1.112554591700322E-2</c:v>
                </c:pt>
                <c:pt idx="150">
                  <c:v>3.7790050380493122E-2</c:v>
                </c:pt>
                <c:pt idx="151">
                  <c:v>-2.4817028298508348E-2</c:v>
                </c:pt>
                <c:pt idx="152">
                  <c:v>8.4615997052914192E-3</c:v>
                </c:pt>
                <c:pt idx="153">
                  <c:v>-3.8149900097144807E-2</c:v>
                </c:pt>
                <c:pt idx="154">
                  <c:v>-4.6884526541372123E-2</c:v>
                </c:pt>
                <c:pt idx="155">
                  <c:v>7.3873922853748775E-2</c:v>
                </c:pt>
                <c:pt idx="156">
                  <c:v>8.7305505962421356E-3</c:v>
                </c:pt>
                <c:pt idx="157">
                  <c:v>-2.8318898924627668E-2</c:v>
                </c:pt>
                <c:pt idx="158">
                  <c:v>3.7432296530428809E-2</c:v>
                </c:pt>
                <c:pt idx="159">
                  <c:v>-6.1215628267005497E-3</c:v>
                </c:pt>
                <c:pt idx="160">
                  <c:v>1.6057858770027196E-2</c:v>
                </c:pt>
                <c:pt idx="161">
                  <c:v>8.79002888315796E-3</c:v>
                </c:pt>
                <c:pt idx="162">
                  <c:v>2.0344259881403873E-2</c:v>
                </c:pt>
                <c:pt idx="163">
                  <c:v>6.2217750100611487E-4</c:v>
                </c:pt>
                <c:pt idx="164">
                  <c:v>2.157932063750212E-2</c:v>
                </c:pt>
                <c:pt idx="165">
                  <c:v>-1.8554596285532995E-3</c:v>
                </c:pt>
                <c:pt idx="166">
                  <c:v>1.3645789694906652E-2</c:v>
                </c:pt>
                <c:pt idx="167">
                  <c:v>3.1256522237585239E-3</c:v>
                </c:pt>
                <c:pt idx="168">
                  <c:v>2.6232330987853536E-3</c:v>
                </c:pt>
                <c:pt idx="169">
                  <c:v>7.5532419279304805E-4</c:v>
                </c:pt>
                <c:pt idx="170">
                  <c:v>2.4091139404674951E-2</c:v>
                </c:pt>
                <c:pt idx="171">
                  <c:v>-5.2279631076058023E-3</c:v>
                </c:pt>
                <c:pt idx="172">
                  <c:v>7.9560300033520541E-3</c:v>
                </c:pt>
                <c:pt idx="173">
                  <c:v>-7.5393361501366407E-3</c:v>
                </c:pt>
                <c:pt idx="174">
                  <c:v>-2.0073710874367781E-2</c:v>
                </c:pt>
                <c:pt idx="175">
                  <c:v>5.8353247692278743E-3</c:v>
                </c:pt>
                <c:pt idx="176">
                  <c:v>1.7849381547685433E-2</c:v>
                </c:pt>
                <c:pt idx="177">
                  <c:v>-2.4625389600770112E-2</c:v>
                </c:pt>
                <c:pt idx="178">
                  <c:v>-1.1649693748753343E-2</c:v>
                </c:pt>
                <c:pt idx="179">
                  <c:v>-4.3206041596342018E-2</c:v>
                </c:pt>
                <c:pt idx="180">
                  <c:v>1.7261219107484699E-2</c:v>
                </c:pt>
                <c:pt idx="181">
                  <c:v>-3.0386187304333411E-2</c:v>
                </c:pt>
                <c:pt idx="182">
                  <c:v>3.7097648190295006E-2</c:v>
                </c:pt>
                <c:pt idx="183">
                  <c:v>1.2759490761106633E-2</c:v>
                </c:pt>
                <c:pt idx="184">
                  <c:v>-6.0359836976139215E-3</c:v>
                </c:pt>
                <c:pt idx="185">
                  <c:v>2.0141758475764718E-2</c:v>
                </c:pt>
                <c:pt idx="186">
                  <c:v>-5.6913037459597271E-3</c:v>
                </c:pt>
                <c:pt idx="187">
                  <c:v>1.3751324460055583E-3</c:v>
                </c:pt>
                <c:pt idx="188">
                  <c:v>4.1087432537879141E-3</c:v>
                </c:pt>
                <c:pt idx="189">
                  <c:v>1.68936562478499E-2</c:v>
                </c:pt>
                <c:pt idx="190">
                  <c:v>3.3719632894308677E-3</c:v>
                </c:pt>
                <c:pt idx="191">
                  <c:v>1.0509885456265739E-2</c:v>
                </c:pt>
                <c:pt idx="192">
                  <c:v>8.5043891682849322E-3</c:v>
                </c:pt>
                <c:pt idx="193">
                  <c:v>-5.1571878837398267E-3</c:v>
                </c:pt>
                <c:pt idx="194">
                  <c:v>-3.449451636923249E-3</c:v>
                </c:pt>
                <c:pt idx="195">
                  <c:v>2.2068511709954924E-2</c:v>
                </c:pt>
                <c:pt idx="196">
                  <c:v>1.9118174345808061E-2</c:v>
                </c:pt>
                <c:pt idx="197">
                  <c:v>-4.0717158875858417E-3</c:v>
                </c:pt>
                <c:pt idx="198">
                  <c:v>-1.3591143692093124E-2</c:v>
                </c:pt>
                <c:pt idx="199">
                  <c:v>1.3837857164305082E-2</c:v>
                </c:pt>
                <c:pt idx="200">
                  <c:v>-2.2386706163593745E-2</c:v>
                </c:pt>
                <c:pt idx="201">
                  <c:v>2.9698782017763435E-3</c:v>
                </c:pt>
                <c:pt idx="202">
                  <c:v>-1.5052115348536633E-2</c:v>
                </c:pt>
                <c:pt idx="203">
                  <c:v>1.338072812868359E-3</c:v>
                </c:pt>
                <c:pt idx="204">
                  <c:v>-2.451438466989446E-2</c:v>
                </c:pt>
                <c:pt idx="205">
                  <c:v>-1.4697617471441661E-2</c:v>
                </c:pt>
                <c:pt idx="206">
                  <c:v>3.6043616717355377E-2</c:v>
                </c:pt>
                <c:pt idx="207">
                  <c:v>4.7637936174247794E-3</c:v>
                </c:pt>
                <c:pt idx="208">
                  <c:v>1.146964637985306E-3</c:v>
                </c:pt>
                <c:pt idx="209">
                  <c:v>-3.3663083663890304E-3</c:v>
                </c:pt>
                <c:pt idx="210">
                  <c:v>1.1659555344323405E-2</c:v>
                </c:pt>
                <c:pt idx="211">
                  <c:v>-1.9507576571482783E-2</c:v>
                </c:pt>
                <c:pt idx="212">
                  <c:v>4.5638536616892475E-2</c:v>
                </c:pt>
                <c:pt idx="213">
                  <c:v>3.6425825315766305E-3</c:v>
                </c:pt>
                <c:pt idx="214">
                  <c:v>9.3054217856209844E-3</c:v>
                </c:pt>
                <c:pt idx="215">
                  <c:v>1.1251759251425304E-2</c:v>
                </c:pt>
                <c:pt idx="216">
                  <c:v>6.6182860679811824E-3</c:v>
                </c:pt>
                <c:pt idx="217">
                  <c:v>2.9956979785189962E-3</c:v>
                </c:pt>
                <c:pt idx="218">
                  <c:v>1.0628166117529281E-3</c:v>
                </c:pt>
                <c:pt idx="219">
                  <c:v>-2.9945576451328323E-3</c:v>
                </c:pt>
                <c:pt idx="220">
                  <c:v>1.4153857193442347E-3</c:v>
                </c:pt>
                <c:pt idx="221">
                  <c:v>2.1473099165595359E-2</c:v>
                </c:pt>
                <c:pt idx="222">
                  <c:v>5.9196493135025754E-3</c:v>
                </c:pt>
                <c:pt idx="223">
                  <c:v>-2.6487144111317315E-3</c:v>
                </c:pt>
                <c:pt idx="224">
                  <c:v>7.7377914548794509E-3</c:v>
                </c:pt>
                <c:pt idx="225">
                  <c:v>-1.0301459616971115E-2</c:v>
                </c:pt>
                <c:pt idx="226">
                  <c:v>2.2749870842256378E-2</c:v>
                </c:pt>
                <c:pt idx="227">
                  <c:v>-2.1284874862864806E-2</c:v>
                </c:pt>
                <c:pt idx="228">
                  <c:v>1.7241604043820979E-2</c:v>
                </c:pt>
                <c:pt idx="229">
                  <c:v>2.022577622604961E-2</c:v>
                </c:pt>
                <c:pt idx="230">
                  <c:v>1.1829798806838595E-2</c:v>
                </c:pt>
                <c:pt idx="231">
                  <c:v>2.0583375009954684E-2</c:v>
                </c:pt>
                <c:pt idx="232">
                  <c:v>-1.0791837299027935E-2</c:v>
                </c:pt>
                <c:pt idx="233">
                  <c:v>-1.1525574921247153E-2</c:v>
                </c:pt>
                <c:pt idx="234">
                  <c:v>7.6760859511084724E-3</c:v>
                </c:pt>
                <c:pt idx="235">
                  <c:v>-1.0231583312919606E-2</c:v>
                </c:pt>
                <c:pt idx="236">
                  <c:v>-2.1185209402071178E-2</c:v>
                </c:pt>
                <c:pt idx="237">
                  <c:v>8.5973735765142341E-3</c:v>
                </c:pt>
                <c:pt idx="238">
                  <c:v>1.5868656461906588E-2</c:v>
                </c:pt>
                <c:pt idx="239">
                  <c:v>2.951002989526616E-2</c:v>
                </c:pt>
                <c:pt idx="240">
                  <c:v>7.0075418352048731E-3</c:v>
                </c:pt>
                <c:pt idx="241">
                  <c:v>-3.1000167796999738E-4</c:v>
                </c:pt>
                <c:pt idx="242">
                  <c:v>1.0614831963096302E-2</c:v>
                </c:pt>
                <c:pt idx="243">
                  <c:v>-1.0749579976213831E-2</c:v>
                </c:pt>
                <c:pt idx="244">
                  <c:v>-2.1161557645967916E-2</c:v>
                </c:pt>
                <c:pt idx="245">
                  <c:v>4.5321347263052991E-3</c:v>
                </c:pt>
                <c:pt idx="246">
                  <c:v>-1.8407890912151535E-2</c:v>
                </c:pt>
                <c:pt idx="247">
                  <c:v>1.3544903342757871E-2</c:v>
                </c:pt>
                <c:pt idx="248">
                  <c:v>1.9791244358504028E-2</c:v>
                </c:pt>
                <c:pt idx="249">
                  <c:v>1.2960884439385799E-2</c:v>
                </c:pt>
                <c:pt idx="250">
                  <c:v>-1.0632961840729007E-2</c:v>
                </c:pt>
                <c:pt idx="251">
                  <c:v>-7.5138001438693842E-4</c:v>
                </c:pt>
                <c:pt idx="252">
                  <c:v>7.4675392348912302E-3</c:v>
                </c:pt>
                <c:pt idx="253">
                  <c:v>2.409097811855114E-2</c:v>
                </c:pt>
                <c:pt idx="254">
                  <c:v>8.6907319777133757E-3</c:v>
                </c:pt>
                <c:pt idx="255">
                  <c:v>9.8763038880018235E-4</c:v>
                </c:pt>
                <c:pt idx="256">
                  <c:v>5.009322354437443E-3</c:v>
                </c:pt>
                <c:pt idx="257">
                  <c:v>1.5440927141699373E-2</c:v>
                </c:pt>
                <c:pt idx="258">
                  <c:v>3.484200259985271E-3</c:v>
                </c:pt>
                <c:pt idx="259">
                  <c:v>4.1929554594110718E-4</c:v>
                </c:pt>
                <c:pt idx="260">
                  <c:v>-5.3628343915645298E-4</c:v>
                </c:pt>
                <c:pt idx="261">
                  <c:v>-1.6622280756485482E-2</c:v>
                </c:pt>
                <c:pt idx="262">
                  <c:v>2.4070963745826499E-2</c:v>
                </c:pt>
                <c:pt idx="263">
                  <c:v>1.255555969416064E-2</c:v>
                </c:pt>
                <c:pt idx="264">
                  <c:v>-5.5919792496593379E-3</c:v>
                </c:pt>
                <c:pt idx="265">
                  <c:v>5.8614113313496486E-3</c:v>
                </c:pt>
                <c:pt idx="266">
                  <c:v>-2.0745301300094244E-3</c:v>
                </c:pt>
                <c:pt idx="267">
                  <c:v>-2.6403342651629698E-2</c:v>
                </c:pt>
                <c:pt idx="268">
                  <c:v>-4.383526659606455E-3</c:v>
                </c:pt>
                <c:pt idx="269">
                  <c:v>8.0699927695562397E-3</c:v>
                </c:pt>
                <c:pt idx="270">
                  <c:v>2.2974960046616193E-2</c:v>
                </c:pt>
                <c:pt idx="271">
                  <c:v>-1.319445398312915E-3</c:v>
                </c:pt>
                <c:pt idx="272">
                  <c:v>1.2546910859077302E-2</c:v>
                </c:pt>
                <c:pt idx="273">
                  <c:v>9.890115961334987E-3</c:v>
                </c:pt>
                <c:pt idx="274">
                  <c:v>-1.9765998863246828E-2</c:v>
                </c:pt>
                <c:pt idx="275">
                  <c:v>1.3690442020881806E-2</c:v>
                </c:pt>
                <c:pt idx="276">
                  <c:v>-4.8807577901317147E-3</c:v>
                </c:pt>
                <c:pt idx="277">
                  <c:v>3.9387521267196845E-3</c:v>
                </c:pt>
                <c:pt idx="278">
                  <c:v>-2.6536673867483419E-2</c:v>
                </c:pt>
                <c:pt idx="279">
                  <c:v>2.7000120964157076E-2</c:v>
                </c:pt>
                <c:pt idx="280">
                  <c:v>-8.4002060685087296E-4</c:v>
                </c:pt>
                <c:pt idx="281">
                  <c:v>9.502726575527547E-3</c:v>
                </c:pt>
                <c:pt idx="282">
                  <c:v>-1.4515561703230173E-3</c:v>
                </c:pt>
                <c:pt idx="283">
                  <c:v>-3.8505445323631557E-4</c:v>
                </c:pt>
                <c:pt idx="284">
                  <c:v>1.2034774578639723E-2</c:v>
                </c:pt>
                <c:pt idx="285">
                  <c:v>1.2052885371547565E-2</c:v>
                </c:pt>
                <c:pt idx="286">
                  <c:v>1.3373943841581439E-2</c:v>
                </c:pt>
                <c:pt idx="287">
                  <c:v>-6.8821701385231495E-3</c:v>
                </c:pt>
                <c:pt idx="288">
                  <c:v>1.3720321481304417E-2</c:v>
                </c:pt>
                <c:pt idx="289">
                  <c:v>-9.9808289988111967E-4</c:v>
                </c:pt>
                <c:pt idx="290">
                  <c:v>1.2438669486241789E-2</c:v>
                </c:pt>
                <c:pt idx="291">
                  <c:v>-9.0080216187406002E-3</c:v>
                </c:pt>
                <c:pt idx="292">
                  <c:v>5.3752794819452174E-3</c:v>
                </c:pt>
                <c:pt idx="293">
                  <c:v>3.5657442216167243E-5</c:v>
                </c:pt>
                <c:pt idx="294">
                  <c:v>-2.6936150944845718E-2</c:v>
                </c:pt>
                <c:pt idx="295">
                  <c:v>3.3001616866799974E-3</c:v>
                </c:pt>
                <c:pt idx="296">
                  <c:v>1.2100657532864703E-2</c:v>
                </c:pt>
                <c:pt idx="297">
                  <c:v>1.6998163626426682E-2</c:v>
                </c:pt>
                <c:pt idx="298">
                  <c:v>7.4911501825688648E-3</c:v>
                </c:pt>
                <c:pt idx="299">
                  <c:v>2.1213307096667102E-3</c:v>
                </c:pt>
                <c:pt idx="300">
                  <c:v>-1.1092395291241805E-2</c:v>
                </c:pt>
                <c:pt idx="301">
                  <c:v>1.2495514958503276E-2</c:v>
                </c:pt>
                <c:pt idx="302">
                  <c:v>-1.3721264567651071E-2</c:v>
                </c:pt>
                <c:pt idx="303">
                  <c:v>-7.5521285602920263E-3</c:v>
                </c:pt>
                <c:pt idx="304">
                  <c:v>-3.1413799977964806E-2</c:v>
                </c:pt>
                <c:pt idx="305">
                  <c:v>-1.0174448685045958E-2</c:v>
                </c:pt>
                <c:pt idx="306">
                  <c:v>4.1190277555059773E-2</c:v>
                </c:pt>
                <c:pt idx="307">
                  <c:v>2.7204561097324262E-2</c:v>
                </c:pt>
                <c:pt idx="308">
                  <c:v>6.8654687320476096E-3</c:v>
                </c:pt>
                <c:pt idx="309">
                  <c:v>3.8428980048965953E-3</c:v>
                </c:pt>
                <c:pt idx="310">
                  <c:v>1.160139417308379E-2</c:v>
                </c:pt>
                <c:pt idx="311">
                  <c:v>1.9600594300593485E-3</c:v>
                </c:pt>
                <c:pt idx="312">
                  <c:v>3.7649272350363189E-3</c:v>
                </c:pt>
                <c:pt idx="313">
                  <c:v>-3.5218800709976433E-2</c:v>
                </c:pt>
                <c:pt idx="314">
                  <c:v>3.4082722283743289E-2</c:v>
                </c:pt>
                <c:pt idx="315">
                  <c:v>8.6884288236105719E-3</c:v>
                </c:pt>
                <c:pt idx="316">
                  <c:v>-1.4660440959418592E-2</c:v>
                </c:pt>
                <c:pt idx="317">
                  <c:v>-6.5431336669072374E-3</c:v>
                </c:pt>
                <c:pt idx="318">
                  <c:v>-1.2454309944704008E-2</c:v>
                </c:pt>
                <c:pt idx="319">
                  <c:v>1.599922022389838E-2</c:v>
                </c:pt>
                <c:pt idx="320">
                  <c:v>-2.7729899520368289E-2</c:v>
                </c:pt>
                <c:pt idx="321">
                  <c:v>3.0303431905141554E-2</c:v>
                </c:pt>
                <c:pt idx="322">
                  <c:v>2.0162267787990198E-2</c:v>
                </c:pt>
                <c:pt idx="323">
                  <c:v>6.3347208908070655E-3</c:v>
                </c:pt>
                <c:pt idx="324">
                  <c:v>-2.7734481752813827E-3</c:v>
                </c:pt>
                <c:pt idx="325">
                  <c:v>-1.5814721236311113E-2</c:v>
                </c:pt>
                <c:pt idx="326">
                  <c:v>-8.6353229374438161E-3</c:v>
                </c:pt>
                <c:pt idx="327">
                  <c:v>2.6581338911640134E-2</c:v>
                </c:pt>
                <c:pt idx="328">
                  <c:v>-2.2340442426807463E-2</c:v>
                </c:pt>
                <c:pt idx="329">
                  <c:v>2.807033822210655E-3</c:v>
                </c:pt>
                <c:pt idx="330">
                  <c:v>1.6956507803922962E-2</c:v>
                </c:pt>
                <c:pt idx="331">
                  <c:v>-9.9706747762078451E-3</c:v>
                </c:pt>
                <c:pt idx="332">
                  <c:v>1.7510436216282163E-2</c:v>
                </c:pt>
                <c:pt idx="333">
                  <c:v>-4.4762541330411075E-3</c:v>
                </c:pt>
                <c:pt idx="334">
                  <c:v>3.6969518244332577E-3</c:v>
                </c:pt>
                <c:pt idx="335">
                  <c:v>3.1255662888939415E-3</c:v>
                </c:pt>
                <c:pt idx="336">
                  <c:v>1.5437712071888785E-3</c:v>
                </c:pt>
                <c:pt idx="337">
                  <c:v>-8.8065803931719738E-3</c:v>
                </c:pt>
                <c:pt idx="338">
                  <c:v>-6.9164327831095062E-3</c:v>
                </c:pt>
                <c:pt idx="339">
                  <c:v>5.8662523675689405E-4</c:v>
                </c:pt>
                <c:pt idx="340">
                  <c:v>7.5706173440735613E-3</c:v>
                </c:pt>
                <c:pt idx="341">
                  <c:v>-4.0359551865042347E-3</c:v>
                </c:pt>
                <c:pt idx="342">
                  <c:v>-1.1770805509873861E-2</c:v>
                </c:pt>
                <c:pt idx="343">
                  <c:v>-8.4500026284211794E-5</c:v>
                </c:pt>
                <c:pt idx="344">
                  <c:v>2.4067109028683059E-2</c:v>
                </c:pt>
                <c:pt idx="345">
                  <c:v>-2.2128386285688233E-2</c:v>
                </c:pt>
                <c:pt idx="346">
                  <c:v>1.1556849321286415E-2</c:v>
                </c:pt>
                <c:pt idx="347">
                  <c:v>-1.2631721015296429E-2</c:v>
                </c:pt>
                <c:pt idx="348">
                  <c:v>6.5866687443965066E-3</c:v>
                </c:pt>
                <c:pt idx="349">
                  <c:v>-5.7884818568437246E-2</c:v>
                </c:pt>
                <c:pt idx="350">
                  <c:v>9.0727693761130084E-3</c:v>
                </c:pt>
                <c:pt idx="351">
                  <c:v>-3.4139317300804189E-2</c:v>
                </c:pt>
                <c:pt idx="352">
                  <c:v>2.0669155456420139E-2</c:v>
                </c:pt>
                <c:pt idx="353">
                  <c:v>-1.5975047977535312E-3</c:v>
                </c:pt>
                <c:pt idx="354">
                  <c:v>-1.3656080130793643E-2</c:v>
                </c:pt>
                <c:pt idx="355">
                  <c:v>1.031586749295745E-2</c:v>
                </c:pt>
                <c:pt idx="356">
                  <c:v>3.2536796135921794E-2</c:v>
                </c:pt>
                <c:pt idx="357">
                  <c:v>9.0351622550223828E-3</c:v>
                </c:pt>
                <c:pt idx="358">
                  <c:v>2.0665140163339622E-2</c:v>
                </c:pt>
                <c:pt idx="359">
                  <c:v>2.0213678322536458E-3</c:v>
                </c:pt>
                <c:pt idx="360">
                  <c:v>9.371292934055234E-3</c:v>
                </c:pt>
                <c:pt idx="361">
                  <c:v>-3.6462980043342287E-2</c:v>
                </c:pt>
                <c:pt idx="362">
                  <c:v>3.2405791001806662E-2</c:v>
                </c:pt>
                <c:pt idx="363">
                  <c:v>2.1747394953174163E-4</c:v>
                </c:pt>
                <c:pt idx="364">
                  <c:v>3.5570155049352884E-4</c:v>
                </c:pt>
                <c:pt idx="365">
                  <c:v>-3.8434227366162005E-2</c:v>
                </c:pt>
                <c:pt idx="366">
                  <c:v>-3.9217956767656943E-3</c:v>
                </c:pt>
                <c:pt idx="367">
                  <c:v>2.7205568286832581E-2</c:v>
                </c:pt>
                <c:pt idx="368">
                  <c:v>-8.7304565200517648E-3</c:v>
                </c:pt>
                <c:pt idx="369">
                  <c:v>-6.0014703581311495E-2</c:v>
                </c:pt>
                <c:pt idx="370">
                  <c:v>-2.2171074585164822E-2</c:v>
                </c:pt>
                <c:pt idx="371">
                  <c:v>1.3572723884867273E-2</c:v>
                </c:pt>
                <c:pt idx="372">
                  <c:v>1.6763337527488667E-2</c:v>
                </c:pt>
                <c:pt idx="373">
                  <c:v>-3.1772468104137898E-2</c:v>
                </c:pt>
                <c:pt idx="374">
                  <c:v>-8.8176181988472314E-3</c:v>
                </c:pt>
                <c:pt idx="375">
                  <c:v>2.774612686831256E-2</c:v>
                </c:pt>
                <c:pt idx="376">
                  <c:v>1.5075884384992896E-2</c:v>
                </c:pt>
                <c:pt idx="377">
                  <c:v>2.5904454797306634E-2</c:v>
                </c:pt>
                <c:pt idx="378">
                  <c:v>1.0437091858437301E-2</c:v>
                </c:pt>
                <c:pt idx="379">
                  <c:v>1.2774196103622223E-2</c:v>
                </c:pt>
                <c:pt idx="380">
                  <c:v>-7.3555789374413873E-3</c:v>
                </c:pt>
                <c:pt idx="381">
                  <c:v>1.740690656689103E-2</c:v>
                </c:pt>
                <c:pt idx="382">
                  <c:v>-1.269325917410929E-2</c:v>
                </c:pt>
                <c:pt idx="383">
                  <c:v>1.5634622908910382E-2</c:v>
                </c:pt>
                <c:pt idx="384">
                  <c:v>4.6892874384656547E-3</c:v>
                </c:pt>
                <c:pt idx="385">
                  <c:v>-1.3127494014766612E-2</c:v>
                </c:pt>
                <c:pt idx="386">
                  <c:v>-4.4338082134558641E-3</c:v>
                </c:pt>
                <c:pt idx="387">
                  <c:v>-5.5689152445111741E-3</c:v>
                </c:pt>
                <c:pt idx="388">
                  <c:v>2.1446038089285809E-3</c:v>
                </c:pt>
                <c:pt idx="389">
                  <c:v>2.2028665662855256E-2</c:v>
                </c:pt>
                <c:pt idx="390">
                  <c:v>-7.1229102614209748E-4</c:v>
                </c:pt>
                <c:pt idx="391">
                  <c:v>-2.1331146630601231E-3</c:v>
                </c:pt>
                <c:pt idx="392">
                  <c:v>-1.2455926200959222E-2</c:v>
                </c:pt>
                <c:pt idx="393">
                  <c:v>-1.6944067044684114E-2</c:v>
                </c:pt>
                <c:pt idx="394">
                  <c:v>3.1572896585753005E-2</c:v>
                </c:pt>
                <c:pt idx="395">
                  <c:v>1.2207438562180577E-2</c:v>
                </c:pt>
                <c:pt idx="396">
                  <c:v>1.4266134521195845E-2</c:v>
                </c:pt>
                <c:pt idx="397">
                  <c:v>5.4022879935620976E-3</c:v>
                </c:pt>
                <c:pt idx="398">
                  <c:v>-1.4155047046954484E-3</c:v>
                </c:pt>
                <c:pt idx="399">
                  <c:v>3.6644624660783064E-3</c:v>
                </c:pt>
                <c:pt idx="400">
                  <c:v>-8.4849317686126226E-5</c:v>
                </c:pt>
                <c:pt idx="401">
                  <c:v>-7.4031714962306382E-4</c:v>
                </c:pt>
                <c:pt idx="402">
                  <c:v>-7.5237695506288641E-3</c:v>
                </c:pt>
                <c:pt idx="403">
                  <c:v>4.2805968297342633E-3</c:v>
                </c:pt>
                <c:pt idx="404">
                  <c:v>-2.4689450436720019E-2</c:v>
                </c:pt>
                <c:pt idx="405">
                  <c:v>4.5008600107940581E-3</c:v>
                </c:pt>
                <c:pt idx="406">
                  <c:v>1.1251639071232052E-2</c:v>
                </c:pt>
                <c:pt idx="407">
                  <c:v>1.2411827952470244E-3</c:v>
                </c:pt>
                <c:pt idx="408">
                  <c:v>-7.3516315107893535E-3</c:v>
                </c:pt>
                <c:pt idx="409">
                  <c:v>-1.041465227454943E-2</c:v>
                </c:pt>
                <c:pt idx="410">
                  <c:v>3.1094523228841456E-3</c:v>
                </c:pt>
                <c:pt idx="411">
                  <c:v>-7.6769101825546887E-3</c:v>
                </c:pt>
                <c:pt idx="412">
                  <c:v>-2.0072444967253199E-2</c:v>
                </c:pt>
                <c:pt idx="413">
                  <c:v>3.7120111312947478E-2</c:v>
                </c:pt>
                <c:pt idx="414">
                  <c:v>6.9157593125962011E-3</c:v>
                </c:pt>
                <c:pt idx="415">
                  <c:v>1.33680401167433E-2</c:v>
                </c:pt>
                <c:pt idx="416">
                  <c:v>-1.0870109610199144E-2</c:v>
                </c:pt>
                <c:pt idx="417">
                  <c:v>2.9692236126777447E-2</c:v>
                </c:pt>
                <c:pt idx="418">
                  <c:v>-1.947827007214548E-3</c:v>
                </c:pt>
                <c:pt idx="419">
                  <c:v>1.3191518451519451E-3</c:v>
                </c:pt>
                <c:pt idx="420">
                  <c:v>-1.2277304727412812E-2</c:v>
                </c:pt>
                <c:pt idx="421">
                  <c:v>1.5838664339108199E-2</c:v>
                </c:pt>
                <c:pt idx="422">
                  <c:v>-2.2867985255550331E-3</c:v>
                </c:pt>
                <c:pt idx="423">
                  <c:v>-2.7480419332985341E-3</c:v>
                </c:pt>
                <c:pt idx="424">
                  <c:v>9.0921251510100477E-3</c:v>
                </c:pt>
                <c:pt idx="425">
                  <c:v>-5.6857022275254125E-5</c:v>
                </c:pt>
                <c:pt idx="426">
                  <c:v>6.9094464997360473E-3</c:v>
                </c:pt>
                <c:pt idx="427">
                  <c:v>1.3828222908972983E-2</c:v>
                </c:pt>
                <c:pt idx="428">
                  <c:v>5.610169617309169E-3</c:v>
                </c:pt>
                <c:pt idx="429">
                  <c:v>5.4191692376634442E-3</c:v>
                </c:pt>
                <c:pt idx="430">
                  <c:v>-6.124809446496628E-3</c:v>
                </c:pt>
                <c:pt idx="431">
                  <c:v>5.6552126442711978E-4</c:v>
                </c:pt>
                <c:pt idx="432">
                  <c:v>-1.6182901936616971E-2</c:v>
                </c:pt>
                <c:pt idx="433">
                  <c:v>6.1214415395009544E-3</c:v>
                </c:pt>
                <c:pt idx="434">
                  <c:v>-4.8872520283364234E-3</c:v>
                </c:pt>
                <c:pt idx="435">
                  <c:v>-1.3287307245290741E-2</c:v>
                </c:pt>
                <c:pt idx="436">
                  <c:v>6.4970101666455751E-3</c:v>
                </c:pt>
                <c:pt idx="437">
                  <c:v>1.3207925500598757E-2</c:v>
                </c:pt>
                <c:pt idx="438">
                  <c:v>4.3753941265605931E-3</c:v>
                </c:pt>
                <c:pt idx="439">
                  <c:v>-5.6716440073163584E-3</c:v>
                </c:pt>
                <c:pt idx="440">
                  <c:v>-5.9774220266224443E-3</c:v>
                </c:pt>
                <c:pt idx="441">
                  <c:v>1.2088223035999206E-2</c:v>
                </c:pt>
                <c:pt idx="442">
                  <c:v>7.3438736980114237E-3</c:v>
                </c:pt>
                <c:pt idx="443">
                  <c:v>-5.3811534904833654E-3</c:v>
                </c:pt>
                <c:pt idx="444">
                  <c:v>-1.8885778920372568E-3</c:v>
                </c:pt>
                <c:pt idx="445">
                  <c:v>-3.5192054885385378E-4</c:v>
                </c:pt>
                <c:pt idx="446">
                  <c:v>-8.4447230339494278E-3</c:v>
                </c:pt>
                <c:pt idx="447">
                  <c:v>-1.7582940713474996E-3</c:v>
                </c:pt>
                <c:pt idx="448">
                  <c:v>1.1530358812361032E-2</c:v>
                </c:pt>
                <c:pt idx="449">
                  <c:v>2.8695514070148443E-3</c:v>
                </c:pt>
                <c:pt idx="450">
                  <c:v>-3.0310479072119421E-3</c:v>
                </c:pt>
                <c:pt idx="451">
                  <c:v>-7.261034942127396E-4</c:v>
                </c:pt>
                <c:pt idx="452">
                  <c:v>-1.6976326083317818E-2</c:v>
                </c:pt>
                <c:pt idx="453">
                  <c:v>-8.9985576480317991E-3</c:v>
                </c:pt>
                <c:pt idx="454">
                  <c:v>4.738742333416486E-3</c:v>
                </c:pt>
                <c:pt idx="455">
                  <c:v>1.1218664375594869E-2</c:v>
                </c:pt>
                <c:pt idx="456">
                  <c:v>-8.5738934061139471E-3</c:v>
                </c:pt>
                <c:pt idx="457">
                  <c:v>1.320669537833229E-2</c:v>
                </c:pt>
                <c:pt idx="458">
                  <c:v>-1.7354685827700327E-3</c:v>
                </c:pt>
                <c:pt idx="459">
                  <c:v>4.3361683426559145E-3</c:v>
                </c:pt>
                <c:pt idx="460">
                  <c:v>9.319244383882503E-3</c:v>
                </c:pt>
                <c:pt idx="461">
                  <c:v>-1.1080999496369168E-3</c:v>
                </c:pt>
                <c:pt idx="462">
                  <c:v>6.0005127677720937E-3</c:v>
                </c:pt>
                <c:pt idx="463">
                  <c:v>-4.1915795786402537E-4</c:v>
                </c:pt>
                <c:pt idx="464">
                  <c:v>-6.6764283322099261E-5</c:v>
                </c:pt>
                <c:pt idx="465">
                  <c:v>-5.0190571068049472E-3</c:v>
                </c:pt>
                <c:pt idx="466">
                  <c:v>-4.345026358839708E-3</c:v>
                </c:pt>
                <c:pt idx="467">
                  <c:v>6.0300243482133784E-3</c:v>
                </c:pt>
                <c:pt idx="468">
                  <c:v>1.2183837031267351E-2</c:v>
                </c:pt>
                <c:pt idx="469">
                  <c:v>4.1514691054886279E-4</c:v>
                </c:pt>
                <c:pt idx="470">
                  <c:v>6.0260741088573253E-3</c:v>
                </c:pt>
                <c:pt idx="471">
                  <c:v>-4.087414901311065E-4</c:v>
                </c:pt>
                <c:pt idx="472">
                  <c:v>-6.8816350541614285E-3</c:v>
                </c:pt>
                <c:pt idx="473">
                  <c:v>2.2610685166270142E-2</c:v>
                </c:pt>
                <c:pt idx="474">
                  <c:v>1.2271480354357173E-2</c:v>
                </c:pt>
                <c:pt idx="475">
                  <c:v>5.0978450682712135E-3</c:v>
                </c:pt>
                <c:pt idx="476">
                  <c:v>1.8744704867985931E-2</c:v>
                </c:pt>
                <c:pt idx="477">
                  <c:v>-4.2028981743830157E-2</c:v>
                </c:pt>
                <c:pt idx="478">
                  <c:v>-5.5257713958474008E-2</c:v>
                </c:pt>
                <c:pt idx="479">
                  <c:v>3.918408285019969E-2</c:v>
                </c:pt>
                <c:pt idx="480">
                  <c:v>1.5788835609729362E-3</c:v>
                </c:pt>
                <c:pt idx="481">
                  <c:v>-2.4430531578393734E-2</c:v>
                </c:pt>
                <c:pt idx="482">
                  <c:v>3.1389846082403312E-2</c:v>
                </c:pt>
                <c:pt idx="483">
                  <c:v>-1.650664084100685E-2</c:v>
                </c:pt>
                <c:pt idx="484">
                  <c:v>-6.3865925215149874E-2</c:v>
                </c:pt>
                <c:pt idx="485">
                  <c:v>1.6088554276443557E-2</c:v>
                </c:pt>
                <c:pt idx="486">
                  <c:v>-1.7975894929087424E-2</c:v>
                </c:pt>
                <c:pt idx="487">
                  <c:v>1.5682717770789868E-2</c:v>
                </c:pt>
                <c:pt idx="488">
                  <c:v>8.9666944464040013E-4</c:v>
                </c:pt>
                <c:pt idx="489">
                  <c:v>-4.5181871423096692E-3</c:v>
                </c:pt>
                <c:pt idx="490">
                  <c:v>-6.8754575363926401E-3</c:v>
                </c:pt>
                <c:pt idx="491">
                  <c:v>1.9639228581046241E-2</c:v>
                </c:pt>
                <c:pt idx="492">
                  <c:v>-1.0079170083936743E-2</c:v>
                </c:pt>
                <c:pt idx="493">
                  <c:v>-1.5775734202474016E-3</c:v>
                </c:pt>
                <c:pt idx="494">
                  <c:v>2.2959571334213186E-4</c:v>
                </c:pt>
                <c:pt idx="495">
                  <c:v>1.1547972231852454E-2</c:v>
                </c:pt>
                <c:pt idx="496">
                  <c:v>-4.4955386120288593E-3</c:v>
                </c:pt>
                <c:pt idx="497">
                  <c:v>-1.3657154126946385E-2</c:v>
                </c:pt>
                <c:pt idx="498">
                  <c:v>-1.7949719761610666E-2</c:v>
                </c:pt>
                <c:pt idx="499">
                  <c:v>1.0525895246270036E-2</c:v>
                </c:pt>
                <c:pt idx="500">
                  <c:v>1.0248295572264031E-2</c:v>
                </c:pt>
                <c:pt idx="501">
                  <c:v>-4.657710705303947E-3</c:v>
                </c:pt>
                <c:pt idx="502">
                  <c:v>1.2079237592062713E-3</c:v>
                </c:pt>
                <c:pt idx="503">
                  <c:v>2.7516988157440421E-3</c:v>
                </c:pt>
                <c:pt idx="504">
                  <c:v>-7.4132822959733918E-3</c:v>
                </c:pt>
                <c:pt idx="505">
                  <c:v>9.2199355087931815E-4</c:v>
                </c:pt>
                <c:pt idx="506">
                  <c:v>3.6046716573539077E-3</c:v>
                </c:pt>
                <c:pt idx="507">
                  <c:v>4.18685863767017E-3</c:v>
                </c:pt>
                <c:pt idx="508">
                  <c:v>-1.5448325262360955E-2</c:v>
                </c:pt>
                <c:pt idx="509">
                  <c:v>6.3486251607909796E-3</c:v>
                </c:pt>
                <c:pt idx="510">
                  <c:v>3.2138906233763493E-3</c:v>
                </c:pt>
                <c:pt idx="511">
                  <c:v>-1.0691352199559894E-2</c:v>
                </c:pt>
                <c:pt idx="512">
                  <c:v>-1.5153568777860222E-2</c:v>
                </c:pt>
                <c:pt idx="513">
                  <c:v>-4.6487634361280332E-2</c:v>
                </c:pt>
                <c:pt idx="514">
                  <c:v>-5.340965275430906E-3</c:v>
                </c:pt>
                <c:pt idx="515">
                  <c:v>-4.5096395072310301E-2</c:v>
                </c:pt>
                <c:pt idx="516">
                  <c:v>1.8496241239878107E-2</c:v>
                </c:pt>
                <c:pt idx="517">
                  <c:v>1.5566211899439252E-2</c:v>
                </c:pt>
                <c:pt idx="518">
                  <c:v>-2.1870930430277116E-2</c:v>
                </c:pt>
                <c:pt idx="519">
                  <c:v>-4.3685200608057653E-2</c:v>
                </c:pt>
                <c:pt idx="520">
                  <c:v>4.2569015510565515E-2</c:v>
                </c:pt>
                <c:pt idx="521">
                  <c:v>-3.3661028025134964E-3</c:v>
                </c:pt>
              </c:numCache>
            </c:numRef>
          </c:xVal>
          <c:yVal>
            <c:numRef>
              <c:f>Regression!$B$25:$B$546</c:f>
              <c:numCache>
                <c:formatCode>General</c:formatCode>
                <c:ptCount val="522"/>
                <c:pt idx="0">
                  <c:v>5.7626192028076033E-3</c:v>
                </c:pt>
                <c:pt idx="1">
                  <c:v>1.1144359842989339E-2</c:v>
                </c:pt>
                <c:pt idx="2">
                  <c:v>-1.6614420063024975E-2</c:v>
                </c:pt>
                <c:pt idx="3">
                  <c:v>7.2877631129214859E-2</c:v>
                </c:pt>
                <c:pt idx="4">
                  <c:v>-4.5921670260074522E-2</c:v>
                </c:pt>
                <c:pt idx="5">
                  <c:v>-4.6610064011162015E-2</c:v>
                </c:pt>
                <c:pt idx="6">
                  <c:v>-2.1549352801206852E-2</c:v>
                </c:pt>
                <c:pt idx="7">
                  <c:v>-6.588825156108891E-3</c:v>
                </c:pt>
                <c:pt idx="8">
                  <c:v>5.551547479396806E-2</c:v>
                </c:pt>
                <c:pt idx="9">
                  <c:v>-5.0213516941895485E-2</c:v>
                </c:pt>
                <c:pt idx="10">
                  <c:v>-7.2068384289322746E-2</c:v>
                </c:pt>
                <c:pt idx="11">
                  <c:v>-4.7367149393760112E-2</c:v>
                </c:pt>
                <c:pt idx="12">
                  <c:v>-7.3720827283345364E-2</c:v>
                </c:pt>
                <c:pt idx="13">
                  <c:v>0.11416444386262868</c:v>
                </c:pt>
                <c:pt idx="14">
                  <c:v>1.7634152947532927E-2</c:v>
                </c:pt>
                <c:pt idx="15">
                  <c:v>6.609467504158463E-2</c:v>
                </c:pt>
                <c:pt idx="16">
                  <c:v>3.5478843211175601E-2</c:v>
                </c:pt>
                <c:pt idx="17">
                  <c:v>1.849661981782566E-2</c:v>
                </c:pt>
                <c:pt idx="18">
                  <c:v>1.7013028703672179E-2</c:v>
                </c:pt>
                <c:pt idx="19">
                  <c:v>-3.0753646778836794E-3</c:v>
                </c:pt>
                <c:pt idx="20">
                  <c:v>1.4907540712415164E-2</c:v>
                </c:pt>
                <c:pt idx="21">
                  <c:v>6.3332751707108087E-2</c:v>
                </c:pt>
                <c:pt idx="22">
                  <c:v>-5.1842780805899491E-2</c:v>
                </c:pt>
                <c:pt idx="23">
                  <c:v>5.8961154073833713E-3</c:v>
                </c:pt>
                <c:pt idx="24">
                  <c:v>3.9243362407511403E-2</c:v>
                </c:pt>
                <c:pt idx="25">
                  <c:v>2.5140878482229737E-2</c:v>
                </c:pt>
                <c:pt idx="26">
                  <c:v>7.7803974807492318E-3</c:v>
                </c:pt>
                <c:pt idx="27">
                  <c:v>-2.7000120022545416E-2</c:v>
                </c:pt>
                <c:pt idx="28">
                  <c:v>-1.7569554333104439E-3</c:v>
                </c:pt>
                <c:pt idx="29">
                  <c:v>-2.4978199934532E-2</c:v>
                </c:pt>
                <c:pt idx="30">
                  <c:v>-1.9448554245657734E-2</c:v>
                </c:pt>
                <c:pt idx="31">
                  <c:v>7.4647147936253544E-2</c:v>
                </c:pt>
                <c:pt idx="32">
                  <c:v>4.4676928136731589E-2</c:v>
                </c:pt>
                <c:pt idx="33">
                  <c:v>9.7738019561483397E-3</c:v>
                </c:pt>
                <c:pt idx="34">
                  <c:v>2.5549247426280577E-2</c:v>
                </c:pt>
                <c:pt idx="35">
                  <c:v>-5.7716912103991797E-3</c:v>
                </c:pt>
                <c:pt idx="36">
                  <c:v>2.4143218007154917E-2</c:v>
                </c:pt>
                <c:pt idx="37">
                  <c:v>3.8326158692235839E-3</c:v>
                </c:pt>
                <c:pt idx="38">
                  <c:v>-1.1859625667877979E-2</c:v>
                </c:pt>
                <c:pt idx="39">
                  <c:v>2.8446790400087879E-2</c:v>
                </c:pt>
                <c:pt idx="40">
                  <c:v>2.6957182323507991E-2</c:v>
                </c:pt>
                <c:pt idx="41">
                  <c:v>-2.2533095923312638E-2</c:v>
                </c:pt>
                <c:pt idx="42">
                  <c:v>-1.829002191665215E-2</c:v>
                </c:pt>
                <c:pt idx="43">
                  <c:v>4.8892824674271994E-2</c:v>
                </c:pt>
                <c:pt idx="44">
                  <c:v>1.7183759953276822E-2</c:v>
                </c:pt>
                <c:pt idx="45">
                  <c:v>-6.6497458981763218E-3</c:v>
                </c:pt>
                <c:pt idx="46">
                  <c:v>-4.1306532256440903E-2</c:v>
                </c:pt>
                <c:pt idx="47">
                  <c:v>3.5058144933336019E-2</c:v>
                </c:pt>
                <c:pt idx="48">
                  <c:v>2.5175152032647533E-2</c:v>
                </c:pt>
                <c:pt idx="49">
                  <c:v>-8.0853854397305836E-4</c:v>
                </c:pt>
                <c:pt idx="50">
                  <c:v>1.4490505072939836E-3</c:v>
                </c:pt>
                <c:pt idx="51">
                  <c:v>1.5348677827378322E-2</c:v>
                </c:pt>
                <c:pt idx="52">
                  <c:v>1.6744753581080934E-3</c:v>
                </c:pt>
                <c:pt idx="53">
                  <c:v>-2.4518403703071333E-3</c:v>
                </c:pt>
                <c:pt idx="54">
                  <c:v>2.4305467166732625E-2</c:v>
                </c:pt>
                <c:pt idx="55">
                  <c:v>-9.4255464600622573E-3</c:v>
                </c:pt>
                <c:pt idx="56">
                  <c:v>2.958765180414483E-2</c:v>
                </c:pt>
                <c:pt idx="57">
                  <c:v>-7.0073089889813624E-3</c:v>
                </c:pt>
                <c:pt idx="58">
                  <c:v>-4.0007459913860406E-2</c:v>
                </c:pt>
                <c:pt idx="59">
                  <c:v>-1.6087637803734432E-2</c:v>
                </c:pt>
                <c:pt idx="60">
                  <c:v>-6.3831570330241038E-3</c:v>
                </c:pt>
                <c:pt idx="61">
                  <c:v>1.0392825588659794E-2</c:v>
                </c:pt>
                <c:pt idx="62">
                  <c:v>3.4244054994155448E-2</c:v>
                </c:pt>
                <c:pt idx="63">
                  <c:v>-3.3467838072369846E-3</c:v>
                </c:pt>
                <c:pt idx="64">
                  <c:v>3.3835855588860091E-2</c:v>
                </c:pt>
                <c:pt idx="65">
                  <c:v>1.1475509869819199E-2</c:v>
                </c:pt>
                <c:pt idx="66">
                  <c:v>1.0116091935443803E-2</c:v>
                </c:pt>
                <c:pt idx="67">
                  <c:v>7.0876456601248377E-3</c:v>
                </c:pt>
                <c:pt idx="68">
                  <c:v>1.1463921666021165E-2</c:v>
                </c:pt>
                <c:pt idx="69">
                  <c:v>1.5583912454133509E-2</c:v>
                </c:pt>
                <c:pt idx="70">
                  <c:v>-1.0123466170536453E-3</c:v>
                </c:pt>
                <c:pt idx="71">
                  <c:v>2.3293136996698518E-2</c:v>
                </c:pt>
                <c:pt idx="72">
                  <c:v>-2.5629689296898781E-2</c:v>
                </c:pt>
                <c:pt idx="73">
                  <c:v>-6.6632621914589393E-2</c:v>
                </c:pt>
                <c:pt idx="74">
                  <c:v>2.467179078347009E-2</c:v>
                </c:pt>
                <c:pt idx="75">
                  <c:v>-4.3724117304200678E-2</c:v>
                </c:pt>
                <c:pt idx="76">
                  <c:v>2.645167678178002E-3</c:v>
                </c:pt>
                <c:pt idx="77">
                  <c:v>-2.2851721976326962E-2</c:v>
                </c:pt>
                <c:pt idx="78">
                  <c:v>2.7599721050064214E-2</c:v>
                </c:pt>
                <c:pt idx="79">
                  <c:v>2.6297156866591263E-2</c:v>
                </c:pt>
                <c:pt idx="80">
                  <c:v>-3.74639077684875E-2</c:v>
                </c:pt>
                <c:pt idx="81">
                  <c:v>-5.2199930454019425E-2</c:v>
                </c:pt>
                <c:pt idx="82">
                  <c:v>5.8245865710452961E-2</c:v>
                </c:pt>
                <c:pt idx="83">
                  <c:v>-1.1853053843041621E-2</c:v>
                </c:pt>
                <c:pt idx="84">
                  <c:v>3.8522570092233199E-2</c:v>
                </c:pt>
                <c:pt idx="85">
                  <c:v>-3.1963979772997413E-5</c:v>
                </c:pt>
                <c:pt idx="86">
                  <c:v>2.0246046848318277E-2</c:v>
                </c:pt>
                <c:pt idx="87">
                  <c:v>-3.8987968356859797E-2</c:v>
                </c:pt>
                <c:pt idx="88">
                  <c:v>-6.4262891185941414E-3</c:v>
                </c:pt>
                <c:pt idx="89">
                  <c:v>-6.024348074895298E-3</c:v>
                </c:pt>
                <c:pt idx="90">
                  <c:v>4.0672880972750729E-2</c:v>
                </c:pt>
                <c:pt idx="91">
                  <c:v>5.8661274416257504E-3</c:v>
                </c:pt>
                <c:pt idx="92">
                  <c:v>1.6306949075447413E-2</c:v>
                </c:pt>
                <c:pt idx="93">
                  <c:v>2.2680180920372509E-2</c:v>
                </c:pt>
                <c:pt idx="94">
                  <c:v>-1.2398903935534947E-3</c:v>
                </c:pt>
                <c:pt idx="95">
                  <c:v>1.842692878305149E-2</c:v>
                </c:pt>
                <c:pt idx="96">
                  <c:v>1.108964507530014E-2</c:v>
                </c:pt>
                <c:pt idx="97">
                  <c:v>7.2095733778703569E-3</c:v>
                </c:pt>
                <c:pt idx="98">
                  <c:v>1.2123937607987462E-3</c:v>
                </c:pt>
                <c:pt idx="99">
                  <c:v>3.9160678119179802E-2</c:v>
                </c:pt>
                <c:pt idx="100">
                  <c:v>-2.1941828913422504E-2</c:v>
                </c:pt>
                <c:pt idx="101">
                  <c:v>1.4969390172345823E-3</c:v>
                </c:pt>
                <c:pt idx="102">
                  <c:v>-8.0850733767757806E-3</c:v>
                </c:pt>
                <c:pt idx="103">
                  <c:v>3.2368966889082931E-2</c:v>
                </c:pt>
                <c:pt idx="104">
                  <c:v>1.4579719911194703E-2</c:v>
                </c:pt>
                <c:pt idx="105">
                  <c:v>4.0585825120294221E-3</c:v>
                </c:pt>
                <c:pt idx="106">
                  <c:v>1.2029467767934825E-2</c:v>
                </c:pt>
                <c:pt idx="107">
                  <c:v>1.7573271493925063E-3</c:v>
                </c:pt>
                <c:pt idx="108">
                  <c:v>1.2724874368079295E-2</c:v>
                </c:pt>
                <c:pt idx="109">
                  <c:v>1.9101945079577545E-2</c:v>
                </c:pt>
                <c:pt idx="110">
                  <c:v>-7.1061338427314078E-3</c:v>
                </c:pt>
                <c:pt idx="111">
                  <c:v>-4.8073441509654926E-3</c:v>
                </c:pt>
                <c:pt idx="112">
                  <c:v>2.9635832525054709E-2</c:v>
                </c:pt>
                <c:pt idx="113">
                  <c:v>1.5739528705380579E-2</c:v>
                </c:pt>
                <c:pt idx="114">
                  <c:v>1.21107702632751E-2</c:v>
                </c:pt>
                <c:pt idx="115">
                  <c:v>-1.7091348190229335E-2</c:v>
                </c:pt>
                <c:pt idx="116">
                  <c:v>2.0562069164249863E-3</c:v>
                </c:pt>
                <c:pt idx="117">
                  <c:v>-1.2432466359239941E-2</c:v>
                </c:pt>
                <c:pt idx="118">
                  <c:v>-1.9153313698533517E-2</c:v>
                </c:pt>
                <c:pt idx="119">
                  <c:v>2.9806537010614306E-2</c:v>
                </c:pt>
                <c:pt idx="120">
                  <c:v>1.6144374634842903E-2</c:v>
                </c:pt>
                <c:pt idx="121">
                  <c:v>-2.1435155427060662E-3</c:v>
                </c:pt>
                <c:pt idx="122">
                  <c:v>-5.4869643599752046E-3</c:v>
                </c:pt>
                <c:pt idx="123">
                  <c:v>1.5400907268874737E-2</c:v>
                </c:pt>
                <c:pt idx="124">
                  <c:v>2.2001137524988907E-2</c:v>
                </c:pt>
                <c:pt idx="125">
                  <c:v>-1.6901047440717631E-2</c:v>
                </c:pt>
                <c:pt idx="126">
                  <c:v>-5.6269311271074977E-4</c:v>
                </c:pt>
                <c:pt idx="127">
                  <c:v>-2.243071201349485E-3</c:v>
                </c:pt>
                <c:pt idx="128">
                  <c:v>-4.5901503198718147E-4</c:v>
                </c:pt>
                <c:pt idx="129">
                  <c:v>-2.3316684557301955E-2</c:v>
                </c:pt>
                <c:pt idx="130">
                  <c:v>-2.2456540106912021E-2</c:v>
                </c:pt>
                <c:pt idx="131">
                  <c:v>1.7091863901582086E-3</c:v>
                </c:pt>
                <c:pt idx="132">
                  <c:v>-1.2352609654362843E-3</c:v>
                </c:pt>
                <c:pt idx="133">
                  <c:v>6.0748580880176574E-2</c:v>
                </c:pt>
                <c:pt idx="134">
                  <c:v>4.6042076949460485E-3</c:v>
                </c:pt>
                <c:pt idx="135">
                  <c:v>-2.046214354243522E-2</c:v>
                </c:pt>
                <c:pt idx="136">
                  <c:v>2.4572187159449001E-2</c:v>
                </c:pt>
                <c:pt idx="137">
                  <c:v>-4.0197627062251051E-2</c:v>
                </c:pt>
                <c:pt idx="138">
                  <c:v>-7.4930132326293294E-2</c:v>
                </c:pt>
                <c:pt idx="139">
                  <c:v>-1.6803478064068487E-2</c:v>
                </c:pt>
                <c:pt idx="140">
                  <c:v>-4.8260912526537435E-2</c:v>
                </c:pt>
                <c:pt idx="141">
                  <c:v>5.1507379871221892E-2</c:v>
                </c:pt>
                <c:pt idx="142">
                  <c:v>-1.202048408311795E-3</c:v>
                </c:pt>
                <c:pt idx="143">
                  <c:v>-1.6461467123009787E-2</c:v>
                </c:pt>
                <c:pt idx="144">
                  <c:v>5.7987144426326576E-2</c:v>
                </c:pt>
                <c:pt idx="145">
                  <c:v>-6.7886219290000424E-2</c:v>
                </c:pt>
                <c:pt idx="146">
                  <c:v>-3.3087738209606563E-3</c:v>
                </c:pt>
                <c:pt idx="147">
                  <c:v>2.382320366141754E-2</c:v>
                </c:pt>
                <c:pt idx="148">
                  <c:v>6.4647975646337466E-2</c:v>
                </c:pt>
                <c:pt idx="149">
                  <c:v>1.3140153971644747E-2</c:v>
                </c:pt>
                <c:pt idx="150">
                  <c:v>4.1352276713342302E-2</c:v>
                </c:pt>
                <c:pt idx="151">
                  <c:v>-2.4888541322843759E-2</c:v>
                </c:pt>
                <c:pt idx="152">
                  <c:v>1.032159127887093E-2</c:v>
                </c:pt>
                <c:pt idx="153">
                  <c:v>-3.8995258220488993E-2</c:v>
                </c:pt>
                <c:pt idx="154">
                  <c:v>-4.8236845803143288E-2</c:v>
                </c:pt>
                <c:pt idx="155">
                  <c:v>7.9530471271772596E-2</c:v>
                </c:pt>
                <c:pt idx="156">
                  <c:v>1.0606152184826632E-2</c:v>
                </c:pt>
                <c:pt idx="157">
                  <c:v>-2.8593661891084504E-2</c:v>
                </c:pt>
                <c:pt idx="158">
                  <c:v>4.0973758689759714E-2</c:v>
                </c:pt>
                <c:pt idx="159">
                  <c:v>-5.1079837157822676E-3</c:v>
                </c:pt>
                <c:pt idx="160">
                  <c:v>1.8358740193657457E-2</c:v>
                </c:pt>
                <c:pt idx="161">
                  <c:v>1.0669082614800785E-2</c:v>
                </c:pt>
                <c:pt idx="162">
                  <c:v>2.289392570366338E-2</c:v>
                </c:pt>
                <c:pt idx="163">
                  <c:v>2.027165940717111E-3</c:v>
                </c:pt>
                <c:pt idx="164">
                  <c:v>2.4200669869571541E-2</c:v>
                </c:pt>
                <c:pt idx="165">
                  <c:v>-5.9427421783623635E-4</c:v>
                </c:pt>
                <c:pt idx="166">
                  <c:v>1.580667368509249E-2</c:v>
                </c:pt>
                <c:pt idx="167">
                  <c:v>4.6759433164877857E-3</c:v>
                </c:pt>
                <c:pt idx="168">
                  <c:v>4.1443635888042136E-3</c:v>
                </c:pt>
                <c:pt idx="169">
                  <c:v>2.1680405186222541E-3</c:v>
                </c:pt>
                <c:pt idx="170">
                  <c:v>2.685827558136749E-2</c:v>
                </c:pt>
                <c:pt idx="171">
                  <c:v>-4.162519119147199E-3</c:v>
                </c:pt>
                <c:pt idx="172">
                  <c:v>9.7866781135005944E-3</c:v>
                </c:pt>
                <c:pt idx="173">
                  <c:v>-6.6080451579684837E-3</c:v>
                </c:pt>
                <c:pt idx="174">
                  <c:v>-1.9869919898398512E-2</c:v>
                </c:pt>
                <c:pt idx="175">
                  <c:v>7.5428863173322893E-3</c:v>
                </c:pt>
                <c:pt idx="176">
                  <c:v>2.0254243654711689E-2</c:v>
                </c:pt>
                <c:pt idx="177">
                  <c:v>-2.4685779840062295E-2</c:v>
                </c:pt>
                <c:pt idx="178">
                  <c:v>-1.0956969520812852E-2</c:v>
                </c:pt>
                <c:pt idx="179">
                  <c:v>-4.4344860151777715E-2</c:v>
                </c:pt>
                <c:pt idx="180">
                  <c:v>1.9631944036216261E-2</c:v>
                </c:pt>
                <c:pt idx="181">
                  <c:v>-3.0780936497691244E-2</c:v>
                </c:pt>
                <c:pt idx="182">
                  <c:v>4.0619687228949805E-2</c:v>
                </c:pt>
                <c:pt idx="183">
                  <c:v>1.4868933614188912E-2</c:v>
                </c:pt>
                <c:pt idx="184">
                  <c:v>-5.017437540539244E-3</c:v>
                </c:pt>
                <c:pt idx="185">
                  <c:v>2.2679671037161678E-2</c:v>
                </c:pt>
                <c:pt idx="186">
                  <c:v>-4.6527522295489272E-3</c:v>
                </c:pt>
                <c:pt idx="187">
                  <c:v>2.8238226855059915E-3</c:v>
                </c:pt>
                <c:pt idx="188">
                  <c:v>5.7160933347799696E-3</c:v>
                </c:pt>
                <c:pt idx="189">
                  <c:v>1.9243047684307492E-2</c:v>
                </c:pt>
                <c:pt idx="190">
                  <c:v>4.9365503728424718E-3</c:v>
                </c:pt>
                <c:pt idx="191">
                  <c:v>1.2488760336735148E-2</c:v>
                </c:pt>
                <c:pt idx="192">
                  <c:v>1.0366864259048651E-2</c:v>
                </c:pt>
                <c:pt idx="193">
                  <c:v>-4.0876360735795595E-3</c:v>
                </c:pt>
                <c:pt idx="194">
                  <c:v>-2.2807821464194428E-3</c:v>
                </c:pt>
                <c:pt idx="195">
                  <c:v>2.4718253783387684E-2</c:v>
                </c:pt>
                <c:pt idx="196">
                  <c:v>2.1596677683569411E-2</c:v>
                </c:pt>
                <c:pt idx="197">
                  <c:v>-2.9391628578067878E-3</c:v>
                </c:pt>
                <c:pt idx="198">
                  <c:v>-1.3011101978941233E-2</c:v>
                </c:pt>
                <c:pt idx="199">
                  <c:v>1.6009888825609171E-2</c:v>
                </c:pt>
                <c:pt idx="200">
                  <c:v>-2.2317162339748217E-2</c:v>
                </c:pt>
                <c:pt idx="201">
                  <c:v>4.5111281092842697E-3</c:v>
                </c:pt>
                <c:pt idx="202">
                  <c:v>-1.4556869002294753E-2</c:v>
                </c:pt>
                <c:pt idx="203">
                  <c:v>2.7846120967526724E-3</c:v>
                </c:pt>
                <c:pt idx="204">
                  <c:v>-2.4568332139540218E-2</c:v>
                </c:pt>
                <c:pt idx="205">
                  <c:v>-1.4181795929627362E-2</c:v>
                </c:pt>
                <c:pt idx="206">
                  <c:v>3.9504479356667711E-2</c:v>
                </c:pt>
                <c:pt idx="207">
                  <c:v>6.409163077974369E-3</c:v>
                </c:pt>
                <c:pt idx="208">
                  <c:v>2.5824119285806049E-3</c:v>
                </c:pt>
                <c:pt idx="209">
                  <c:v>-2.1928132079128484E-3</c:v>
                </c:pt>
                <c:pt idx="210">
                  <c:v>1.3705157515191151E-2</c:v>
                </c:pt>
                <c:pt idx="211">
                  <c:v>-1.9270926938932634E-2</c:v>
                </c:pt>
                <c:pt idx="212">
                  <c:v>4.9656292163582638E-2</c:v>
                </c:pt>
                <c:pt idx="213">
                  <c:v>5.2228764617497396E-3</c:v>
                </c:pt>
                <c:pt idx="214">
                  <c:v>1.1214389123098953E-2</c:v>
                </c:pt>
                <c:pt idx="215">
                  <c:v>1.3273692777409177E-2</c:v>
                </c:pt>
                <c:pt idx="216">
                  <c:v>8.3712909963943871E-3</c:v>
                </c:pt>
                <c:pt idx="217">
                  <c:v>4.538446475977502E-3</c:v>
                </c:pt>
                <c:pt idx="218">
                  <c:v>2.4933799179617691E-3</c:v>
                </c:pt>
                <c:pt idx="219">
                  <c:v>-1.7994859292546283E-3</c:v>
                </c:pt>
                <c:pt idx="220">
                  <c:v>2.8664122745883907E-3</c:v>
                </c:pt>
                <c:pt idx="221">
                  <c:v>2.4088283261849631E-2</c:v>
                </c:pt>
                <c:pt idx="222">
                  <c:v>7.6321050911697308E-3</c:v>
                </c:pt>
                <c:pt idx="223">
                  <c:v>-1.4335698185545655E-3</c:v>
                </c:pt>
                <c:pt idx="224">
                  <c:v>9.5557729142343052E-3</c:v>
                </c:pt>
                <c:pt idx="225">
                  <c:v>-9.5304833521886647E-3</c:v>
                </c:pt>
                <c:pt idx="226">
                  <c:v>2.5439159266479841E-2</c:v>
                </c:pt>
                <c:pt idx="227">
                  <c:v>-2.1151380318958298E-2</c:v>
                </c:pt>
                <c:pt idx="228">
                  <c:v>1.9611190506578204E-2</c:v>
                </c:pt>
                <c:pt idx="229">
                  <c:v>2.2768565210566034E-2</c:v>
                </c:pt>
                <c:pt idx="230">
                  <c:v>1.3885281974920994E-2</c:v>
                </c:pt>
                <c:pt idx="231">
                  <c:v>2.3146919167888792E-2</c:v>
                </c:pt>
                <c:pt idx="232">
                  <c:v>-1.0049322746894799E-2</c:v>
                </c:pt>
                <c:pt idx="233">
                  <c:v>-1.0825646787965715E-2</c:v>
                </c:pt>
                <c:pt idx="234">
                  <c:v>9.4904859988667704E-3</c:v>
                </c:pt>
                <c:pt idx="235">
                  <c:v>-9.4565514000934502E-3</c:v>
                </c:pt>
                <c:pt idx="236">
                  <c:v>-2.1045930235801206E-2</c:v>
                </c:pt>
                <c:pt idx="237">
                  <c:v>1.0465245518734952E-2</c:v>
                </c:pt>
                <c:pt idx="238">
                  <c:v>1.8158556509500875E-2</c:v>
                </c:pt>
                <c:pt idx="239">
                  <c:v>3.2591680597526859E-2</c:v>
                </c:pt>
                <c:pt idx="240">
                  <c:v>8.7831393207412744E-3</c:v>
                </c:pt>
                <c:pt idx="241">
                  <c:v>1.0408827172453145E-3</c:v>
                </c:pt>
                <c:pt idx="242">
                  <c:v>1.2599797979908688E-2</c:v>
                </c:pt>
                <c:pt idx="243">
                  <c:v>-1.0004612792520833E-2</c:v>
                </c:pt>
                <c:pt idx="244">
                  <c:v>-2.1020905722514052E-2</c:v>
                </c:pt>
                <c:pt idx="245">
                  <c:v>6.1640586141199173E-3</c:v>
                </c:pt>
                <c:pt idx="246">
                  <c:v>-1.8107415093407145E-2</c:v>
                </c:pt>
                <c:pt idx="247">
                  <c:v>1.5699931849568013E-2</c:v>
                </c:pt>
                <c:pt idx="248">
                  <c:v>2.2308812943308991E-2</c:v>
                </c:pt>
                <c:pt idx="249">
                  <c:v>1.5082016260400975E-2</c:v>
                </c:pt>
                <c:pt idx="250">
                  <c:v>-9.8812260947965004E-3</c:v>
                </c:pt>
                <c:pt idx="251">
                  <c:v>5.7388660938322792E-4</c:v>
                </c:pt>
                <c:pt idx="252">
                  <c:v>9.2698351495942924E-3</c:v>
                </c:pt>
                <c:pt idx="253">
                  <c:v>2.685810493413391E-2</c:v>
                </c:pt>
                <c:pt idx="254">
                  <c:v>1.0564022478089484E-2</c:v>
                </c:pt>
                <c:pt idx="255">
                  <c:v>2.4138298571934587E-3</c:v>
                </c:pt>
                <c:pt idx="256">
                  <c:v>6.668942399007686E-3</c:v>
                </c:pt>
                <c:pt idx="257">
                  <c:v>1.7706001612092914E-2</c:v>
                </c:pt>
                <c:pt idx="258">
                  <c:v>5.0553016211085985E-3</c:v>
                </c:pt>
                <c:pt idx="259">
                  <c:v>1.8125086375518969E-3</c:v>
                </c:pt>
                <c:pt idx="260">
                  <c:v>8.0146747405034514E-4</c:v>
                </c:pt>
                <c:pt idx="261">
                  <c:v>-1.6218167425240314E-2</c:v>
                </c:pt>
                <c:pt idx="262">
                  <c:v>2.6836928919380706E-2</c:v>
                </c:pt>
                <c:pt idx="263">
                  <c:v>1.4653166308278412E-2</c:v>
                </c:pt>
                <c:pt idx="264">
                  <c:v>-4.5476629005977483E-3</c:v>
                </c:pt>
                <c:pt idx="265">
                  <c:v>7.5704869537324936E-3</c:v>
                </c:pt>
                <c:pt idx="266">
                  <c:v>-8.2605965696292013E-4</c:v>
                </c:pt>
                <c:pt idx="267">
                  <c:v>-2.6566925982061937E-2</c:v>
                </c:pt>
                <c:pt idx="268">
                  <c:v>-3.2690712491093149E-3</c:v>
                </c:pt>
                <c:pt idx="269">
                  <c:v>9.9072553232716649E-3</c:v>
                </c:pt>
                <c:pt idx="270">
                  <c:v>2.5677312736383066E-2</c:v>
                </c:pt>
                <c:pt idx="271">
                  <c:v>-2.7149511823265377E-5</c:v>
                </c:pt>
                <c:pt idx="272">
                  <c:v>1.4644015491420821E-2</c:v>
                </c:pt>
                <c:pt idx="273">
                  <c:v>1.1833019177679018E-2</c:v>
                </c:pt>
                <c:pt idx="274">
                  <c:v>-1.9544348161682924E-2</c:v>
                </c:pt>
                <c:pt idx="275">
                  <c:v>1.5853917649548615E-2</c:v>
                </c:pt>
                <c:pt idx="276">
                  <c:v>-3.795161869116122E-3</c:v>
                </c:pt>
                <c:pt idx="277">
                  <c:v>5.5362358561452177E-3</c:v>
                </c:pt>
                <c:pt idx="278">
                  <c:v>-2.6707995793882947E-2</c:v>
                </c:pt>
                <c:pt idx="279">
                  <c:v>2.9936095569427498E-2</c:v>
                </c:pt>
                <c:pt idx="280">
                  <c:v>4.8010128222991731E-4</c:v>
                </c:pt>
                <c:pt idx="281">
                  <c:v>1.1423145560256467E-2</c:v>
                </c:pt>
                <c:pt idx="282">
                  <c:v>-1.669280447621675E-4</c:v>
                </c:pt>
                <c:pt idx="283">
                  <c:v>9.6147384951939679E-4</c:v>
                </c:pt>
                <c:pt idx="284">
                  <c:v>1.4102154620765422E-2</c:v>
                </c:pt>
                <c:pt idx="285">
                  <c:v>1.4121316571184005E-2</c:v>
                </c:pt>
                <c:pt idx="286">
                  <c:v>1.55190497920127E-2</c:v>
                </c:pt>
                <c:pt idx="287">
                  <c:v>-5.9127369737606199E-3</c:v>
                </c:pt>
                <c:pt idx="288">
                  <c:v>1.5885531325551958E-2</c:v>
                </c:pt>
                <c:pt idx="289">
                  <c:v>3.1286499183084764E-4</c:v>
                </c:pt>
                <c:pt idx="290">
                  <c:v>1.4529491746929465E-2</c:v>
                </c:pt>
                <c:pt idx="291">
                  <c:v>-8.1619737061602044E-3</c:v>
                </c:pt>
                <c:pt idx="292">
                  <c:v>7.0561398214681334E-3</c:v>
                </c:pt>
                <c:pt idx="293">
                  <c:v>1.4066040280925416E-3</c:v>
                </c:pt>
                <c:pt idx="294">
                  <c:v>-2.7130658677210526E-2</c:v>
                </c:pt>
                <c:pt idx="295">
                  <c:v>4.8605813769576319E-3</c:v>
                </c:pt>
                <c:pt idx="296">
                  <c:v>1.4171861447446778E-2</c:v>
                </c:pt>
                <c:pt idx="297">
                  <c:v>1.9353620712051482E-2</c:v>
                </c:pt>
                <c:pt idx="298">
                  <c:v>9.2948164859188182E-3</c:v>
                </c:pt>
                <c:pt idx="299">
                  <c:v>3.6133305885264668E-3</c:v>
                </c:pt>
                <c:pt idx="300">
                  <c:v>-1.036732524264514E-2</c:v>
                </c:pt>
                <c:pt idx="301">
                  <c:v>1.4589636552655997E-2</c:v>
                </c:pt>
                <c:pt idx="302">
                  <c:v>-1.3148775121058852E-2</c:v>
                </c:pt>
                <c:pt idx="303">
                  <c:v>-6.621580044617513E-3</c:v>
                </c:pt>
                <c:pt idx="304">
                  <c:v>-3.18681922132103E-2</c:v>
                </c:pt>
                <c:pt idx="305">
                  <c:v>-9.3961006560498248E-3</c:v>
                </c:pt>
                <c:pt idx="306">
                  <c:v>4.4949854404308875E-2</c:v>
                </c:pt>
                <c:pt idx="307">
                  <c:v>3.0152401487961965E-2</c:v>
                </c:pt>
                <c:pt idx="308">
                  <c:v>8.6328202390551795E-3</c:v>
                </c:pt>
                <c:pt idx="309">
                  <c:v>5.4348183235646517E-3</c:v>
                </c:pt>
                <c:pt idx="310">
                  <c:v>1.3643620646802704E-2</c:v>
                </c:pt>
                <c:pt idx="311">
                  <c:v>3.4426990607130288E-3</c:v>
                </c:pt>
                <c:pt idx="312">
                  <c:v>5.3523220996961485E-3</c:v>
                </c:pt>
                <c:pt idx="313">
                  <c:v>-3.5894036677364703E-2</c:v>
                </c:pt>
                <c:pt idx="314">
                  <c:v>3.7429773842439104E-2</c:v>
                </c:pt>
                <c:pt idx="315">
                  <c:v>1.0561585648020868E-2</c:v>
                </c:pt>
                <c:pt idx="316">
                  <c:v>-1.4142461678291878E-2</c:v>
                </c:pt>
                <c:pt idx="317">
                  <c:v>-5.5540226925994279E-3</c:v>
                </c:pt>
                <c:pt idx="318">
                  <c:v>-1.1808285955783529E-2</c:v>
                </c:pt>
                <c:pt idx="319">
                  <c:v>1.8296698243354351E-2</c:v>
                </c:pt>
                <c:pt idx="320">
                  <c:v>-2.7970476730808793E-2</c:v>
                </c:pt>
                <c:pt idx="321">
                  <c:v>3.3431131970672108E-2</c:v>
                </c:pt>
                <c:pt idx="322">
                  <c:v>2.2701370717898118E-2</c:v>
                </c:pt>
                <c:pt idx="323">
                  <c:v>8.0712675853213903E-3</c:v>
                </c:pt>
                <c:pt idx="324">
                  <c:v>-1.5655431792086997E-3</c:v>
                </c:pt>
                <c:pt idx="325">
                  <c:v>-1.5363736834355676E-2</c:v>
                </c:pt>
                <c:pt idx="326">
                  <c:v>-7.7676434474895154E-3</c:v>
                </c:pt>
                <c:pt idx="327">
                  <c:v>2.9493007242629404E-2</c:v>
                </c:pt>
                <c:pt idx="328">
                  <c:v>-2.2268213437566617E-2</c:v>
                </c:pt>
                <c:pt idx="329">
                  <c:v>4.3388321781750562E-3</c:v>
                </c:pt>
                <c:pt idx="330">
                  <c:v>1.9309547169301403E-2</c:v>
                </c:pt>
                <c:pt idx="331">
                  <c:v>-9.1804996297653145E-3</c:v>
                </c:pt>
                <c:pt idx="332">
                  <c:v>1.9895625803576764E-2</c:v>
                </c:pt>
                <c:pt idx="333">
                  <c:v>-3.367180661404897E-3</c:v>
                </c:pt>
                <c:pt idx="334">
                  <c:v>5.2804013696493299E-3</c:v>
                </c:pt>
                <c:pt idx="335">
                  <c:v>4.67585239393002E-3</c:v>
                </c:pt>
                <c:pt idx="336">
                  <c:v>3.0022493064104233E-3</c:v>
                </c:pt>
                <c:pt idx="337">
                  <c:v>-7.9488407529953869E-3</c:v>
                </c:pt>
                <c:pt idx="338">
                  <c:v>-5.9489882356525857E-3</c:v>
                </c:pt>
                <c:pt idx="339">
                  <c:v>1.9895502091321635E-3</c:v>
                </c:pt>
                <c:pt idx="340">
                  <c:v>9.3788959525886208E-3</c:v>
                </c:pt>
                <c:pt idx="341">
                  <c:v>-2.9013265916340986E-3</c:v>
                </c:pt>
                <c:pt idx="342">
                  <c:v>-1.1085110655964028E-2</c:v>
                </c:pt>
                <c:pt idx="343">
                  <c:v>1.2794725730787822E-3</c:v>
                </c:pt>
                <c:pt idx="344">
                  <c:v>2.6832850472945143E-2</c:v>
                </c:pt>
                <c:pt idx="345">
                  <c:v>-2.2043849474996904E-2</c:v>
                </c:pt>
                <c:pt idx="346">
                  <c:v>1.3596490394367711E-2</c:v>
                </c:pt>
                <c:pt idx="347">
                  <c:v>-1.1995994034369524E-2</c:v>
                </c:pt>
                <c:pt idx="348">
                  <c:v>8.3378385909706823E-3</c:v>
                </c:pt>
                <c:pt idx="349">
                  <c:v>-5.9875599086070798E-2</c:v>
                </c:pt>
                <c:pt idx="350">
                  <c:v>1.0968233476659775E-2</c:v>
                </c:pt>
                <c:pt idx="351">
                  <c:v>-3.4751899628506618E-2</c:v>
                </c:pt>
                <c:pt idx="352">
                  <c:v>2.3237678345050125E-2</c:v>
                </c:pt>
                <c:pt idx="353">
                  <c:v>-3.2134758766759887E-4</c:v>
                </c:pt>
                <c:pt idx="354">
                  <c:v>-1.3079807353966529E-2</c:v>
                </c:pt>
                <c:pt idx="355">
                  <c:v>1.2283481494878463E-2</c:v>
                </c:pt>
                <c:pt idx="356">
                  <c:v>3.5794121535768358E-2</c:v>
                </c:pt>
                <c:pt idx="357">
                  <c:v>1.092844362353787E-2</c:v>
                </c:pt>
                <c:pt idx="358">
                  <c:v>2.3233430002787228E-2</c:v>
                </c:pt>
                <c:pt idx="359">
                  <c:v>3.5075658265729072E-3</c:v>
                </c:pt>
                <c:pt idx="360">
                  <c:v>1.1284083458776864E-2</c:v>
                </c:pt>
                <c:pt idx="361">
                  <c:v>-3.7210428666334998E-2</c:v>
                </c:pt>
                <c:pt idx="362">
                  <c:v>3.5655512812380705E-2</c:v>
                </c:pt>
                <c:pt idx="363">
                  <c:v>1.5989732366738282E-3</c:v>
                </c:pt>
                <c:pt idx="364">
                  <c:v>1.745223621711508E-3</c:v>
                </c:pt>
                <c:pt idx="365">
                  <c:v>-3.9296087955514002E-2</c:v>
                </c:pt>
                <c:pt idx="366">
                  <c:v>-2.7805412192569148E-3</c:v>
                </c:pt>
                <c:pt idx="367">
                  <c:v>3.0153467135143663E-2</c:v>
                </c:pt>
                <c:pt idx="368">
                  <c:v>-7.8682986204768029E-3</c:v>
                </c:pt>
                <c:pt idx="369">
                  <c:v>-6.2129103458941702E-2</c:v>
                </c:pt>
                <c:pt idx="370">
                  <c:v>-2.2089015420087572E-2</c:v>
                </c:pt>
                <c:pt idx="371">
                  <c:v>1.5729367106833179E-2</c:v>
                </c:pt>
                <c:pt idx="372">
                  <c:v>1.9105165214396747E-2</c:v>
                </c:pt>
                <c:pt idx="373">
                  <c:v>-3.2247677577844962E-2</c:v>
                </c:pt>
                <c:pt idx="374">
                  <c:v>-7.9605191972333331E-3</c:v>
                </c:pt>
                <c:pt idx="375">
                  <c:v>3.0725399948321287E-2</c:v>
                </c:pt>
                <c:pt idx="376">
                  <c:v>1.7319771630873046E-2</c:v>
                </c:pt>
                <c:pt idx="377">
                  <c:v>2.8776836509300029E-2</c:v>
                </c:pt>
                <c:pt idx="378">
                  <c:v>1.2411741769990074E-2</c:v>
                </c:pt>
                <c:pt idx="379">
                  <c:v>1.4884492460541245E-2</c:v>
                </c:pt>
                <c:pt idx="380">
                  <c:v>-6.4136226047074966E-3</c:v>
                </c:pt>
                <c:pt idx="381">
                  <c:v>1.9786087252803137E-2</c:v>
                </c:pt>
                <c:pt idx="382">
                  <c:v>-1.2061103892012056E-2</c:v>
                </c:pt>
                <c:pt idx="383">
                  <c:v>1.7910939557464693E-2</c:v>
                </c:pt>
                <c:pt idx="384">
                  <c:v>6.3303325312193074E-3</c:v>
                </c:pt>
                <c:pt idx="385">
                  <c:v>-1.2520541892823958E-2</c:v>
                </c:pt>
                <c:pt idx="386">
                  <c:v>-3.3222711640293594E-3</c:v>
                </c:pt>
                <c:pt idx="387">
                  <c:v>-4.5232602515612331E-3</c:v>
                </c:pt>
                <c:pt idx="388">
                  <c:v>3.6379544675809086E-3</c:v>
                </c:pt>
                <c:pt idx="389">
                  <c:v>2.4676095056114636E-2</c:v>
                </c:pt>
                <c:pt idx="390">
                  <c:v>6.1524433780912836E-4</c:v>
                </c:pt>
                <c:pt idx="391">
                  <c:v>-8.8804445924771098E-4</c:v>
                </c:pt>
                <c:pt idx="392">
                  <c:v>-1.180999602018456E-2</c:v>
                </c:pt>
                <c:pt idx="393">
                  <c:v>-1.6558630315585243E-2</c:v>
                </c:pt>
                <c:pt idx="394">
                  <c:v>3.4774276878341344E-2</c:v>
                </c:pt>
                <c:pt idx="395">
                  <c:v>1.4284840089508893E-2</c:v>
                </c:pt>
                <c:pt idx="396">
                  <c:v>1.6463023567964349E-2</c:v>
                </c:pt>
                <c:pt idx="397">
                  <c:v>7.0847159176730835E-3</c:v>
                </c:pt>
                <c:pt idx="398">
                  <c:v>-1.287841379554349E-4</c:v>
                </c:pt>
                <c:pt idx="399">
                  <c:v>5.2460263162158816E-3</c:v>
                </c:pt>
                <c:pt idx="400">
                  <c:v>1.2791030086671531E-3</c:v>
                </c:pt>
                <c:pt idx="401">
                  <c:v>5.8559156714910654E-4</c:v>
                </c:pt>
                <c:pt idx="402">
                  <c:v>-6.5915750669309561E-3</c:v>
                </c:pt>
                <c:pt idx="403">
                  <c:v>5.8979213595548767E-3</c:v>
                </c:pt>
                <c:pt idx="404">
                  <c:v>-2.4753558792010535E-2</c:v>
                </c:pt>
                <c:pt idx="405">
                  <c:v>6.1309687018763614E-3</c:v>
                </c:pt>
                <c:pt idx="406">
                  <c:v>1.3273565621910458E-2</c:v>
                </c:pt>
                <c:pt idx="407">
                  <c:v>2.6820985445761784E-3</c:v>
                </c:pt>
                <c:pt idx="408">
                  <c:v>-6.4094460678671616E-3</c:v>
                </c:pt>
                <c:pt idx="409">
                  <c:v>-9.6502457559277215E-3</c:v>
                </c:pt>
                <c:pt idx="410">
                  <c:v>4.6588031670244017E-3</c:v>
                </c:pt>
                <c:pt idx="411">
                  <c:v>-6.753604041088275E-3</c:v>
                </c:pt>
                <c:pt idx="412">
                  <c:v>-1.9868580517539397E-2</c:v>
                </c:pt>
                <c:pt idx="413">
                  <c:v>4.0643454120035338E-2</c:v>
                </c:pt>
                <c:pt idx="414">
                  <c:v>8.6860297045875615E-3</c:v>
                </c:pt>
                <c:pt idx="415">
                  <c:v>1.5512803412673649E-2</c:v>
                </c:pt>
                <c:pt idx="416">
                  <c:v>-1.0132138013649976E-2</c:v>
                </c:pt>
                <c:pt idx="417">
                  <c:v>3.2784462150048752E-2</c:v>
                </c:pt>
                <c:pt idx="418">
                  <c:v>-6.9200263531678913E-4</c:v>
                </c:pt>
                <c:pt idx="419">
                  <c:v>2.7645929486624435E-3</c:v>
                </c:pt>
                <c:pt idx="420">
                  <c:v>-1.1621007286383255E-2</c:v>
                </c:pt>
                <c:pt idx="421">
                  <c:v>1.8126823632153358E-2</c:v>
                </c:pt>
                <c:pt idx="422">
                  <c:v>-1.0506481932890186E-3</c:v>
                </c:pt>
                <c:pt idx="423">
                  <c:v>-1.5386623489946291E-3</c:v>
                </c:pt>
                <c:pt idx="424">
                  <c:v>1.0988712668309619E-2</c:v>
                </c:pt>
                <c:pt idx="425">
                  <c:v>1.3087199878626487E-3</c:v>
                </c:pt>
                <c:pt idx="426">
                  <c:v>8.6793504935975402E-3</c:v>
                </c:pt>
                <c:pt idx="427">
                  <c:v>1.5999695394325789E-2</c:v>
                </c:pt>
                <c:pt idx="428">
                  <c:v>7.3046630722480368E-3</c:v>
                </c:pt>
                <c:pt idx="429">
                  <c:v>7.102576955791075E-3</c:v>
                </c:pt>
                <c:pt idx="430">
                  <c:v>-5.1114187706623607E-3</c:v>
                </c:pt>
                <c:pt idx="431">
                  <c:v>1.9672213539861693E-3</c:v>
                </c:pt>
                <c:pt idx="432">
                  <c:v>-1.5753286886649936E-2</c:v>
                </c:pt>
                <c:pt idx="433">
                  <c:v>7.8456094169666608E-3</c:v>
                </c:pt>
                <c:pt idx="434">
                  <c:v>-3.8020330354487245E-3</c:v>
                </c:pt>
                <c:pt idx="435">
                  <c:v>-1.2689630745814548E-2</c:v>
                </c:pt>
                <c:pt idx="436">
                  <c:v>8.2429761942657762E-3</c:v>
                </c:pt>
                <c:pt idx="437">
                  <c:v>1.5343395681523245E-2</c:v>
                </c:pt>
                <c:pt idx="438">
                  <c:v>5.9982207286021242E-3</c:v>
                </c:pt>
                <c:pt idx="439">
                  <c:v>-4.6319514319779148E-3</c:v>
                </c:pt>
                <c:pt idx="440">
                  <c:v>-4.9554769272365422E-3</c:v>
                </c:pt>
                <c:pt idx="441">
                  <c:v>1.4158705247515106E-2</c:v>
                </c:pt>
                <c:pt idx="442">
                  <c:v>9.1389920165389563E-3</c:v>
                </c:pt>
                <c:pt idx="443">
                  <c:v>-4.3246007318209715E-3</c:v>
                </c:pt>
                <c:pt idx="444">
                  <c:v>-6.2931467829859433E-4</c:v>
                </c:pt>
                <c:pt idx="445">
                  <c:v>9.9653085868413186E-4</c:v>
                </c:pt>
                <c:pt idx="446">
                  <c:v>-7.5659810509765002E-3</c:v>
                </c:pt>
                <c:pt idx="447">
                  <c:v>-4.9146913364992101E-4</c:v>
                </c:pt>
                <c:pt idx="448">
                  <c:v>1.3568462365933271E-2</c:v>
                </c:pt>
                <c:pt idx="449">
                  <c:v>4.4049783080768986E-3</c:v>
                </c:pt>
                <c:pt idx="450">
                  <c:v>-1.8380941004307379E-3</c:v>
                </c:pt>
                <c:pt idx="451">
                  <c:v>6.0063018868408843E-4</c:v>
                </c:pt>
                <c:pt idx="452">
                  <c:v>-1.6592761681450654E-2</c:v>
                </c:pt>
                <c:pt idx="453">
                  <c:v>-8.1519604428863229E-3</c:v>
                </c:pt>
                <c:pt idx="454">
                  <c:v>6.3826578076346631E-3</c:v>
                </c:pt>
                <c:pt idx="455">
                  <c:v>1.3238677062028909E-2</c:v>
                </c:pt>
                <c:pt idx="456">
                  <c:v>-7.7026485221116155E-3</c:v>
                </c:pt>
                <c:pt idx="457">
                  <c:v>1.534209416247884E-2</c:v>
                </c:pt>
                <c:pt idx="458">
                  <c:v>-4.6731884477924481E-4</c:v>
                </c:pt>
                <c:pt idx="459">
                  <c:v>5.9567182648427334E-3</c:v>
                </c:pt>
                <c:pt idx="460">
                  <c:v>1.1229013990375113E-2</c:v>
                </c:pt>
                <c:pt idx="461">
                  <c:v>1.9646250943557695E-4</c:v>
                </c:pt>
                <c:pt idx="462">
                  <c:v>7.717661891983074E-3</c:v>
                </c:pt>
                <c:pt idx="463">
                  <c:v>9.2539096413158132E-4</c:v>
                </c:pt>
                <c:pt idx="464">
                  <c:v>1.2982377055059547E-3</c:v>
                </c:pt>
                <c:pt idx="465">
                  <c:v>-3.9414881322732158E-3</c:v>
                </c:pt>
                <c:pt idx="466">
                  <c:v>-3.2283363758132079E-3</c:v>
                </c:pt>
                <c:pt idx="467">
                  <c:v>7.7488863361069469E-3</c:v>
                </c:pt>
                <c:pt idx="468">
                  <c:v>1.4259868716501469E-2</c:v>
                </c:pt>
                <c:pt idx="469">
                  <c:v>1.8081192137372969E-3</c:v>
                </c:pt>
                <c:pt idx="470">
                  <c:v>7.7447068233121507E-3</c:v>
                </c:pt>
                <c:pt idx="471">
                  <c:v>9.3641200772976319E-4</c:v>
                </c:pt>
                <c:pt idx="472">
                  <c:v>-5.9121708328930588E-3</c:v>
                </c:pt>
                <c:pt idx="473">
                  <c:v>2.5291895199368208E-2</c:v>
                </c:pt>
                <c:pt idx="474">
                  <c:v>1.4352598892375763E-2</c:v>
                </c:pt>
                <c:pt idx="475">
                  <c:v>6.7626030058089886E-3</c:v>
                </c:pt>
                <c:pt idx="476">
                  <c:v>2.1201531891041278E-2</c:v>
                </c:pt>
                <c:pt idx="477">
                  <c:v>-4.3099483284607436E-2</c:v>
                </c:pt>
                <c:pt idx="478">
                  <c:v>-5.7096016296034509E-2</c:v>
                </c:pt>
                <c:pt idx="479">
                  <c:v>4.2827219373354E-2</c:v>
                </c:pt>
                <c:pt idx="480">
                  <c:v>3.0393995949545855E-3</c:v>
                </c:pt>
                <c:pt idx="481">
                  <c:v>-2.4479612181780328E-2</c:v>
                </c:pt>
                <c:pt idx="482">
                  <c:v>3.458060205211301E-2</c:v>
                </c:pt>
                <c:pt idx="483">
                  <c:v>-1.6095815723794305E-2</c:v>
                </c:pt>
                <c:pt idx="484">
                  <c:v>-6.6203851504160346E-2</c:v>
                </c:pt>
                <c:pt idx="485">
                  <c:v>1.8391217279283507E-2</c:v>
                </c:pt>
                <c:pt idx="486">
                  <c:v>-1.7650345894359674E-2</c:v>
                </c:pt>
                <c:pt idx="487">
                  <c:v>1.7961825863956789E-2</c:v>
                </c:pt>
                <c:pt idx="488">
                  <c:v>2.3175895042234565E-3</c:v>
                </c:pt>
                <c:pt idx="489">
                  <c:v>-3.4115474789481685E-3</c:v>
                </c:pt>
                <c:pt idx="490">
                  <c:v>-5.9056347695744735E-3</c:v>
                </c:pt>
                <c:pt idx="491">
                  <c:v>2.2147974110613415E-2</c:v>
                </c:pt>
                <c:pt idx="492">
                  <c:v>-9.2952920476306825E-3</c:v>
                </c:pt>
                <c:pt idx="493">
                  <c:v>-3.0025938520788446E-4</c:v>
                </c:pt>
                <c:pt idx="494">
                  <c:v>1.6117985524014408E-3</c:v>
                </c:pt>
                <c:pt idx="495">
                  <c:v>1.3587098075187624E-2</c:v>
                </c:pt>
                <c:pt idx="496">
                  <c:v>-3.3875844191029666E-3</c:v>
                </c:pt>
                <c:pt idx="497">
                  <c:v>-1.3080943685276444E-2</c:v>
                </c:pt>
                <c:pt idx="498">
                  <c:v>-1.7622651509914995E-2</c:v>
                </c:pt>
                <c:pt idx="499">
                  <c:v>1.2505699341219124E-2</c:v>
                </c:pt>
                <c:pt idx="500">
                  <c:v>1.2211987673453608E-2</c:v>
                </c:pt>
                <c:pt idx="501">
                  <c:v>-3.5591690441620734E-3</c:v>
                </c:pt>
                <c:pt idx="502">
                  <c:v>2.6469091410627156E-3</c:v>
                </c:pt>
                <c:pt idx="503">
                  <c:v>4.2802855062694795E-3</c:v>
                </c:pt>
                <c:pt idx="504">
                  <c:v>-6.4746750887595492E-3</c:v>
                </c:pt>
                <c:pt idx="505">
                  <c:v>2.3443834315028623E-3</c:v>
                </c:pt>
                <c:pt idx="506">
                  <c:v>5.1827652255450321E-3</c:v>
                </c:pt>
                <c:pt idx="507">
                  <c:v>5.7987425661249047E-3</c:v>
                </c:pt>
                <c:pt idx="508">
                  <c:v>-1.497607509463352E-2</c:v>
                </c:pt>
                <c:pt idx="509">
                  <c:v>8.0859788645786888E-3</c:v>
                </c:pt>
                <c:pt idx="510">
                  <c:v>4.7693031073647411E-3</c:v>
                </c:pt>
                <c:pt idx="511">
                  <c:v>-9.9430054529137425E-3</c:v>
                </c:pt>
                <c:pt idx="512">
                  <c:v>-1.4664210828375273E-2</c:v>
                </c:pt>
                <c:pt idx="513">
                  <c:v>-4.7816917845535781E-2</c:v>
                </c:pt>
                <c:pt idx="514">
                  <c:v>-4.2820799770331916E-3</c:v>
                </c:pt>
                <c:pt idx="515">
                  <c:v>-4.6344930483564105E-2</c:v>
                </c:pt>
                <c:pt idx="516">
                  <c:v>2.0938647336684633E-2</c:v>
                </c:pt>
                <c:pt idx="517">
                  <c:v>1.7838557946220964E-2</c:v>
                </c:pt>
                <c:pt idx="518">
                  <c:v>-2.1771450780943825E-2</c:v>
                </c:pt>
                <c:pt idx="519">
                  <c:v>-4.4851829740123958E-2</c:v>
                </c:pt>
                <c:pt idx="520">
                  <c:v>4.6408614850527725E-2</c:v>
                </c:pt>
                <c:pt idx="521">
                  <c:v>-2.1925957130295003E-3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151-425A-9AE3-06E203B7C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352624"/>
        <c:axId val="1998256928"/>
      </c:scatterChart>
      <c:valAx>
        <c:axId val="2003352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256928"/>
        <c:crosses val="autoZero"/>
        <c:crossBetween val="midCat"/>
      </c:valAx>
      <c:valAx>
        <c:axId val="19982569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3352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Regression!$F$25:$F$546</c:f>
              <c:numCache>
                <c:formatCode>General</c:formatCode>
                <c:ptCount val="522"/>
                <c:pt idx="0">
                  <c:v>9.5785440613026823E-2</c:v>
                </c:pt>
                <c:pt idx="1">
                  <c:v>0.28735632183908044</c:v>
                </c:pt>
                <c:pt idx="2">
                  <c:v>0.47892720306513414</c:v>
                </c:pt>
                <c:pt idx="3">
                  <c:v>0.67049808429118773</c:v>
                </c:pt>
                <c:pt idx="4">
                  <c:v>0.86206896551724144</c:v>
                </c:pt>
                <c:pt idx="5">
                  <c:v>1.053639846743295</c:v>
                </c:pt>
                <c:pt idx="6">
                  <c:v>1.2452107279693485</c:v>
                </c:pt>
                <c:pt idx="7">
                  <c:v>1.4367816091954022</c:v>
                </c:pt>
                <c:pt idx="8">
                  <c:v>1.6283524904214559</c:v>
                </c:pt>
                <c:pt idx="9">
                  <c:v>1.8199233716475096</c:v>
                </c:pt>
                <c:pt idx="10">
                  <c:v>2.0114942528735633</c:v>
                </c:pt>
                <c:pt idx="11">
                  <c:v>2.2030651340996168</c:v>
                </c:pt>
                <c:pt idx="12">
                  <c:v>2.3946360153256703</c:v>
                </c:pt>
                <c:pt idx="13">
                  <c:v>2.5862068965517242</c:v>
                </c:pt>
                <c:pt idx="14">
                  <c:v>2.7777777777777777</c:v>
                </c:pt>
                <c:pt idx="15">
                  <c:v>2.9693486590038316</c:v>
                </c:pt>
                <c:pt idx="16">
                  <c:v>3.1609195402298851</c:v>
                </c:pt>
                <c:pt idx="17">
                  <c:v>3.3524904214559386</c:v>
                </c:pt>
                <c:pt idx="18">
                  <c:v>3.5440613026819925</c:v>
                </c:pt>
                <c:pt idx="19">
                  <c:v>3.735632183908046</c:v>
                </c:pt>
                <c:pt idx="20">
                  <c:v>3.9272030651340999</c:v>
                </c:pt>
                <c:pt idx="21">
                  <c:v>4.1187739463601538</c:v>
                </c:pt>
                <c:pt idx="22">
                  <c:v>4.3103448275862073</c:v>
                </c:pt>
                <c:pt idx="23">
                  <c:v>4.5019157088122608</c:v>
                </c:pt>
                <c:pt idx="24">
                  <c:v>4.6934865900383143</c:v>
                </c:pt>
                <c:pt idx="25">
                  <c:v>4.8850574712643686</c:v>
                </c:pt>
                <c:pt idx="26">
                  <c:v>5.0766283524904221</c:v>
                </c:pt>
                <c:pt idx="27">
                  <c:v>5.2681992337164756</c:v>
                </c:pt>
                <c:pt idx="28">
                  <c:v>5.4597701149425291</c:v>
                </c:pt>
                <c:pt idx="29">
                  <c:v>5.6513409961685825</c:v>
                </c:pt>
                <c:pt idx="30">
                  <c:v>5.8429118773946369</c:v>
                </c:pt>
                <c:pt idx="31">
                  <c:v>6.0344827586206904</c:v>
                </c:pt>
                <c:pt idx="32">
                  <c:v>6.2260536398467439</c:v>
                </c:pt>
                <c:pt idx="33">
                  <c:v>6.4176245210727974</c:v>
                </c:pt>
                <c:pt idx="34">
                  <c:v>6.6091954022988508</c:v>
                </c:pt>
                <c:pt idx="35">
                  <c:v>6.8007662835249052</c:v>
                </c:pt>
                <c:pt idx="36">
                  <c:v>6.9923371647509587</c:v>
                </c:pt>
                <c:pt idx="37">
                  <c:v>7.1839080459770122</c:v>
                </c:pt>
                <c:pt idx="38">
                  <c:v>7.3754789272030656</c:v>
                </c:pt>
                <c:pt idx="39">
                  <c:v>7.5670498084291191</c:v>
                </c:pt>
                <c:pt idx="40">
                  <c:v>7.7586206896551735</c:v>
                </c:pt>
                <c:pt idx="41">
                  <c:v>7.950191570881227</c:v>
                </c:pt>
                <c:pt idx="42">
                  <c:v>8.1417624521072796</c:v>
                </c:pt>
                <c:pt idx="43">
                  <c:v>8.3333333333333339</c:v>
                </c:pt>
                <c:pt idx="44">
                  <c:v>8.5249042145593865</c:v>
                </c:pt>
                <c:pt idx="45">
                  <c:v>8.7164750957854409</c:v>
                </c:pt>
                <c:pt idx="46">
                  <c:v>8.9080459770114935</c:v>
                </c:pt>
                <c:pt idx="47">
                  <c:v>9.0996168582375478</c:v>
                </c:pt>
                <c:pt idx="48">
                  <c:v>9.2911877394636004</c:v>
                </c:pt>
                <c:pt idx="49">
                  <c:v>9.4827586206896548</c:v>
                </c:pt>
                <c:pt idx="50">
                  <c:v>9.6743295019157092</c:v>
                </c:pt>
                <c:pt idx="51">
                  <c:v>9.8659003831417618</c:v>
                </c:pt>
                <c:pt idx="52">
                  <c:v>10.057471264367816</c:v>
                </c:pt>
                <c:pt idx="53">
                  <c:v>10.249042145593869</c:v>
                </c:pt>
                <c:pt idx="54">
                  <c:v>10.440613026819923</c:v>
                </c:pt>
                <c:pt idx="55">
                  <c:v>10.632183908045977</c:v>
                </c:pt>
                <c:pt idx="56">
                  <c:v>10.82375478927203</c:v>
                </c:pt>
                <c:pt idx="57">
                  <c:v>11.015325670498084</c:v>
                </c:pt>
                <c:pt idx="58">
                  <c:v>11.206896551724137</c:v>
                </c:pt>
                <c:pt idx="59">
                  <c:v>11.398467432950191</c:v>
                </c:pt>
                <c:pt idx="60">
                  <c:v>11.590038314176246</c:v>
                </c:pt>
                <c:pt idx="61">
                  <c:v>11.781609195402298</c:v>
                </c:pt>
                <c:pt idx="62">
                  <c:v>11.973180076628353</c:v>
                </c:pt>
                <c:pt idx="63">
                  <c:v>12.164750957854405</c:v>
                </c:pt>
                <c:pt idx="64">
                  <c:v>12.35632183908046</c:v>
                </c:pt>
                <c:pt idx="65">
                  <c:v>12.547892720306514</c:v>
                </c:pt>
                <c:pt idx="66">
                  <c:v>12.739463601532567</c:v>
                </c:pt>
                <c:pt idx="67">
                  <c:v>12.931034482758621</c:v>
                </c:pt>
                <c:pt idx="68">
                  <c:v>13.122605363984674</c:v>
                </c:pt>
                <c:pt idx="69">
                  <c:v>13.314176245210728</c:v>
                </c:pt>
                <c:pt idx="70">
                  <c:v>13.505747126436782</c:v>
                </c:pt>
                <c:pt idx="71">
                  <c:v>13.697318007662835</c:v>
                </c:pt>
                <c:pt idx="72">
                  <c:v>13.888888888888889</c:v>
                </c:pt>
                <c:pt idx="73">
                  <c:v>14.080459770114942</c:v>
                </c:pt>
                <c:pt idx="74">
                  <c:v>14.272030651340996</c:v>
                </c:pt>
                <c:pt idx="75">
                  <c:v>14.463601532567051</c:v>
                </c:pt>
                <c:pt idx="76">
                  <c:v>14.655172413793103</c:v>
                </c:pt>
                <c:pt idx="77">
                  <c:v>14.846743295019158</c:v>
                </c:pt>
                <c:pt idx="78">
                  <c:v>15.03831417624521</c:v>
                </c:pt>
                <c:pt idx="79">
                  <c:v>15.229885057471265</c:v>
                </c:pt>
                <c:pt idx="80">
                  <c:v>15.421455938697319</c:v>
                </c:pt>
                <c:pt idx="81">
                  <c:v>15.613026819923371</c:v>
                </c:pt>
                <c:pt idx="82">
                  <c:v>15.804597701149426</c:v>
                </c:pt>
                <c:pt idx="83">
                  <c:v>15.996168582375478</c:v>
                </c:pt>
                <c:pt idx="84">
                  <c:v>16.187739463601535</c:v>
                </c:pt>
                <c:pt idx="85">
                  <c:v>16.379310344827587</c:v>
                </c:pt>
                <c:pt idx="86">
                  <c:v>16.570881226053643</c:v>
                </c:pt>
                <c:pt idx="87">
                  <c:v>16.762452107279696</c:v>
                </c:pt>
                <c:pt idx="88">
                  <c:v>16.954022988505749</c:v>
                </c:pt>
                <c:pt idx="89">
                  <c:v>17.145593869731801</c:v>
                </c:pt>
                <c:pt idx="90">
                  <c:v>17.337164750957857</c:v>
                </c:pt>
                <c:pt idx="91">
                  <c:v>17.52873563218391</c:v>
                </c:pt>
                <c:pt idx="92">
                  <c:v>17.720306513409962</c:v>
                </c:pt>
                <c:pt idx="93">
                  <c:v>17.911877394636019</c:v>
                </c:pt>
                <c:pt idx="94">
                  <c:v>18.103448275862071</c:v>
                </c:pt>
                <c:pt idx="95">
                  <c:v>18.295019157088124</c:v>
                </c:pt>
                <c:pt idx="96">
                  <c:v>18.486590038314176</c:v>
                </c:pt>
                <c:pt idx="97">
                  <c:v>18.678160919540232</c:v>
                </c:pt>
                <c:pt idx="98">
                  <c:v>18.869731800766285</c:v>
                </c:pt>
                <c:pt idx="99">
                  <c:v>19.061302681992338</c:v>
                </c:pt>
                <c:pt idx="100">
                  <c:v>19.252873563218394</c:v>
                </c:pt>
                <c:pt idx="101">
                  <c:v>19.444444444444446</c:v>
                </c:pt>
                <c:pt idx="102">
                  <c:v>19.636015325670499</c:v>
                </c:pt>
                <c:pt idx="103">
                  <c:v>19.827586206896555</c:v>
                </c:pt>
                <c:pt idx="104">
                  <c:v>20.019157088122608</c:v>
                </c:pt>
                <c:pt idx="105">
                  <c:v>20.21072796934866</c:v>
                </c:pt>
                <c:pt idx="106">
                  <c:v>20.402298850574713</c:v>
                </c:pt>
                <c:pt idx="107">
                  <c:v>20.593869731800769</c:v>
                </c:pt>
                <c:pt idx="108">
                  <c:v>20.785440613026822</c:v>
                </c:pt>
                <c:pt idx="109">
                  <c:v>20.977011494252874</c:v>
                </c:pt>
                <c:pt idx="110">
                  <c:v>21.16858237547893</c:v>
                </c:pt>
                <c:pt idx="111">
                  <c:v>21.360153256704983</c:v>
                </c:pt>
                <c:pt idx="112">
                  <c:v>21.551724137931036</c:v>
                </c:pt>
                <c:pt idx="113">
                  <c:v>21.743295019157092</c:v>
                </c:pt>
                <c:pt idx="114">
                  <c:v>21.934865900383144</c:v>
                </c:pt>
                <c:pt idx="115">
                  <c:v>22.126436781609197</c:v>
                </c:pt>
                <c:pt idx="116">
                  <c:v>22.31800766283525</c:v>
                </c:pt>
                <c:pt idx="117">
                  <c:v>22.509578544061306</c:v>
                </c:pt>
                <c:pt idx="118">
                  <c:v>22.701149425287358</c:v>
                </c:pt>
                <c:pt idx="119">
                  <c:v>22.892720306513411</c:v>
                </c:pt>
                <c:pt idx="120">
                  <c:v>23.084291187739467</c:v>
                </c:pt>
                <c:pt idx="121">
                  <c:v>23.27586206896552</c:v>
                </c:pt>
                <c:pt idx="122">
                  <c:v>23.467432950191572</c:v>
                </c:pt>
                <c:pt idx="123">
                  <c:v>23.659003831417628</c:v>
                </c:pt>
                <c:pt idx="124">
                  <c:v>23.850574712643681</c:v>
                </c:pt>
                <c:pt idx="125">
                  <c:v>24.042145593869733</c:v>
                </c:pt>
                <c:pt idx="126">
                  <c:v>24.233716475095786</c:v>
                </c:pt>
                <c:pt idx="127">
                  <c:v>24.425287356321842</c:v>
                </c:pt>
                <c:pt idx="128">
                  <c:v>24.616858237547895</c:v>
                </c:pt>
                <c:pt idx="129">
                  <c:v>24.808429118773947</c:v>
                </c:pt>
                <c:pt idx="130">
                  <c:v>25.000000000000004</c:v>
                </c:pt>
                <c:pt idx="131">
                  <c:v>25.191570881226056</c:v>
                </c:pt>
                <c:pt idx="132">
                  <c:v>25.383141762452109</c:v>
                </c:pt>
                <c:pt idx="133">
                  <c:v>25.574712643678161</c:v>
                </c:pt>
                <c:pt idx="134">
                  <c:v>25.766283524904217</c:v>
                </c:pt>
                <c:pt idx="135">
                  <c:v>25.95785440613027</c:v>
                </c:pt>
                <c:pt idx="136">
                  <c:v>26.149425287356323</c:v>
                </c:pt>
                <c:pt idx="137">
                  <c:v>26.340996168582379</c:v>
                </c:pt>
                <c:pt idx="138">
                  <c:v>26.532567049808431</c:v>
                </c:pt>
                <c:pt idx="139">
                  <c:v>26.724137931034484</c:v>
                </c:pt>
                <c:pt idx="140">
                  <c:v>26.91570881226054</c:v>
                </c:pt>
                <c:pt idx="141">
                  <c:v>27.107279693486593</c:v>
                </c:pt>
                <c:pt idx="142">
                  <c:v>27.298850574712645</c:v>
                </c:pt>
                <c:pt idx="143">
                  <c:v>27.490421455938698</c:v>
                </c:pt>
                <c:pt idx="144">
                  <c:v>27.681992337164754</c:v>
                </c:pt>
                <c:pt idx="145">
                  <c:v>27.873563218390807</c:v>
                </c:pt>
                <c:pt idx="146">
                  <c:v>28.065134099616859</c:v>
                </c:pt>
                <c:pt idx="147">
                  <c:v>28.256704980842915</c:v>
                </c:pt>
                <c:pt idx="148">
                  <c:v>28.448275862068968</c:v>
                </c:pt>
                <c:pt idx="149">
                  <c:v>28.639846743295021</c:v>
                </c:pt>
                <c:pt idx="150">
                  <c:v>28.831417624521077</c:v>
                </c:pt>
                <c:pt idx="151">
                  <c:v>29.022988505747129</c:v>
                </c:pt>
                <c:pt idx="152">
                  <c:v>29.214559386973182</c:v>
                </c:pt>
                <c:pt idx="153">
                  <c:v>29.406130268199234</c:v>
                </c:pt>
                <c:pt idx="154">
                  <c:v>29.597701149425291</c:v>
                </c:pt>
                <c:pt idx="155">
                  <c:v>29.789272030651343</c:v>
                </c:pt>
                <c:pt idx="156">
                  <c:v>29.980842911877396</c:v>
                </c:pt>
                <c:pt idx="157">
                  <c:v>30.172413793103452</c:v>
                </c:pt>
                <c:pt idx="158">
                  <c:v>30.363984674329505</c:v>
                </c:pt>
                <c:pt idx="159">
                  <c:v>30.555555555555557</c:v>
                </c:pt>
                <c:pt idx="160">
                  <c:v>30.747126436781613</c:v>
                </c:pt>
                <c:pt idx="161">
                  <c:v>30.938697318007666</c:v>
                </c:pt>
                <c:pt idx="162">
                  <c:v>31.130268199233718</c:v>
                </c:pt>
                <c:pt idx="163">
                  <c:v>31.321839080459771</c:v>
                </c:pt>
                <c:pt idx="164">
                  <c:v>31.513409961685827</c:v>
                </c:pt>
                <c:pt idx="165">
                  <c:v>31.70498084291188</c:v>
                </c:pt>
                <c:pt idx="166">
                  <c:v>31.896551724137932</c:v>
                </c:pt>
                <c:pt idx="167">
                  <c:v>32.088122605363985</c:v>
                </c:pt>
                <c:pt idx="168">
                  <c:v>32.279693486590041</c:v>
                </c:pt>
                <c:pt idx="169">
                  <c:v>32.471264367816097</c:v>
                </c:pt>
                <c:pt idx="170">
                  <c:v>32.662835249042146</c:v>
                </c:pt>
                <c:pt idx="171">
                  <c:v>32.854406130268202</c:v>
                </c:pt>
                <c:pt idx="172">
                  <c:v>33.045977011494259</c:v>
                </c:pt>
                <c:pt idx="173">
                  <c:v>33.237547892720308</c:v>
                </c:pt>
                <c:pt idx="174">
                  <c:v>33.429118773946364</c:v>
                </c:pt>
                <c:pt idx="175">
                  <c:v>33.620689655172413</c:v>
                </c:pt>
                <c:pt idx="176">
                  <c:v>33.812260536398469</c:v>
                </c:pt>
                <c:pt idx="177">
                  <c:v>34.003831417624525</c:v>
                </c:pt>
                <c:pt idx="178">
                  <c:v>34.195402298850574</c:v>
                </c:pt>
                <c:pt idx="179">
                  <c:v>34.38697318007663</c:v>
                </c:pt>
                <c:pt idx="180">
                  <c:v>34.578544061302686</c:v>
                </c:pt>
                <c:pt idx="181">
                  <c:v>34.770114942528735</c:v>
                </c:pt>
                <c:pt idx="182">
                  <c:v>34.961685823754792</c:v>
                </c:pt>
                <c:pt idx="183">
                  <c:v>35.153256704980848</c:v>
                </c:pt>
                <c:pt idx="184">
                  <c:v>35.344827586206897</c:v>
                </c:pt>
                <c:pt idx="185">
                  <c:v>35.536398467432953</c:v>
                </c:pt>
                <c:pt idx="186">
                  <c:v>35.727969348659009</c:v>
                </c:pt>
                <c:pt idx="187">
                  <c:v>35.919540229885058</c:v>
                </c:pt>
                <c:pt idx="188">
                  <c:v>36.111111111111114</c:v>
                </c:pt>
                <c:pt idx="189">
                  <c:v>36.30268199233717</c:v>
                </c:pt>
                <c:pt idx="190">
                  <c:v>36.494252873563219</c:v>
                </c:pt>
                <c:pt idx="191">
                  <c:v>36.685823754789276</c:v>
                </c:pt>
                <c:pt idx="192">
                  <c:v>36.877394636015325</c:v>
                </c:pt>
                <c:pt idx="193">
                  <c:v>37.068965517241381</c:v>
                </c:pt>
                <c:pt idx="194">
                  <c:v>37.260536398467437</c:v>
                </c:pt>
                <c:pt idx="195">
                  <c:v>37.452107279693486</c:v>
                </c:pt>
                <c:pt idx="196">
                  <c:v>37.643678160919542</c:v>
                </c:pt>
                <c:pt idx="197">
                  <c:v>37.835249042145598</c:v>
                </c:pt>
                <c:pt idx="198">
                  <c:v>38.026819923371647</c:v>
                </c:pt>
                <c:pt idx="199">
                  <c:v>38.218390804597703</c:v>
                </c:pt>
                <c:pt idx="200">
                  <c:v>38.40996168582376</c:v>
                </c:pt>
                <c:pt idx="201">
                  <c:v>38.601532567049809</c:v>
                </c:pt>
                <c:pt idx="202">
                  <c:v>38.793103448275865</c:v>
                </c:pt>
                <c:pt idx="203">
                  <c:v>38.984674329501921</c:v>
                </c:pt>
                <c:pt idx="204">
                  <c:v>39.17624521072797</c:v>
                </c:pt>
                <c:pt idx="205">
                  <c:v>39.367816091954026</c:v>
                </c:pt>
                <c:pt idx="206">
                  <c:v>39.559386973180082</c:v>
                </c:pt>
                <c:pt idx="207">
                  <c:v>39.750957854406131</c:v>
                </c:pt>
                <c:pt idx="208">
                  <c:v>39.942528735632187</c:v>
                </c:pt>
                <c:pt idx="209">
                  <c:v>40.134099616858244</c:v>
                </c:pt>
                <c:pt idx="210">
                  <c:v>40.325670498084293</c:v>
                </c:pt>
                <c:pt idx="211">
                  <c:v>40.517241379310349</c:v>
                </c:pt>
                <c:pt idx="212">
                  <c:v>40.708812260536398</c:v>
                </c:pt>
                <c:pt idx="213">
                  <c:v>40.900383141762454</c:v>
                </c:pt>
                <c:pt idx="214">
                  <c:v>41.09195402298851</c:v>
                </c:pt>
                <c:pt idx="215">
                  <c:v>41.283524904214559</c:v>
                </c:pt>
                <c:pt idx="216">
                  <c:v>41.475095785440615</c:v>
                </c:pt>
                <c:pt idx="217">
                  <c:v>41.666666666666671</c:v>
                </c:pt>
                <c:pt idx="218">
                  <c:v>41.85823754789272</c:v>
                </c:pt>
                <c:pt idx="219">
                  <c:v>42.049808429118777</c:v>
                </c:pt>
                <c:pt idx="220">
                  <c:v>42.241379310344833</c:v>
                </c:pt>
                <c:pt idx="221">
                  <c:v>42.432950191570882</c:v>
                </c:pt>
                <c:pt idx="222">
                  <c:v>42.624521072796938</c:v>
                </c:pt>
                <c:pt idx="223">
                  <c:v>42.816091954022994</c:v>
                </c:pt>
                <c:pt idx="224">
                  <c:v>43.007662835249043</c:v>
                </c:pt>
                <c:pt idx="225">
                  <c:v>43.199233716475099</c:v>
                </c:pt>
                <c:pt idx="226">
                  <c:v>43.390804597701155</c:v>
                </c:pt>
                <c:pt idx="227">
                  <c:v>43.582375478927204</c:v>
                </c:pt>
                <c:pt idx="228">
                  <c:v>43.773946360153261</c:v>
                </c:pt>
                <c:pt idx="229">
                  <c:v>43.96551724137931</c:v>
                </c:pt>
                <c:pt idx="230">
                  <c:v>44.157088122605366</c:v>
                </c:pt>
                <c:pt idx="231">
                  <c:v>44.348659003831422</c:v>
                </c:pt>
                <c:pt idx="232">
                  <c:v>44.540229885057471</c:v>
                </c:pt>
                <c:pt idx="233">
                  <c:v>44.731800766283527</c:v>
                </c:pt>
                <c:pt idx="234">
                  <c:v>44.923371647509583</c:v>
                </c:pt>
                <c:pt idx="235">
                  <c:v>45.114942528735632</c:v>
                </c:pt>
                <c:pt idx="236">
                  <c:v>45.306513409961688</c:v>
                </c:pt>
                <c:pt idx="237">
                  <c:v>45.498084291187745</c:v>
                </c:pt>
                <c:pt idx="238">
                  <c:v>45.689655172413794</c:v>
                </c:pt>
                <c:pt idx="239">
                  <c:v>45.88122605363985</c:v>
                </c:pt>
                <c:pt idx="240">
                  <c:v>46.072796934865906</c:v>
                </c:pt>
                <c:pt idx="241">
                  <c:v>46.264367816091955</c:v>
                </c:pt>
                <c:pt idx="242">
                  <c:v>46.455938697318011</c:v>
                </c:pt>
                <c:pt idx="243">
                  <c:v>46.647509578544067</c:v>
                </c:pt>
                <c:pt idx="244">
                  <c:v>46.839080459770116</c:v>
                </c:pt>
                <c:pt idx="245">
                  <c:v>47.030651340996172</c:v>
                </c:pt>
                <c:pt idx="246">
                  <c:v>47.222222222222229</c:v>
                </c:pt>
                <c:pt idx="247">
                  <c:v>47.413793103448278</c:v>
                </c:pt>
                <c:pt idx="248">
                  <c:v>47.605363984674334</c:v>
                </c:pt>
                <c:pt idx="249">
                  <c:v>47.796934865900383</c:v>
                </c:pt>
                <c:pt idx="250">
                  <c:v>47.988505747126439</c:v>
                </c:pt>
                <c:pt idx="251">
                  <c:v>48.180076628352495</c:v>
                </c:pt>
                <c:pt idx="252">
                  <c:v>48.371647509578544</c:v>
                </c:pt>
                <c:pt idx="253">
                  <c:v>48.5632183908046</c:v>
                </c:pt>
                <c:pt idx="254">
                  <c:v>48.754789272030656</c:v>
                </c:pt>
                <c:pt idx="255">
                  <c:v>48.946360153256705</c:v>
                </c:pt>
                <c:pt idx="256">
                  <c:v>49.137931034482762</c:v>
                </c:pt>
                <c:pt idx="257">
                  <c:v>49.329501915708818</c:v>
                </c:pt>
                <c:pt idx="258">
                  <c:v>49.521072796934867</c:v>
                </c:pt>
                <c:pt idx="259">
                  <c:v>49.712643678160923</c:v>
                </c:pt>
                <c:pt idx="260">
                  <c:v>49.904214559386979</c:v>
                </c:pt>
                <c:pt idx="261">
                  <c:v>50.095785440613028</c:v>
                </c:pt>
                <c:pt idx="262">
                  <c:v>50.287356321839084</c:v>
                </c:pt>
                <c:pt idx="263">
                  <c:v>50.47892720306514</c:v>
                </c:pt>
                <c:pt idx="264">
                  <c:v>50.670498084291189</c:v>
                </c:pt>
                <c:pt idx="265">
                  <c:v>50.862068965517246</c:v>
                </c:pt>
                <c:pt idx="266">
                  <c:v>51.053639846743295</c:v>
                </c:pt>
                <c:pt idx="267">
                  <c:v>51.245210727969351</c:v>
                </c:pt>
                <c:pt idx="268">
                  <c:v>51.436781609195407</c:v>
                </c:pt>
                <c:pt idx="269">
                  <c:v>51.628352490421456</c:v>
                </c:pt>
                <c:pt idx="270">
                  <c:v>51.819923371647512</c:v>
                </c:pt>
                <c:pt idx="271">
                  <c:v>52.011494252873568</c:v>
                </c:pt>
                <c:pt idx="272">
                  <c:v>52.203065134099617</c:v>
                </c:pt>
                <c:pt idx="273">
                  <c:v>52.394636015325673</c:v>
                </c:pt>
                <c:pt idx="274">
                  <c:v>52.58620689655173</c:v>
                </c:pt>
                <c:pt idx="275">
                  <c:v>52.777777777777779</c:v>
                </c:pt>
                <c:pt idx="276">
                  <c:v>52.969348659003835</c:v>
                </c:pt>
                <c:pt idx="277">
                  <c:v>53.160919540229891</c:v>
                </c:pt>
                <c:pt idx="278">
                  <c:v>53.35249042145594</c:v>
                </c:pt>
                <c:pt idx="279">
                  <c:v>53.544061302681996</c:v>
                </c:pt>
                <c:pt idx="280">
                  <c:v>53.735632183908052</c:v>
                </c:pt>
                <c:pt idx="281">
                  <c:v>53.927203065134101</c:v>
                </c:pt>
                <c:pt idx="282">
                  <c:v>54.118773946360157</c:v>
                </c:pt>
                <c:pt idx="283">
                  <c:v>54.310344827586214</c:v>
                </c:pt>
                <c:pt idx="284">
                  <c:v>54.501915708812263</c:v>
                </c:pt>
                <c:pt idx="285">
                  <c:v>54.693486590038319</c:v>
                </c:pt>
                <c:pt idx="286">
                  <c:v>54.885057471264368</c:v>
                </c:pt>
                <c:pt idx="287">
                  <c:v>55.076628352490424</c:v>
                </c:pt>
                <c:pt idx="288">
                  <c:v>55.26819923371648</c:v>
                </c:pt>
                <c:pt idx="289">
                  <c:v>55.459770114942529</c:v>
                </c:pt>
                <c:pt idx="290">
                  <c:v>55.651340996168585</c:v>
                </c:pt>
                <c:pt idx="291">
                  <c:v>55.842911877394641</c:v>
                </c:pt>
                <c:pt idx="292">
                  <c:v>56.03448275862069</c:v>
                </c:pt>
                <c:pt idx="293">
                  <c:v>56.226053639846747</c:v>
                </c:pt>
                <c:pt idx="294">
                  <c:v>56.417624521072803</c:v>
                </c:pt>
                <c:pt idx="295">
                  <c:v>56.609195402298852</c:v>
                </c:pt>
                <c:pt idx="296">
                  <c:v>56.800766283524908</c:v>
                </c:pt>
                <c:pt idx="297">
                  <c:v>56.992337164750964</c:v>
                </c:pt>
                <c:pt idx="298">
                  <c:v>57.183908045977013</c:v>
                </c:pt>
                <c:pt idx="299">
                  <c:v>57.375478927203069</c:v>
                </c:pt>
                <c:pt idx="300">
                  <c:v>57.567049808429125</c:v>
                </c:pt>
                <c:pt idx="301">
                  <c:v>57.758620689655174</c:v>
                </c:pt>
                <c:pt idx="302">
                  <c:v>57.950191570881231</c:v>
                </c:pt>
                <c:pt idx="303">
                  <c:v>58.14176245210728</c:v>
                </c:pt>
                <c:pt idx="304">
                  <c:v>58.333333333333336</c:v>
                </c:pt>
                <c:pt idx="305">
                  <c:v>58.524904214559392</c:v>
                </c:pt>
                <c:pt idx="306">
                  <c:v>58.716475095785441</c:v>
                </c:pt>
                <c:pt idx="307">
                  <c:v>58.908045977011497</c:v>
                </c:pt>
                <c:pt idx="308">
                  <c:v>59.099616858237553</c:v>
                </c:pt>
                <c:pt idx="309">
                  <c:v>59.291187739463602</c:v>
                </c:pt>
                <c:pt idx="310">
                  <c:v>59.482758620689658</c:v>
                </c:pt>
                <c:pt idx="311">
                  <c:v>59.674329501915715</c:v>
                </c:pt>
                <c:pt idx="312">
                  <c:v>59.865900383141764</c:v>
                </c:pt>
                <c:pt idx="313">
                  <c:v>60.05747126436782</c:v>
                </c:pt>
                <c:pt idx="314">
                  <c:v>60.249042145593876</c:v>
                </c:pt>
                <c:pt idx="315">
                  <c:v>60.440613026819925</c:v>
                </c:pt>
                <c:pt idx="316">
                  <c:v>60.632183908045981</c:v>
                </c:pt>
                <c:pt idx="317">
                  <c:v>60.823754789272037</c:v>
                </c:pt>
                <c:pt idx="318">
                  <c:v>61.015325670498086</c:v>
                </c:pt>
                <c:pt idx="319">
                  <c:v>61.206896551724142</c:v>
                </c:pt>
                <c:pt idx="320">
                  <c:v>61.398467432950198</c:v>
                </c:pt>
                <c:pt idx="321">
                  <c:v>61.590038314176248</c:v>
                </c:pt>
                <c:pt idx="322">
                  <c:v>61.781609195402304</c:v>
                </c:pt>
                <c:pt idx="323">
                  <c:v>61.973180076628353</c:v>
                </c:pt>
                <c:pt idx="324">
                  <c:v>62.164750957854409</c:v>
                </c:pt>
                <c:pt idx="325">
                  <c:v>62.356321839080465</c:v>
                </c:pt>
                <c:pt idx="326">
                  <c:v>62.547892720306514</c:v>
                </c:pt>
                <c:pt idx="327">
                  <c:v>62.73946360153257</c:v>
                </c:pt>
                <c:pt idx="328">
                  <c:v>62.931034482758626</c:v>
                </c:pt>
                <c:pt idx="329">
                  <c:v>63.122605363984675</c:v>
                </c:pt>
                <c:pt idx="330">
                  <c:v>63.314176245210732</c:v>
                </c:pt>
                <c:pt idx="331">
                  <c:v>63.505747126436788</c:v>
                </c:pt>
                <c:pt idx="332">
                  <c:v>63.697318007662837</c:v>
                </c:pt>
                <c:pt idx="333">
                  <c:v>63.888888888888893</c:v>
                </c:pt>
                <c:pt idx="334">
                  <c:v>64.080459770114942</c:v>
                </c:pt>
                <c:pt idx="335">
                  <c:v>64.272030651340998</c:v>
                </c:pt>
                <c:pt idx="336">
                  <c:v>64.463601532567054</c:v>
                </c:pt>
                <c:pt idx="337">
                  <c:v>64.65517241379311</c:v>
                </c:pt>
                <c:pt idx="338">
                  <c:v>64.846743295019166</c:v>
                </c:pt>
                <c:pt idx="339">
                  <c:v>65.038314176245208</c:v>
                </c:pt>
                <c:pt idx="340">
                  <c:v>65.229885057471265</c:v>
                </c:pt>
                <c:pt idx="341">
                  <c:v>65.421455938697321</c:v>
                </c:pt>
                <c:pt idx="342">
                  <c:v>65.613026819923377</c:v>
                </c:pt>
                <c:pt idx="343">
                  <c:v>65.804597701149433</c:v>
                </c:pt>
                <c:pt idx="344">
                  <c:v>65.996168582375489</c:v>
                </c:pt>
                <c:pt idx="345">
                  <c:v>66.187739463601531</c:v>
                </c:pt>
                <c:pt idx="346">
                  <c:v>66.379310344827587</c:v>
                </c:pt>
                <c:pt idx="347">
                  <c:v>66.570881226053643</c:v>
                </c:pt>
                <c:pt idx="348">
                  <c:v>66.762452107279699</c:v>
                </c:pt>
                <c:pt idx="349">
                  <c:v>66.954022988505756</c:v>
                </c:pt>
                <c:pt idx="350">
                  <c:v>67.145593869731798</c:v>
                </c:pt>
                <c:pt idx="351">
                  <c:v>67.337164750957854</c:v>
                </c:pt>
                <c:pt idx="352">
                  <c:v>67.52873563218391</c:v>
                </c:pt>
                <c:pt idx="353">
                  <c:v>67.720306513409966</c:v>
                </c:pt>
                <c:pt idx="354">
                  <c:v>67.911877394636022</c:v>
                </c:pt>
                <c:pt idx="355">
                  <c:v>68.103448275862078</c:v>
                </c:pt>
                <c:pt idx="356">
                  <c:v>68.29501915708812</c:v>
                </c:pt>
                <c:pt idx="357">
                  <c:v>68.486590038314176</c:v>
                </c:pt>
                <c:pt idx="358">
                  <c:v>68.678160919540232</c:v>
                </c:pt>
                <c:pt idx="359">
                  <c:v>68.869731800766289</c:v>
                </c:pt>
                <c:pt idx="360">
                  <c:v>69.061302681992345</c:v>
                </c:pt>
                <c:pt idx="361">
                  <c:v>69.252873563218401</c:v>
                </c:pt>
                <c:pt idx="362">
                  <c:v>69.444444444444443</c:v>
                </c:pt>
                <c:pt idx="363">
                  <c:v>69.636015325670499</c:v>
                </c:pt>
                <c:pt idx="364">
                  <c:v>69.827586206896555</c:v>
                </c:pt>
                <c:pt idx="365">
                  <c:v>70.019157088122611</c:v>
                </c:pt>
                <c:pt idx="366">
                  <c:v>70.210727969348667</c:v>
                </c:pt>
                <c:pt idx="367">
                  <c:v>70.402298850574709</c:v>
                </c:pt>
                <c:pt idx="368">
                  <c:v>70.593869731800766</c:v>
                </c:pt>
                <c:pt idx="369">
                  <c:v>70.785440613026822</c:v>
                </c:pt>
                <c:pt idx="370">
                  <c:v>70.977011494252878</c:v>
                </c:pt>
                <c:pt idx="371">
                  <c:v>71.168582375478934</c:v>
                </c:pt>
                <c:pt idx="372">
                  <c:v>71.36015325670499</c:v>
                </c:pt>
                <c:pt idx="373">
                  <c:v>71.551724137931032</c:v>
                </c:pt>
                <c:pt idx="374">
                  <c:v>71.743295019157088</c:v>
                </c:pt>
                <c:pt idx="375">
                  <c:v>71.934865900383144</c:v>
                </c:pt>
                <c:pt idx="376">
                  <c:v>72.1264367816092</c:v>
                </c:pt>
                <c:pt idx="377">
                  <c:v>72.318007662835257</c:v>
                </c:pt>
                <c:pt idx="378">
                  <c:v>72.509578544061313</c:v>
                </c:pt>
                <c:pt idx="379">
                  <c:v>72.701149425287355</c:v>
                </c:pt>
                <c:pt idx="380">
                  <c:v>72.892720306513411</c:v>
                </c:pt>
                <c:pt idx="381">
                  <c:v>73.084291187739467</c:v>
                </c:pt>
                <c:pt idx="382">
                  <c:v>73.275862068965523</c:v>
                </c:pt>
                <c:pt idx="383">
                  <c:v>73.467432950191579</c:v>
                </c:pt>
                <c:pt idx="384">
                  <c:v>73.659003831417621</c:v>
                </c:pt>
                <c:pt idx="385">
                  <c:v>73.850574712643677</c:v>
                </c:pt>
                <c:pt idx="386">
                  <c:v>74.042145593869733</c:v>
                </c:pt>
                <c:pt idx="387">
                  <c:v>74.23371647509579</c:v>
                </c:pt>
                <c:pt idx="388">
                  <c:v>74.425287356321846</c:v>
                </c:pt>
                <c:pt idx="389">
                  <c:v>74.616858237547902</c:v>
                </c:pt>
                <c:pt idx="390">
                  <c:v>74.808429118773944</c:v>
                </c:pt>
                <c:pt idx="391">
                  <c:v>75</c:v>
                </c:pt>
                <c:pt idx="392">
                  <c:v>75.191570881226056</c:v>
                </c:pt>
                <c:pt idx="393">
                  <c:v>75.383141762452112</c:v>
                </c:pt>
                <c:pt idx="394">
                  <c:v>75.574712643678168</c:v>
                </c:pt>
                <c:pt idx="395">
                  <c:v>75.766283524904225</c:v>
                </c:pt>
                <c:pt idx="396">
                  <c:v>75.957854406130267</c:v>
                </c:pt>
                <c:pt idx="397">
                  <c:v>76.149425287356323</c:v>
                </c:pt>
                <c:pt idx="398">
                  <c:v>76.340996168582379</c:v>
                </c:pt>
                <c:pt idx="399">
                  <c:v>76.532567049808435</c:v>
                </c:pt>
                <c:pt idx="400">
                  <c:v>76.724137931034491</c:v>
                </c:pt>
                <c:pt idx="401">
                  <c:v>76.915708812260547</c:v>
                </c:pt>
                <c:pt idx="402">
                  <c:v>77.107279693486589</c:v>
                </c:pt>
                <c:pt idx="403">
                  <c:v>77.298850574712645</c:v>
                </c:pt>
                <c:pt idx="404">
                  <c:v>77.490421455938701</c:v>
                </c:pt>
                <c:pt idx="405">
                  <c:v>77.681992337164758</c:v>
                </c:pt>
                <c:pt idx="406">
                  <c:v>77.873563218390814</c:v>
                </c:pt>
                <c:pt idx="407">
                  <c:v>78.065134099616856</c:v>
                </c:pt>
                <c:pt idx="408">
                  <c:v>78.256704980842912</c:v>
                </c:pt>
                <c:pt idx="409">
                  <c:v>78.448275862068968</c:v>
                </c:pt>
                <c:pt idx="410">
                  <c:v>78.639846743295024</c:v>
                </c:pt>
                <c:pt idx="411">
                  <c:v>78.83141762452108</c:v>
                </c:pt>
                <c:pt idx="412">
                  <c:v>79.022988505747136</c:v>
                </c:pt>
                <c:pt idx="413">
                  <c:v>79.214559386973178</c:v>
                </c:pt>
                <c:pt idx="414">
                  <c:v>79.406130268199234</c:v>
                </c:pt>
                <c:pt idx="415">
                  <c:v>79.597701149425291</c:v>
                </c:pt>
                <c:pt idx="416">
                  <c:v>79.789272030651347</c:v>
                </c:pt>
                <c:pt idx="417">
                  <c:v>79.980842911877403</c:v>
                </c:pt>
                <c:pt idx="418">
                  <c:v>80.172413793103459</c:v>
                </c:pt>
                <c:pt idx="419">
                  <c:v>80.363984674329501</c:v>
                </c:pt>
                <c:pt idx="420">
                  <c:v>80.555555555555557</c:v>
                </c:pt>
                <c:pt idx="421">
                  <c:v>80.747126436781613</c:v>
                </c:pt>
                <c:pt idx="422">
                  <c:v>80.938697318007669</c:v>
                </c:pt>
                <c:pt idx="423">
                  <c:v>81.130268199233726</c:v>
                </c:pt>
                <c:pt idx="424">
                  <c:v>81.321839080459768</c:v>
                </c:pt>
                <c:pt idx="425">
                  <c:v>81.513409961685824</c:v>
                </c:pt>
                <c:pt idx="426">
                  <c:v>81.70498084291188</c:v>
                </c:pt>
                <c:pt idx="427">
                  <c:v>81.896551724137936</c:v>
                </c:pt>
                <c:pt idx="428">
                  <c:v>82.088122605363992</c:v>
                </c:pt>
                <c:pt idx="429">
                  <c:v>82.279693486590048</c:v>
                </c:pt>
                <c:pt idx="430">
                  <c:v>82.47126436781609</c:v>
                </c:pt>
                <c:pt idx="431">
                  <c:v>82.662835249042146</c:v>
                </c:pt>
                <c:pt idx="432">
                  <c:v>82.854406130268202</c:v>
                </c:pt>
                <c:pt idx="433">
                  <c:v>83.045977011494259</c:v>
                </c:pt>
                <c:pt idx="434">
                  <c:v>83.237547892720315</c:v>
                </c:pt>
                <c:pt idx="435">
                  <c:v>83.429118773946371</c:v>
                </c:pt>
                <c:pt idx="436">
                  <c:v>83.620689655172413</c:v>
                </c:pt>
                <c:pt idx="437">
                  <c:v>83.812260536398469</c:v>
                </c:pt>
                <c:pt idx="438">
                  <c:v>84.003831417624525</c:v>
                </c:pt>
                <c:pt idx="439">
                  <c:v>84.195402298850581</c:v>
                </c:pt>
                <c:pt idx="440">
                  <c:v>84.386973180076637</c:v>
                </c:pt>
                <c:pt idx="441">
                  <c:v>84.578544061302679</c:v>
                </c:pt>
                <c:pt idx="442">
                  <c:v>84.770114942528735</c:v>
                </c:pt>
                <c:pt idx="443">
                  <c:v>84.961685823754792</c:v>
                </c:pt>
                <c:pt idx="444">
                  <c:v>85.153256704980848</c:v>
                </c:pt>
                <c:pt idx="445">
                  <c:v>85.344827586206904</c:v>
                </c:pt>
                <c:pt idx="446">
                  <c:v>85.53639846743296</c:v>
                </c:pt>
                <c:pt idx="447">
                  <c:v>85.727969348659002</c:v>
                </c:pt>
                <c:pt idx="448">
                  <c:v>85.919540229885058</c:v>
                </c:pt>
                <c:pt idx="449">
                  <c:v>86.111111111111114</c:v>
                </c:pt>
                <c:pt idx="450">
                  <c:v>86.30268199233717</c:v>
                </c:pt>
                <c:pt idx="451">
                  <c:v>86.494252873563227</c:v>
                </c:pt>
                <c:pt idx="452">
                  <c:v>86.685823754789283</c:v>
                </c:pt>
                <c:pt idx="453">
                  <c:v>86.877394636015325</c:v>
                </c:pt>
                <c:pt idx="454">
                  <c:v>87.068965517241381</c:v>
                </c:pt>
                <c:pt idx="455">
                  <c:v>87.260536398467437</c:v>
                </c:pt>
                <c:pt idx="456">
                  <c:v>87.452107279693493</c:v>
                </c:pt>
                <c:pt idx="457">
                  <c:v>87.643678160919549</c:v>
                </c:pt>
                <c:pt idx="458">
                  <c:v>87.835249042145591</c:v>
                </c:pt>
                <c:pt idx="459">
                  <c:v>88.026819923371647</c:v>
                </c:pt>
                <c:pt idx="460">
                  <c:v>88.218390804597703</c:v>
                </c:pt>
                <c:pt idx="461">
                  <c:v>88.40996168582376</c:v>
                </c:pt>
                <c:pt idx="462">
                  <c:v>88.601532567049816</c:v>
                </c:pt>
                <c:pt idx="463">
                  <c:v>88.793103448275872</c:v>
                </c:pt>
                <c:pt idx="464">
                  <c:v>88.984674329501914</c:v>
                </c:pt>
                <c:pt idx="465">
                  <c:v>89.17624521072797</c:v>
                </c:pt>
                <c:pt idx="466">
                  <c:v>89.367816091954026</c:v>
                </c:pt>
                <c:pt idx="467">
                  <c:v>89.559386973180082</c:v>
                </c:pt>
                <c:pt idx="468">
                  <c:v>89.750957854406138</c:v>
                </c:pt>
                <c:pt idx="469">
                  <c:v>89.942528735632195</c:v>
                </c:pt>
                <c:pt idx="470">
                  <c:v>90.134099616858236</c:v>
                </c:pt>
                <c:pt idx="471">
                  <c:v>90.325670498084293</c:v>
                </c:pt>
                <c:pt idx="472">
                  <c:v>90.517241379310349</c:v>
                </c:pt>
                <c:pt idx="473">
                  <c:v>90.708812260536405</c:v>
                </c:pt>
                <c:pt idx="474">
                  <c:v>90.900383141762461</c:v>
                </c:pt>
                <c:pt idx="475">
                  <c:v>91.091954022988517</c:v>
                </c:pt>
                <c:pt idx="476">
                  <c:v>91.283524904214559</c:v>
                </c:pt>
                <c:pt idx="477">
                  <c:v>91.475095785440615</c:v>
                </c:pt>
                <c:pt idx="478">
                  <c:v>91.666666666666671</c:v>
                </c:pt>
                <c:pt idx="479">
                  <c:v>91.858237547892728</c:v>
                </c:pt>
                <c:pt idx="480">
                  <c:v>92.049808429118784</c:v>
                </c:pt>
                <c:pt idx="481">
                  <c:v>92.241379310344826</c:v>
                </c:pt>
                <c:pt idx="482">
                  <c:v>92.432950191570882</c:v>
                </c:pt>
                <c:pt idx="483">
                  <c:v>92.624521072796938</c:v>
                </c:pt>
                <c:pt idx="484">
                  <c:v>92.816091954022994</c:v>
                </c:pt>
                <c:pt idx="485">
                  <c:v>93.00766283524905</c:v>
                </c:pt>
                <c:pt idx="486">
                  <c:v>93.199233716475106</c:v>
                </c:pt>
                <c:pt idx="487">
                  <c:v>93.390804597701148</c:v>
                </c:pt>
                <c:pt idx="488">
                  <c:v>93.582375478927204</c:v>
                </c:pt>
                <c:pt idx="489">
                  <c:v>93.773946360153261</c:v>
                </c:pt>
                <c:pt idx="490">
                  <c:v>93.965517241379317</c:v>
                </c:pt>
                <c:pt idx="491">
                  <c:v>94.157088122605373</c:v>
                </c:pt>
                <c:pt idx="492">
                  <c:v>94.348659003831429</c:v>
                </c:pt>
                <c:pt idx="493">
                  <c:v>94.540229885057471</c:v>
                </c:pt>
                <c:pt idx="494">
                  <c:v>94.731800766283527</c:v>
                </c:pt>
                <c:pt idx="495">
                  <c:v>94.923371647509583</c:v>
                </c:pt>
                <c:pt idx="496">
                  <c:v>95.114942528735639</c:v>
                </c:pt>
                <c:pt idx="497">
                  <c:v>95.306513409961696</c:v>
                </c:pt>
                <c:pt idx="498">
                  <c:v>95.498084291187737</c:v>
                </c:pt>
                <c:pt idx="499">
                  <c:v>95.689655172413794</c:v>
                </c:pt>
                <c:pt idx="500">
                  <c:v>95.88122605363985</c:v>
                </c:pt>
                <c:pt idx="501">
                  <c:v>96.072796934865906</c:v>
                </c:pt>
                <c:pt idx="502">
                  <c:v>96.264367816091962</c:v>
                </c:pt>
                <c:pt idx="503">
                  <c:v>96.455938697318018</c:v>
                </c:pt>
                <c:pt idx="504">
                  <c:v>96.64750957854406</c:v>
                </c:pt>
                <c:pt idx="505">
                  <c:v>96.839080459770116</c:v>
                </c:pt>
                <c:pt idx="506">
                  <c:v>97.030651340996172</c:v>
                </c:pt>
                <c:pt idx="507">
                  <c:v>97.222222222222229</c:v>
                </c:pt>
                <c:pt idx="508">
                  <c:v>97.413793103448285</c:v>
                </c:pt>
                <c:pt idx="509">
                  <c:v>97.605363984674341</c:v>
                </c:pt>
                <c:pt idx="510">
                  <c:v>97.796934865900383</c:v>
                </c:pt>
                <c:pt idx="511">
                  <c:v>97.988505747126439</c:v>
                </c:pt>
                <c:pt idx="512">
                  <c:v>98.180076628352495</c:v>
                </c:pt>
                <c:pt idx="513">
                  <c:v>98.371647509578551</c:v>
                </c:pt>
                <c:pt idx="514">
                  <c:v>98.563218390804607</c:v>
                </c:pt>
                <c:pt idx="515">
                  <c:v>98.754789272030649</c:v>
                </c:pt>
                <c:pt idx="516">
                  <c:v>98.946360153256705</c:v>
                </c:pt>
                <c:pt idx="517">
                  <c:v>99.137931034482762</c:v>
                </c:pt>
                <c:pt idx="518">
                  <c:v>99.329501915708818</c:v>
                </c:pt>
                <c:pt idx="519">
                  <c:v>99.521072796934874</c:v>
                </c:pt>
                <c:pt idx="520">
                  <c:v>99.71264367816093</c:v>
                </c:pt>
                <c:pt idx="521">
                  <c:v>99.904214559386972</c:v>
                </c:pt>
              </c:numCache>
            </c:numRef>
          </c:xVal>
          <c:yVal>
            <c:numRef>
              <c:f>Regression!$G$25:$G$546</c:f>
              <c:numCache>
                <c:formatCode>General</c:formatCode>
                <c:ptCount val="522"/>
                <c:pt idx="0">
                  <c:v>-8.1855344631272392E-2</c:v>
                </c:pt>
                <c:pt idx="1">
                  <c:v>-6.866406999522584E-2</c:v>
                </c:pt>
                <c:pt idx="2">
                  <c:v>-6.7267441011244725E-2</c:v>
                </c:pt>
                <c:pt idx="3">
                  <c:v>-6.7056441950444676E-2</c:v>
                </c:pt>
                <c:pt idx="4">
                  <c:v>-6.550865074454626E-2</c:v>
                </c:pt>
                <c:pt idx="5">
                  <c:v>-6.1136101749535217E-2</c:v>
                </c:pt>
                <c:pt idx="6">
                  <c:v>-6.0172799927374489E-2</c:v>
                </c:pt>
                <c:pt idx="7">
                  <c:v>-5.8915737785776481E-2</c:v>
                </c:pt>
                <c:pt idx="8">
                  <c:v>-5.6054461451581661E-2</c:v>
                </c:pt>
                <c:pt idx="9">
                  <c:v>-5.5621382974379109E-2</c:v>
                </c:pt>
                <c:pt idx="10">
                  <c:v>-5.3388374753992558E-2</c:v>
                </c:pt>
                <c:pt idx="11">
                  <c:v>-5.2227461294888942E-2</c:v>
                </c:pt>
                <c:pt idx="12">
                  <c:v>-4.7439127228182013E-2</c:v>
                </c:pt>
                <c:pt idx="13">
                  <c:v>-4.6559648823207941E-2</c:v>
                </c:pt>
                <c:pt idx="14">
                  <c:v>-4.5912102375566734E-2</c:v>
                </c:pt>
                <c:pt idx="15">
                  <c:v>-4.5775136415690081E-2</c:v>
                </c:pt>
                <c:pt idx="16">
                  <c:v>-4.4844488849743749E-2</c:v>
                </c:pt>
                <c:pt idx="17">
                  <c:v>-4.4756869853884808E-2</c:v>
                </c:pt>
                <c:pt idx="18">
                  <c:v>-4.297259519755571E-2</c:v>
                </c:pt>
                <c:pt idx="19">
                  <c:v>-4.286490838886596E-2</c:v>
                </c:pt>
                <c:pt idx="20">
                  <c:v>-4.2266424329427531E-2</c:v>
                </c:pt>
                <c:pt idx="21">
                  <c:v>-4.2170076707787434E-2</c:v>
                </c:pt>
                <c:pt idx="22">
                  <c:v>-4.1411418876589251E-2</c:v>
                </c:pt>
                <c:pt idx="23">
                  <c:v>-4.0713547547953685E-2</c:v>
                </c:pt>
                <c:pt idx="24">
                  <c:v>-4.0266170394736331E-2</c:v>
                </c:pt>
                <c:pt idx="25">
                  <c:v>-4.0147994516329853E-2</c:v>
                </c:pt>
                <c:pt idx="26">
                  <c:v>-3.9763337924872758E-2</c:v>
                </c:pt>
                <c:pt idx="27">
                  <c:v>-3.9649725530490204E-2</c:v>
                </c:pt>
                <c:pt idx="28">
                  <c:v>-3.874488287593942E-2</c:v>
                </c:pt>
                <c:pt idx="29">
                  <c:v>-3.8331285659805675E-2</c:v>
                </c:pt>
                <c:pt idx="30">
                  <c:v>-3.7464580429865953E-2</c:v>
                </c:pt>
                <c:pt idx="31">
                  <c:v>-3.738274065053724E-2</c:v>
                </c:pt>
                <c:pt idx="32">
                  <c:v>-3.6249423217817142E-2</c:v>
                </c:pt>
                <c:pt idx="33">
                  <c:v>-3.5636126528367167E-2</c:v>
                </c:pt>
                <c:pt idx="34">
                  <c:v>-3.5017839706604166E-2</c:v>
                </c:pt>
                <c:pt idx="35">
                  <c:v>-3.4555759154904102E-2</c:v>
                </c:pt>
                <c:pt idx="36">
                  <c:v>-3.1373400821901772E-2</c:v>
                </c:pt>
                <c:pt idx="37">
                  <c:v>-3.1364627360962447E-2</c:v>
                </c:pt>
                <c:pt idx="38">
                  <c:v>-3.1347238601565519E-2</c:v>
                </c:pt>
                <c:pt idx="39">
                  <c:v>-3.1039516936615105E-2</c:v>
                </c:pt>
                <c:pt idx="40">
                  <c:v>-3.0584689911429947E-2</c:v>
                </c:pt>
                <c:pt idx="41">
                  <c:v>-3.0450615290457249E-2</c:v>
                </c:pt>
                <c:pt idx="42">
                  <c:v>-2.9234941240198365E-2</c:v>
                </c:pt>
                <c:pt idx="43">
                  <c:v>-2.8784368547026699E-2</c:v>
                </c:pt>
                <c:pt idx="44">
                  <c:v>-2.7883908192071809E-2</c:v>
                </c:pt>
                <c:pt idx="45">
                  <c:v>-2.6977174013634329E-2</c:v>
                </c:pt>
                <c:pt idx="46">
                  <c:v>-2.5936944847350978E-2</c:v>
                </c:pt>
                <c:pt idx="47">
                  <c:v>-2.5336687052086519E-2</c:v>
                </c:pt>
                <c:pt idx="48">
                  <c:v>-2.4735202981822975E-2</c:v>
                </c:pt>
                <c:pt idx="49">
                  <c:v>-2.4396141219249819E-2</c:v>
                </c:pt>
                <c:pt idx="50">
                  <c:v>-2.419125705797175E-2</c:v>
                </c:pt>
                <c:pt idx="51">
                  <c:v>-2.4107430435011772E-2</c:v>
                </c:pt>
                <c:pt idx="52">
                  <c:v>-2.4052362583311702E-2</c:v>
                </c:pt>
                <c:pt idx="53">
                  <c:v>-2.3704203456647199E-2</c:v>
                </c:pt>
                <c:pt idx="54">
                  <c:v>-2.3399462894803415E-2</c:v>
                </c:pt>
                <c:pt idx="55">
                  <c:v>-2.2965568875516641E-2</c:v>
                </c:pt>
                <c:pt idx="56">
                  <c:v>-2.252923394257398E-2</c:v>
                </c:pt>
                <c:pt idx="57">
                  <c:v>-2.197170132775135E-2</c:v>
                </c:pt>
                <c:pt idx="58">
                  <c:v>-2.1968442169078155E-2</c:v>
                </c:pt>
                <c:pt idx="59">
                  <c:v>-2.1678075482444773E-2</c:v>
                </c:pt>
                <c:pt idx="60">
                  <c:v>-2.1488078221902542E-2</c:v>
                </c:pt>
                <c:pt idx="61">
                  <c:v>-2.121820656161243E-2</c:v>
                </c:pt>
                <c:pt idx="62">
                  <c:v>-2.11213015430501E-2</c:v>
                </c:pt>
                <c:pt idx="63">
                  <c:v>-2.0968209368245453E-2</c:v>
                </c:pt>
                <c:pt idx="64">
                  <c:v>-2.0888268682750778E-2</c:v>
                </c:pt>
                <c:pt idx="65">
                  <c:v>-2.0849202516175398E-2</c:v>
                </c:pt>
                <c:pt idx="66">
                  <c:v>-2.0743814439341677E-2</c:v>
                </c:pt>
                <c:pt idx="67">
                  <c:v>-2.058468565033077E-2</c:v>
                </c:pt>
                <c:pt idx="68">
                  <c:v>-2.0278253440847414E-2</c:v>
                </c:pt>
                <c:pt idx="69">
                  <c:v>-1.9898230701090799E-2</c:v>
                </c:pt>
                <c:pt idx="70">
                  <c:v>-1.9628233462153429E-2</c:v>
                </c:pt>
                <c:pt idx="71">
                  <c:v>-1.9551494631989009E-2</c:v>
                </c:pt>
                <c:pt idx="72">
                  <c:v>-1.9468630347594242E-2</c:v>
                </c:pt>
                <c:pt idx="73">
                  <c:v>-1.9457419394047E-2</c:v>
                </c:pt>
                <c:pt idx="74">
                  <c:v>-1.933040416034932E-2</c:v>
                </c:pt>
                <c:pt idx="75">
                  <c:v>-1.9156291222996426E-2</c:v>
                </c:pt>
                <c:pt idx="76">
                  <c:v>-1.8948387756665901E-2</c:v>
                </c:pt>
                <c:pt idx="77">
                  <c:v>-1.8480336226296037E-2</c:v>
                </c:pt>
                <c:pt idx="78">
                  <c:v>-1.8346774307367444E-2</c:v>
                </c:pt>
                <c:pt idx="79">
                  <c:v>-1.7592085632538487E-2</c:v>
                </c:pt>
                <c:pt idx="80">
                  <c:v>-1.7245639017157543E-2</c:v>
                </c:pt>
                <c:pt idx="81">
                  <c:v>-1.6727978037882237E-2</c:v>
                </c:pt>
                <c:pt idx="82">
                  <c:v>-1.6684879430883506E-2</c:v>
                </c:pt>
                <c:pt idx="83">
                  <c:v>-1.6540935107172899E-2</c:v>
                </c:pt>
                <c:pt idx="84">
                  <c:v>-1.6203332392930606E-2</c:v>
                </c:pt>
                <c:pt idx="85">
                  <c:v>-1.5987515992142966E-2</c:v>
                </c:pt>
                <c:pt idx="86">
                  <c:v>-1.5770359631397102E-2</c:v>
                </c:pt>
                <c:pt idx="87">
                  <c:v>-1.5624434798555888E-2</c:v>
                </c:pt>
                <c:pt idx="88">
                  <c:v>-1.5617989382709177E-2</c:v>
                </c:pt>
                <c:pt idx="89">
                  <c:v>-1.5463155980823909E-2</c:v>
                </c:pt>
                <c:pt idx="90">
                  <c:v>-1.5302299900265888E-2</c:v>
                </c:pt>
                <c:pt idx="91">
                  <c:v>-1.5214066194584874E-2</c:v>
                </c:pt>
                <c:pt idx="92">
                  <c:v>-1.5147732778763369E-2</c:v>
                </c:pt>
                <c:pt idx="93">
                  <c:v>-1.4983123483531507E-2</c:v>
                </c:pt>
                <c:pt idx="94">
                  <c:v>-1.4902604365323934E-2</c:v>
                </c:pt>
                <c:pt idx="95">
                  <c:v>-1.486253652295298E-2</c:v>
                </c:pt>
                <c:pt idx="96">
                  <c:v>-1.4504338781299678E-2</c:v>
                </c:pt>
                <c:pt idx="97">
                  <c:v>-1.4371826263273909E-2</c:v>
                </c:pt>
                <c:pt idx="98">
                  <c:v>-1.3529364300523728E-2</c:v>
                </c:pt>
                <c:pt idx="99">
                  <c:v>-1.3042224703186205E-2</c:v>
                </c:pt>
                <c:pt idx="100">
                  <c:v>-1.2940070470209102E-2</c:v>
                </c:pt>
                <c:pt idx="101">
                  <c:v>-1.2595175779724953E-2</c:v>
                </c:pt>
                <c:pt idx="102">
                  <c:v>-1.2294333336070554E-2</c:v>
                </c:pt>
                <c:pt idx="103">
                  <c:v>-1.2085986592249976E-2</c:v>
                </c:pt>
                <c:pt idx="104">
                  <c:v>-1.2008287188661737E-2</c:v>
                </c:pt>
                <c:pt idx="105">
                  <c:v>-1.1788439116700078E-2</c:v>
                </c:pt>
                <c:pt idx="106">
                  <c:v>-1.1667234190524874E-2</c:v>
                </c:pt>
                <c:pt idx="107">
                  <c:v>-1.1333314164731156E-2</c:v>
                </c:pt>
                <c:pt idx="108">
                  <c:v>-1.0805303088817102E-2</c:v>
                </c:pt>
                <c:pt idx="109">
                  <c:v>-1.0703785128377448E-2</c:v>
                </c:pt>
                <c:pt idx="110">
                  <c:v>-1.0303375652469847E-2</c:v>
                </c:pt>
                <c:pt idx="111">
                  <c:v>-1.019142188040646E-2</c:v>
                </c:pt>
                <c:pt idx="112">
                  <c:v>-1.0119775365530099E-2</c:v>
                </c:pt>
                <c:pt idx="113">
                  <c:v>-1.0104353715243082E-2</c:v>
                </c:pt>
                <c:pt idx="114">
                  <c:v>-9.9971525103755687E-3</c:v>
                </c:pt>
                <c:pt idx="115">
                  <c:v>-9.8920340201014961E-3</c:v>
                </c:pt>
                <c:pt idx="116">
                  <c:v>-9.8524789606111371E-3</c:v>
                </c:pt>
                <c:pt idx="117">
                  <c:v>-9.3498571648670606E-3</c:v>
                </c:pt>
                <c:pt idx="118">
                  <c:v>-9.2566239228388993E-3</c:v>
                </c:pt>
                <c:pt idx="119">
                  <c:v>-9.2551849612024246E-3</c:v>
                </c:pt>
                <c:pt idx="120">
                  <c:v>-9.2408981088263169E-3</c:v>
                </c:pt>
                <c:pt idx="121">
                  <c:v>-9.22503135865726E-3</c:v>
                </c:pt>
                <c:pt idx="122">
                  <c:v>-8.912475388095675E-3</c:v>
                </c:pt>
                <c:pt idx="123">
                  <c:v>-8.8700362656283175E-3</c:v>
                </c:pt>
                <c:pt idx="124">
                  <c:v>-8.8585891338141664E-3</c:v>
                </c:pt>
                <c:pt idx="125">
                  <c:v>-8.6712785506957591E-3</c:v>
                </c:pt>
                <c:pt idx="126">
                  <c:v>-8.6282758671117777E-3</c:v>
                </c:pt>
                <c:pt idx="127">
                  <c:v>-8.5857950495300452E-3</c:v>
                </c:pt>
                <c:pt idx="128">
                  <c:v>-8.3538886913818618E-3</c:v>
                </c:pt>
                <c:pt idx="129">
                  <c:v>-8.2843491471155956E-3</c:v>
                </c:pt>
                <c:pt idx="130">
                  <c:v>-7.8698694910780652E-3</c:v>
                </c:pt>
                <c:pt idx="131">
                  <c:v>-7.8294609867663907E-3</c:v>
                </c:pt>
                <c:pt idx="132">
                  <c:v>-7.7699401089228364E-3</c:v>
                </c:pt>
                <c:pt idx="133">
                  <c:v>-7.7065389306189549E-3</c:v>
                </c:pt>
                <c:pt idx="134">
                  <c:v>-7.4666541022870795E-3</c:v>
                </c:pt>
                <c:pt idx="135">
                  <c:v>-7.4009779805181402E-3</c:v>
                </c:pt>
                <c:pt idx="136">
                  <c:v>-7.3781909064855123E-3</c:v>
                </c:pt>
                <c:pt idx="137">
                  <c:v>-7.3607057771913629E-3</c:v>
                </c:pt>
                <c:pt idx="138">
                  <c:v>-7.3573175935903196E-3</c:v>
                </c:pt>
                <c:pt idx="139">
                  <c:v>-7.3487684206134767E-3</c:v>
                </c:pt>
                <c:pt idx="140">
                  <c:v>-7.1555443183441867E-3</c:v>
                </c:pt>
                <c:pt idx="141">
                  <c:v>-7.0946794852077156E-3</c:v>
                </c:pt>
                <c:pt idx="142">
                  <c:v>-7.0622577893759792E-3</c:v>
                </c:pt>
                <c:pt idx="143">
                  <c:v>-7.0561032338140508E-3</c:v>
                </c:pt>
                <c:pt idx="144">
                  <c:v>-6.9034159012807605E-3</c:v>
                </c:pt>
                <c:pt idx="145">
                  <c:v>-6.8851065606116086E-3</c:v>
                </c:pt>
                <c:pt idx="146">
                  <c:v>-6.8305869900313568E-3</c:v>
                </c:pt>
                <c:pt idx="147">
                  <c:v>-6.644971732851424E-3</c:v>
                </c:pt>
                <c:pt idx="148">
                  <c:v>-6.4145173891365934E-3</c:v>
                </c:pt>
                <c:pt idx="149">
                  <c:v>-6.2285791236603759E-3</c:v>
                </c:pt>
                <c:pt idx="150">
                  <c:v>-6.2011459948201402E-3</c:v>
                </c:pt>
                <c:pt idx="151">
                  <c:v>-6.1327760097966092E-3</c:v>
                </c:pt>
                <c:pt idx="152">
                  <c:v>-5.9960466251718098E-3</c:v>
                </c:pt>
                <c:pt idx="153">
                  <c:v>-5.8034861148827943E-3</c:v>
                </c:pt>
                <c:pt idx="154">
                  <c:v>-5.564669180409626E-3</c:v>
                </c:pt>
                <c:pt idx="155">
                  <c:v>-5.5218484279611225E-3</c:v>
                </c:pt>
                <c:pt idx="156">
                  <c:v>-5.2551256180031151E-3</c:v>
                </c:pt>
                <c:pt idx="157">
                  <c:v>-5.1689146278057129E-3</c:v>
                </c:pt>
                <c:pt idx="158">
                  <c:v>-5.0737966357422186E-3</c:v>
                </c:pt>
                <c:pt idx="159">
                  <c:v>-4.7579407586767234E-3</c:v>
                </c:pt>
                <c:pt idx="160">
                  <c:v>-4.6579962299613392E-3</c:v>
                </c:pt>
                <c:pt idx="161">
                  <c:v>-4.4457947881847417E-3</c:v>
                </c:pt>
                <c:pt idx="162">
                  <c:v>-4.4329430912364324E-3</c:v>
                </c:pt>
                <c:pt idx="163">
                  <c:v>-4.3943723154115039E-3</c:v>
                </c:pt>
                <c:pt idx="164">
                  <c:v>-4.3367041409442123E-3</c:v>
                </c:pt>
                <c:pt idx="165">
                  <c:v>-4.2376093834511509E-3</c:v>
                </c:pt>
                <c:pt idx="166">
                  <c:v>-4.2057131404121748E-3</c:v>
                </c:pt>
                <c:pt idx="167">
                  <c:v>-4.1709316695303479E-3</c:v>
                </c:pt>
                <c:pt idx="168">
                  <c:v>-4.1047222677737961E-3</c:v>
                </c:pt>
                <c:pt idx="169">
                  <c:v>-4.0429236274128599E-3</c:v>
                </c:pt>
                <c:pt idx="170">
                  <c:v>-3.9831709063724956E-3</c:v>
                </c:pt>
                <c:pt idx="171">
                  <c:v>-3.9450505652336969E-3</c:v>
                </c:pt>
                <c:pt idx="172">
                  <c:v>-3.749041931122226E-3</c:v>
                </c:pt>
                <c:pt idx="173">
                  <c:v>-3.7399568624053962E-3</c:v>
                </c:pt>
                <c:pt idx="174">
                  <c:v>-3.7290437260689173E-3</c:v>
                </c:pt>
                <c:pt idx="175">
                  <c:v>-3.6744358546423436E-3</c:v>
                </c:pt>
                <c:pt idx="176">
                  <c:v>-3.2495666336936719E-3</c:v>
                </c:pt>
                <c:pt idx="177">
                  <c:v>-3.1767959516802754E-3</c:v>
                </c:pt>
                <c:pt idx="178">
                  <c:v>-3.1270592716197364E-3</c:v>
                </c:pt>
                <c:pt idx="179">
                  <c:v>-3.1074465598261102E-3</c:v>
                </c:pt>
                <c:pt idx="180">
                  <c:v>-2.9560433350713238E-3</c:v>
                </c:pt>
                <c:pt idx="181">
                  <c:v>-2.9465771269241567E-3</c:v>
                </c:pt>
                <c:pt idx="182">
                  <c:v>-2.9341906796786195E-3</c:v>
                </c:pt>
                <c:pt idx="183">
                  <c:v>-2.8693618998294982E-3</c:v>
                </c:pt>
                <c:pt idx="184">
                  <c:v>-2.8066387293756113E-3</c:v>
                </c:pt>
                <c:pt idx="185">
                  <c:v>-2.6883888282243362E-3</c:v>
                </c:pt>
                <c:pt idx="186">
                  <c:v>-2.6352262385494853E-3</c:v>
                </c:pt>
                <c:pt idx="187">
                  <c:v>-2.600250604526776E-3</c:v>
                </c:pt>
                <c:pt idx="188">
                  <c:v>-2.5855187721713943E-3</c:v>
                </c:pt>
                <c:pt idx="189">
                  <c:v>-2.5665612319675829E-3</c:v>
                </c:pt>
                <c:pt idx="190">
                  <c:v>-2.5654266321979238E-3</c:v>
                </c:pt>
                <c:pt idx="191">
                  <c:v>-2.5398014789791276E-3</c:v>
                </c:pt>
                <c:pt idx="192">
                  <c:v>-2.5350051864177266E-3</c:v>
                </c:pt>
                <c:pt idx="193">
                  <c:v>-2.4072260752527027E-3</c:v>
                </c:pt>
                <c:pt idx="194">
                  <c:v>-2.3817512724198975E-3</c:v>
                </c:pt>
                <c:pt idx="195">
                  <c:v>-2.3724116623428885E-3</c:v>
                </c:pt>
                <c:pt idx="196">
                  <c:v>-2.3200496578308499E-3</c:v>
                </c:pt>
                <c:pt idx="197">
                  <c:v>-2.1425859527046684E-3</c:v>
                </c:pt>
                <c:pt idx="198">
                  <c:v>-2.0611793883266827E-3</c:v>
                </c:pt>
                <c:pt idx="199">
                  <c:v>-2.014462445260485E-3</c:v>
                </c:pt>
                <c:pt idx="200">
                  <c:v>-1.9049740217603848E-3</c:v>
                </c:pt>
                <c:pt idx="201">
                  <c:v>-1.9041863302897155E-3</c:v>
                </c:pt>
                <c:pt idx="202">
                  <c:v>-1.8997936857940226E-3</c:v>
                </c:pt>
                <c:pt idx="203">
                  <c:v>-1.7060681521776512E-3</c:v>
                </c:pt>
                <c:pt idx="204">
                  <c:v>-1.6584463777639734E-3</c:v>
                </c:pt>
                <c:pt idx="205">
                  <c:v>-1.3705698410685437E-3</c:v>
                </c:pt>
                <c:pt idx="206">
                  <c:v>-1.3682637162311458E-3</c:v>
                </c:pt>
                <c:pt idx="207">
                  <c:v>-1.3480025018492321E-3</c:v>
                </c:pt>
                <c:pt idx="208">
                  <c:v>-1.2221323718269845E-3</c:v>
                </c:pt>
                <c:pt idx="209">
                  <c:v>-1.0983153845584986E-3</c:v>
                </c:pt>
                <c:pt idx="210">
                  <c:v>-8.5478925081320268E-4</c:v>
                </c:pt>
                <c:pt idx="211">
                  <c:v>-7.8727352805978558E-4</c:v>
                </c:pt>
                <c:pt idx="212">
                  <c:v>-7.8088678058917897E-4</c:v>
                </c:pt>
                <c:pt idx="213">
                  <c:v>-7.1243885940259675E-4</c:v>
                </c:pt>
                <c:pt idx="214">
                  <c:v>-6.2698386341814298E-4</c:v>
                </c:pt>
                <c:pt idx="215">
                  <c:v>-5.6130145879722477E-4</c:v>
                </c:pt>
                <c:pt idx="216">
                  <c:v>-3.6658660209076333E-4</c:v>
                </c:pt>
                <c:pt idx="217">
                  <c:v>-3.4286422120086098E-4</c:v>
                </c:pt>
                <c:pt idx="218">
                  <c:v>-3.027775818663348E-4</c:v>
                </c:pt>
                <c:pt idx="219">
                  <c:v>-1.9119290552729583E-4</c:v>
                </c:pt>
                <c:pt idx="220">
                  <c:v>-1.5628547881311455E-4</c:v>
                </c:pt>
                <c:pt idx="221">
                  <c:v>-2.0044202365260711E-5</c:v>
                </c:pt>
                <c:pt idx="222">
                  <c:v>9.4091084850228871E-5</c:v>
                </c:pt>
                <c:pt idx="223">
                  <c:v>9.5102911416315559E-5</c:v>
                </c:pt>
                <c:pt idx="224">
                  <c:v>2.1326369159006256E-4</c:v>
                </c:pt>
                <c:pt idx="225">
                  <c:v>3.2529755299820864E-4</c:v>
                </c:pt>
                <c:pt idx="226">
                  <c:v>4.7255742111239547E-4</c:v>
                </c:pt>
                <c:pt idx="227">
                  <c:v>5.3774501141388813E-4</c:v>
                </c:pt>
                <c:pt idx="228">
                  <c:v>5.4846367029837823E-4</c:v>
                </c:pt>
                <c:pt idx="229">
                  <c:v>5.740519703460533E-4</c:v>
                </c:pt>
                <c:pt idx="230">
                  <c:v>6.3681260888334397E-4</c:v>
                </c:pt>
                <c:pt idx="231">
                  <c:v>6.9899077648233289E-4</c:v>
                </c:pt>
                <c:pt idx="232">
                  <c:v>8.1512751563272089E-4</c:v>
                </c:pt>
                <c:pt idx="233">
                  <c:v>8.5562433157152515E-4</c:v>
                </c:pt>
                <c:pt idx="234">
                  <c:v>8.6426487068905038E-4</c:v>
                </c:pt>
                <c:pt idx="235">
                  <c:v>1.0720356166742612E-3</c:v>
                </c:pt>
                <c:pt idx="236">
                  <c:v>1.078862185885047E-3</c:v>
                </c:pt>
                <c:pt idx="237">
                  <c:v>1.131608060504581E-3</c:v>
                </c:pt>
                <c:pt idx="238">
                  <c:v>1.1477036316559258E-3</c:v>
                </c:pt>
                <c:pt idx="239">
                  <c:v>1.1647715575298354E-3</c:v>
                </c:pt>
                <c:pt idx="240">
                  <c:v>1.1676529023292304E-3</c:v>
                </c:pt>
                <c:pt idx="241">
                  <c:v>1.1844523120446131E-3</c:v>
                </c:pt>
                <c:pt idx="242">
                  <c:v>1.2202530713019397E-3</c:v>
                </c:pt>
                <c:pt idx="243">
                  <c:v>1.3340206662339797E-3</c:v>
                </c:pt>
                <c:pt idx="244">
                  <c:v>1.4949067250884334E-3</c:v>
                </c:pt>
                <c:pt idx="245">
                  <c:v>1.5966774688362198E-3</c:v>
                </c:pt>
                <c:pt idx="246">
                  <c:v>1.6776946335196412E-3</c:v>
                </c:pt>
                <c:pt idx="247">
                  <c:v>1.7390605523278711E-3</c:v>
                </c:pt>
                <c:pt idx="248">
                  <c:v>1.8772956410449339E-3</c:v>
                </c:pt>
                <c:pt idx="249">
                  <c:v>1.9031241038553154E-3</c:v>
                </c:pt>
                <c:pt idx="250">
                  <c:v>1.9857544331297874E-3</c:v>
                </c:pt>
                <c:pt idx="251">
                  <c:v>2.0355489808715778E-3</c:v>
                </c:pt>
                <c:pt idx="252">
                  <c:v>2.097054972204312E-3</c:v>
                </c:pt>
                <c:pt idx="253">
                  <c:v>2.2054360349790044E-3</c:v>
                </c:pt>
                <c:pt idx="254">
                  <c:v>2.2710880658749211E-3</c:v>
                </c:pt>
                <c:pt idx="255">
                  <c:v>2.3850657568644687E-3</c:v>
                </c:pt>
                <c:pt idx="256">
                  <c:v>2.4544046568082799E-3</c:v>
                </c:pt>
                <c:pt idx="257">
                  <c:v>2.5153023427672517E-3</c:v>
                </c:pt>
                <c:pt idx="258">
                  <c:v>2.6482195694935129E-3</c:v>
                </c:pt>
                <c:pt idx="259">
                  <c:v>2.7582866969330104E-3</c:v>
                </c:pt>
                <c:pt idx="260">
                  <c:v>2.8706768531412017E-3</c:v>
                </c:pt>
                <c:pt idx="261">
                  <c:v>3.0354637586618482E-3</c:v>
                </c:pt>
                <c:pt idx="262">
                  <c:v>3.094416354664337E-3</c:v>
                </c:pt>
                <c:pt idx="263">
                  <c:v>3.1778436050055232E-3</c:v>
                </c:pt>
                <c:pt idx="264">
                  <c:v>3.2618540499464305E-3</c:v>
                </c:pt>
                <c:pt idx="265">
                  <c:v>3.4158714631949373E-3</c:v>
                </c:pt>
                <c:pt idx="266">
                  <c:v>3.5158040278418915E-3</c:v>
                </c:pt>
                <c:pt idx="267">
                  <c:v>3.840778460339752E-3</c:v>
                </c:pt>
                <c:pt idx="268">
                  <c:v>3.8781277525281157E-3</c:v>
                </c:pt>
                <c:pt idx="269">
                  <c:v>3.8866729113783216E-3</c:v>
                </c:pt>
                <c:pt idx="270">
                  <c:v>3.8928719936063899E-3</c:v>
                </c:pt>
                <c:pt idx="271">
                  <c:v>4.1571685675460979E-3</c:v>
                </c:pt>
                <c:pt idx="272">
                  <c:v>4.2312261678403356E-3</c:v>
                </c:pt>
                <c:pt idx="273">
                  <c:v>4.2325302274697947E-3</c:v>
                </c:pt>
                <c:pt idx="274">
                  <c:v>4.2384784816184018E-3</c:v>
                </c:pt>
                <c:pt idx="275">
                  <c:v>4.3103084128712681E-3</c:v>
                </c:pt>
                <c:pt idx="276">
                  <c:v>4.3571058984232377E-3</c:v>
                </c:pt>
                <c:pt idx="277">
                  <c:v>4.4068953468534185E-3</c:v>
                </c:pt>
                <c:pt idx="278">
                  <c:v>4.4571937010782431E-3</c:v>
                </c:pt>
                <c:pt idx="279">
                  <c:v>4.5001667740497738E-3</c:v>
                </c:pt>
                <c:pt idx="280">
                  <c:v>4.7631399668268308E-3</c:v>
                </c:pt>
                <c:pt idx="281">
                  <c:v>5.1254003591265588E-3</c:v>
                </c:pt>
                <c:pt idx="282">
                  <c:v>5.1292195130241457E-3</c:v>
                </c:pt>
                <c:pt idx="283">
                  <c:v>5.1464545374702965E-3</c:v>
                </c:pt>
                <c:pt idx="284">
                  <c:v>5.2261334853156566E-3</c:v>
                </c:pt>
                <c:pt idx="285">
                  <c:v>5.2838638068132167E-3</c:v>
                </c:pt>
                <c:pt idx="286">
                  <c:v>5.427899792938745E-3</c:v>
                </c:pt>
                <c:pt idx="287">
                  <c:v>5.4392504644283132E-3</c:v>
                </c:pt>
                <c:pt idx="288">
                  <c:v>5.4939582711631511E-3</c:v>
                </c:pt>
                <c:pt idx="289">
                  <c:v>5.5336670324435816E-3</c:v>
                </c:pt>
                <c:pt idx="290">
                  <c:v>5.5425735766193689E-3</c:v>
                </c:pt>
                <c:pt idx="291">
                  <c:v>5.6263548749550937E-3</c:v>
                </c:pt>
                <c:pt idx="292">
                  <c:v>5.853913399890125E-3</c:v>
                </c:pt>
                <c:pt idx="293">
                  <c:v>5.9322141679730017E-3</c:v>
                </c:pt>
                <c:pt idx="294">
                  <c:v>5.9581344828827688E-3</c:v>
                </c:pt>
                <c:pt idx="295">
                  <c:v>5.9589052260945411E-3</c:v>
                </c:pt>
                <c:pt idx="296">
                  <c:v>6.0343918753166144E-3</c:v>
                </c:pt>
                <c:pt idx="297">
                  <c:v>6.1369890794566867E-3</c:v>
                </c:pt>
                <c:pt idx="298">
                  <c:v>6.154090875699245E-3</c:v>
                </c:pt>
                <c:pt idx="299">
                  <c:v>6.2560978776238074E-3</c:v>
                </c:pt>
                <c:pt idx="300">
                  <c:v>6.2979897014618013E-3</c:v>
                </c:pt>
                <c:pt idx="301">
                  <c:v>6.4210354889398151E-3</c:v>
                </c:pt>
                <c:pt idx="302">
                  <c:v>6.4329067981958128E-3</c:v>
                </c:pt>
                <c:pt idx="303">
                  <c:v>6.4623739741159663E-3</c:v>
                </c:pt>
                <c:pt idx="304">
                  <c:v>6.5844246345684622E-3</c:v>
                </c:pt>
                <c:pt idx="305">
                  <c:v>6.5858858728378832E-3</c:v>
                </c:pt>
                <c:pt idx="306">
                  <c:v>6.6101500458201233E-3</c:v>
                </c:pt>
                <c:pt idx="307">
                  <c:v>6.7333735300232058E-3</c:v>
                </c:pt>
                <c:pt idx="308">
                  <c:v>6.8736737115853057E-3</c:v>
                </c:pt>
                <c:pt idx="309">
                  <c:v>6.9743191461982155E-3</c:v>
                </c:pt>
                <c:pt idx="310">
                  <c:v>7.0968053535713782E-3</c:v>
                </c:pt>
                <c:pt idx="311">
                  <c:v>7.2265221409690836E-3</c:v>
                </c:pt>
                <c:pt idx="312">
                  <c:v>7.4004999629599423E-3</c:v>
                </c:pt>
                <c:pt idx="313">
                  <c:v>7.400923495020857E-3</c:v>
                </c:pt>
                <c:pt idx="314">
                  <c:v>7.4521943848261368E-3</c:v>
                </c:pt>
                <c:pt idx="315">
                  <c:v>7.4714713389507437E-3</c:v>
                </c:pt>
                <c:pt idx="316">
                  <c:v>7.479061823053695E-3</c:v>
                </c:pt>
                <c:pt idx="317">
                  <c:v>7.560210879402101E-3</c:v>
                </c:pt>
                <c:pt idx="318">
                  <c:v>7.5616880418756917E-3</c:v>
                </c:pt>
                <c:pt idx="319">
                  <c:v>7.5716057189335918E-3</c:v>
                </c:pt>
                <c:pt idx="320">
                  <c:v>7.7520668022267071E-3</c:v>
                </c:pt>
                <c:pt idx="321">
                  <c:v>7.7558155090426944E-3</c:v>
                </c:pt>
                <c:pt idx="322">
                  <c:v>7.7763519041098485E-3</c:v>
                </c:pt>
                <c:pt idx="323">
                  <c:v>7.8163641331998809E-3</c:v>
                </c:pt>
                <c:pt idx="324">
                  <c:v>8.0750486413778411E-3</c:v>
                </c:pt>
                <c:pt idx="325">
                  <c:v>8.0784323414286492E-3</c:v>
                </c:pt>
                <c:pt idx="326">
                  <c:v>8.0905577222675704E-3</c:v>
                </c:pt>
                <c:pt idx="327">
                  <c:v>8.1694163127212522E-3</c:v>
                </c:pt>
                <c:pt idx="328">
                  <c:v>8.3492252482641922E-3</c:v>
                </c:pt>
                <c:pt idx="329">
                  <c:v>8.4044217548897918E-3</c:v>
                </c:pt>
                <c:pt idx="330">
                  <c:v>8.4078261042722802E-3</c:v>
                </c:pt>
                <c:pt idx="331">
                  <c:v>8.9758624388279196E-3</c:v>
                </c:pt>
                <c:pt idx="332">
                  <c:v>9.0872031727107904E-3</c:v>
                </c:pt>
                <c:pt idx="333">
                  <c:v>9.1372715783333783E-3</c:v>
                </c:pt>
                <c:pt idx="334">
                  <c:v>9.1738630025703163E-3</c:v>
                </c:pt>
                <c:pt idx="335">
                  <c:v>9.2248510104797829E-3</c:v>
                </c:pt>
                <c:pt idx="336">
                  <c:v>9.2575078475816974E-3</c:v>
                </c:pt>
                <c:pt idx="337">
                  <c:v>9.2757270063046106E-3</c:v>
                </c:pt>
                <c:pt idx="338">
                  <c:v>9.3824066796421822E-3</c:v>
                </c:pt>
                <c:pt idx="339">
                  <c:v>9.6904872836001531E-3</c:v>
                </c:pt>
                <c:pt idx="340">
                  <c:v>1.0249628556241357E-2</c:v>
                </c:pt>
                <c:pt idx="341">
                  <c:v>1.0389627901039327E-2</c:v>
                </c:pt>
                <c:pt idx="342">
                  <c:v>1.0427108678225338E-2</c:v>
                </c:pt>
                <c:pt idx="343">
                  <c:v>1.0432042415625543E-2</c:v>
                </c:pt>
                <c:pt idx="344">
                  <c:v>1.0498551057911264E-2</c:v>
                </c:pt>
                <c:pt idx="345">
                  <c:v>1.089308871205044E-2</c:v>
                </c:pt>
                <c:pt idx="346">
                  <c:v>1.0912931140609011E-2</c:v>
                </c:pt>
                <c:pt idx="347">
                  <c:v>1.0913113320135647E-2</c:v>
                </c:pt>
                <c:pt idx="348">
                  <c:v>1.1303244608993441E-2</c:v>
                </c:pt>
                <c:pt idx="349">
                  <c:v>1.1461829201392531E-2</c:v>
                </c:pt>
                <c:pt idx="350">
                  <c:v>1.1470691187019421E-2</c:v>
                </c:pt>
                <c:pt idx="351">
                  <c:v>1.1479967466061225E-2</c:v>
                </c:pt>
                <c:pt idx="352">
                  <c:v>1.1515228976201245E-2</c:v>
                </c:pt>
                <c:pt idx="353">
                  <c:v>1.1837507346697808E-2</c:v>
                </c:pt>
                <c:pt idx="354">
                  <c:v>1.1848190727255242E-2</c:v>
                </c:pt>
                <c:pt idx="355">
                  <c:v>1.1988733365759429E-2</c:v>
                </c:pt>
                <c:pt idx="356">
                  <c:v>1.2277014899703375E-2</c:v>
                </c:pt>
                <c:pt idx="357">
                  <c:v>1.2633752206770819E-2</c:v>
                </c:pt>
                <c:pt idx="358">
                  <c:v>1.2915154965277887E-2</c:v>
                </c:pt>
                <c:pt idx="359">
                  <c:v>1.2931384214384986E-2</c:v>
                </c:pt>
                <c:pt idx="360">
                  <c:v>1.2984074055558733E-2</c:v>
                </c:pt>
                <c:pt idx="361">
                  <c:v>1.3143438523764909E-2</c:v>
                </c:pt>
                <c:pt idx="362">
                  <c:v>1.3151920743131536E-2</c:v>
                </c:pt>
                <c:pt idx="363">
                  <c:v>1.3353340373087797E-2</c:v>
                </c:pt>
                <c:pt idx="364">
                  <c:v>1.3440207202646316E-2</c:v>
                </c:pt>
                <c:pt idx="365">
                  <c:v>1.3487456866706752E-2</c:v>
                </c:pt>
                <c:pt idx="366">
                  <c:v>1.3804497092725158E-2</c:v>
                </c:pt>
                <c:pt idx="367">
                  <c:v>1.3846340002569072E-2</c:v>
                </c:pt>
                <c:pt idx="368">
                  <c:v>1.3980728506837316E-2</c:v>
                </c:pt>
                <c:pt idx="369">
                  <c:v>1.4243147174434749E-2</c:v>
                </c:pt>
                <c:pt idx="370">
                  <c:v>1.4254352039489633E-2</c:v>
                </c:pt>
                <c:pt idx="371">
                  <c:v>1.431616232007994E-2</c:v>
                </c:pt>
                <c:pt idx="372">
                  <c:v>1.435327675240577E-2</c:v>
                </c:pt>
                <c:pt idx="373">
                  <c:v>1.4522894194613679E-2</c:v>
                </c:pt>
                <c:pt idx="374">
                  <c:v>1.4580938043458393E-2</c:v>
                </c:pt>
                <c:pt idx="375">
                  <c:v>1.4599023959380567E-2</c:v>
                </c:pt>
                <c:pt idx="376">
                  <c:v>1.4616015882399401E-2</c:v>
                </c:pt>
                <c:pt idx="377">
                  <c:v>1.4679565891800757E-2</c:v>
                </c:pt>
                <c:pt idx="378">
                  <c:v>1.4842165061514848E-2</c:v>
                </c:pt>
                <c:pt idx="379">
                  <c:v>1.4880394477878258E-2</c:v>
                </c:pt>
                <c:pt idx="380">
                  <c:v>1.4898480100028097E-2</c:v>
                </c:pt>
                <c:pt idx="381">
                  <c:v>1.5032119037286851E-2</c:v>
                </c:pt>
                <c:pt idx="382">
                  <c:v>1.5042955114957415E-2</c:v>
                </c:pt>
                <c:pt idx="383">
                  <c:v>1.5157015027908635E-2</c:v>
                </c:pt>
                <c:pt idx="384">
                  <c:v>1.5189112745981169E-2</c:v>
                </c:pt>
                <c:pt idx="385">
                  <c:v>1.5204886897712894E-2</c:v>
                </c:pt>
                <c:pt idx="386">
                  <c:v>1.5344670679016553E-2</c:v>
                </c:pt>
                <c:pt idx="387">
                  <c:v>1.5402100973455585E-2</c:v>
                </c:pt>
                <c:pt idx="388">
                  <c:v>1.5722384869646042E-2</c:v>
                </c:pt>
                <c:pt idx="389">
                  <c:v>1.5973559622905285E-2</c:v>
                </c:pt>
                <c:pt idx="390">
                  <c:v>1.5974141856812708E-2</c:v>
                </c:pt>
                <c:pt idx="391">
                  <c:v>1.6242017345972404E-2</c:v>
                </c:pt>
                <c:pt idx="392">
                  <c:v>1.6336417842768569E-2</c:v>
                </c:pt>
                <c:pt idx="393">
                  <c:v>1.6648768549200225E-2</c:v>
                </c:pt>
                <c:pt idx="394">
                  <c:v>1.6824807127375937E-2</c:v>
                </c:pt>
                <c:pt idx="395">
                  <c:v>1.6868754224235609E-2</c:v>
                </c:pt>
                <c:pt idx="396">
                  <c:v>1.6924810168381876E-2</c:v>
                </c:pt>
                <c:pt idx="397">
                  <c:v>1.7177813907012649E-2</c:v>
                </c:pt>
                <c:pt idx="398">
                  <c:v>1.7211609030051166E-2</c:v>
                </c:pt>
                <c:pt idx="399">
                  <c:v>1.7251015723380007E-2</c:v>
                </c:pt>
                <c:pt idx="400">
                  <c:v>1.727327225935079E-2</c:v>
                </c:pt>
                <c:pt idx="401">
                  <c:v>1.7321621452351912E-2</c:v>
                </c:pt>
                <c:pt idx="402">
                  <c:v>1.7367086364658682E-2</c:v>
                </c:pt>
                <c:pt idx="403">
                  <c:v>1.7530949701370192E-2</c:v>
                </c:pt>
                <c:pt idx="404">
                  <c:v>1.772806642015257E-2</c:v>
                </c:pt>
                <c:pt idx="405">
                  <c:v>1.7981249607784688E-2</c:v>
                </c:pt>
                <c:pt idx="406">
                  <c:v>1.8109183401349375E-2</c:v>
                </c:pt>
                <c:pt idx="407">
                  <c:v>1.8165770843385866E-2</c:v>
                </c:pt>
                <c:pt idx="408">
                  <c:v>1.8373458940716892E-2</c:v>
                </c:pt>
                <c:pt idx="409">
                  <c:v>1.8616536169785289E-2</c:v>
                </c:pt>
                <c:pt idx="410">
                  <c:v>1.8692297537422999E-2</c:v>
                </c:pt>
                <c:pt idx="411">
                  <c:v>1.8929855062328881E-2</c:v>
                </c:pt>
                <c:pt idx="412">
                  <c:v>1.9031722406044116E-2</c:v>
                </c:pt>
                <c:pt idx="413">
                  <c:v>1.9132723285698029E-2</c:v>
                </c:pt>
                <c:pt idx="414">
                  <c:v>1.9185889802440403E-2</c:v>
                </c:pt>
                <c:pt idx="415">
                  <c:v>1.9341234608502792E-2</c:v>
                </c:pt>
                <c:pt idx="416">
                  <c:v>1.9509720389291441E-2</c:v>
                </c:pt>
                <c:pt idx="417">
                  <c:v>1.9569289064691676E-2</c:v>
                </c:pt>
                <c:pt idx="418">
                  <c:v>1.9708190697061329E-2</c:v>
                </c:pt>
                <c:pt idx="419">
                  <c:v>1.986800470429996E-2</c:v>
                </c:pt>
                <c:pt idx="420">
                  <c:v>2.0351614931426253E-2</c:v>
                </c:pt>
                <c:pt idx="421">
                  <c:v>2.0398238744371688E-2</c:v>
                </c:pt>
                <c:pt idx="422">
                  <c:v>2.0418002427365342E-2</c:v>
                </c:pt>
                <c:pt idx="423">
                  <c:v>2.0507111450829667E-2</c:v>
                </c:pt>
                <c:pt idx="424">
                  <c:v>2.0524894264624824E-2</c:v>
                </c:pt>
                <c:pt idx="425">
                  <c:v>2.0591489294638519E-2</c:v>
                </c:pt>
                <c:pt idx="426">
                  <c:v>2.0721077877885765E-2</c:v>
                </c:pt>
                <c:pt idx="427">
                  <c:v>2.0772949933052027E-2</c:v>
                </c:pt>
                <c:pt idx="428">
                  <c:v>2.0914312470883458E-2</c:v>
                </c:pt>
                <c:pt idx="429">
                  <c:v>2.1167623514004929E-2</c:v>
                </c:pt>
                <c:pt idx="430">
                  <c:v>2.1211222643481686E-2</c:v>
                </c:pt>
                <c:pt idx="431">
                  <c:v>2.1245060177924747E-2</c:v>
                </c:pt>
                <c:pt idx="432">
                  <c:v>2.1364299761995616E-2</c:v>
                </c:pt>
                <c:pt idx="433">
                  <c:v>2.1384376518682059E-2</c:v>
                </c:pt>
                <c:pt idx="434">
                  <c:v>2.142208043224263E-2</c:v>
                </c:pt>
                <c:pt idx="435">
                  <c:v>2.1492587871118789E-2</c:v>
                </c:pt>
                <c:pt idx="436">
                  <c:v>2.1717319483479099E-2</c:v>
                </c:pt>
                <c:pt idx="437">
                  <c:v>2.2230327449999941E-2</c:v>
                </c:pt>
                <c:pt idx="438">
                  <c:v>2.2349821017424401E-2</c:v>
                </c:pt>
                <c:pt idx="439">
                  <c:v>2.2658793511997784E-2</c:v>
                </c:pt>
                <c:pt idx="440">
                  <c:v>2.3158877043902036E-2</c:v>
                </c:pt>
                <c:pt idx="441">
                  <c:v>2.3556661965790263E-2</c:v>
                </c:pt>
                <c:pt idx="442">
                  <c:v>2.3627990193803357E-2</c:v>
                </c:pt>
                <c:pt idx="443">
                  <c:v>2.3729208735338129E-2</c:v>
                </c:pt>
                <c:pt idx="444">
                  <c:v>2.3890870613244016E-2</c:v>
                </c:pt>
                <c:pt idx="445">
                  <c:v>2.4024301941587407E-2</c:v>
                </c:pt>
                <c:pt idx="446">
                  <c:v>2.4297438536123331E-2</c:v>
                </c:pt>
                <c:pt idx="447">
                  <c:v>2.4384901362165042E-2</c:v>
                </c:pt>
                <c:pt idx="448">
                  <c:v>2.4663140077984778E-2</c:v>
                </c:pt>
                <c:pt idx="449">
                  <c:v>2.4824724535313578E-2</c:v>
                </c:pt>
                <c:pt idx="450">
                  <c:v>2.4831243637880054E-2</c:v>
                </c:pt>
                <c:pt idx="451">
                  <c:v>2.4846279153260029E-2</c:v>
                </c:pt>
                <c:pt idx="452">
                  <c:v>2.5416954661721107E-2</c:v>
                </c:pt>
                <c:pt idx="453">
                  <c:v>2.5500969401634078E-2</c:v>
                </c:pt>
                <c:pt idx="454">
                  <c:v>2.5648196799467955E-2</c:v>
                </c:pt>
                <c:pt idx="455">
                  <c:v>2.5840696236921992E-2</c:v>
                </c:pt>
                <c:pt idx="456">
                  <c:v>2.6200941894813957E-2</c:v>
                </c:pt>
                <c:pt idx="457">
                  <c:v>2.6357709056119807E-2</c:v>
                </c:pt>
                <c:pt idx="458">
                  <c:v>2.638805861241467E-2</c:v>
                </c:pt>
                <c:pt idx="459">
                  <c:v>2.65948160925382E-2</c:v>
                </c:pt>
                <c:pt idx="460">
                  <c:v>2.6998784554535551E-2</c:v>
                </c:pt>
                <c:pt idx="461">
                  <c:v>2.7051385393824675E-2</c:v>
                </c:pt>
                <c:pt idx="462">
                  <c:v>2.709330521066116E-2</c:v>
                </c:pt>
                <c:pt idx="463">
                  <c:v>2.7180948746965566E-2</c:v>
                </c:pt>
                <c:pt idx="464">
                  <c:v>2.7441542096827434E-2</c:v>
                </c:pt>
                <c:pt idx="465">
                  <c:v>2.7939577141894691E-2</c:v>
                </c:pt>
                <c:pt idx="466">
                  <c:v>2.8048374128522808E-2</c:v>
                </c:pt>
                <c:pt idx="467">
                  <c:v>2.8593661931121717E-2</c:v>
                </c:pt>
                <c:pt idx="468">
                  <c:v>2.8685081648599911E-2</c:v>
                </c:pt>
                <c:pt idx="469">
                  <c:v>2.8737858047927688E-2</c:v>
                </c:pt>
                <c:pt idx="470">
                  <c:v>2.9008734566900656E-2</c:v>
                </c:pt>
                <c:pt idx="471">
                  <c:v>2.9184230823407868E-2</c:v>
                </c:pt>
                <c:pt idx="472">
                  <c:v>2.92361101316338E-2</c:v>
                </c:pt>
                <c:pt idx="473">
                  <c:v>2.9446635796603268E-2</c:v>
                </c:pt>
                <c:pt idx="474">
                  <c:v>2.9448181040500579E-2</c:v>
                </c:pt>
                <c:pt idx="475">
                  <c:v>2.9792671881808817E-2</c:v>
                </c:pt>
                <c:pt idx="476">
                  <c:v>2.9864635824809613E-2</c:v>
                </c:pt>
                <c:pt idx="477">
                  <c:v>3.036735058197905E-2</c:v>
                </c:pt>
                <c:pt idx="478">
                  <c:v>3.1037391007790131E-2</c:v>
                </c:pt>
                <c:pt idx="479">
                  <c:v>3.144556148579418E-2</c:v>
                </c:pt>
                <c:pt idx="480">
                  <c:v>3.1539470279408517E-2</c:v>
                </c:pt>
                <c:pt idx="481">
                  <c:v>3.2135544461297377E-2</c:v>
                </c:pt>
                <c:pt idx="482">
                  <c:v>3.2854329866843016E-2</c:v>
                </c:pt>
                <c:pt idx="483">
                  <c:v>3.3014149048444887E-2</c:v>
                </c:pt>
                <c:pt idx="484">
                  <c:v>3.3146347844774569E-2</c:v>
                </c:pt>
                <c:pt idx="485">
                  <c:v>3.3500024186384404E-2</c:v>
                </c:pt>
                <c:pt idx="486">
                  <c:v>3.4630328268460353E-2</c:v>
                </c:pt>
                <c:pt idx="487">
                  <c:v>3.4748636433884275E-2</c:v>
                </c:pt>
                <c:pt idx="488">
                  <c:v>3.5012775599102687E-2</c:v>
                </c:pt>
                <c:pt idx="489">
                  <c:v>3.7059146063742159E-2</c:v>
                </c:pt>
                <c:pt idx="490">
                  <c:v>3.7243864229185887E-2</c:v>
                </c:pt>
                <c:pt idx="491">
                  <c:v>3.7668797830784952E-2</c:v>
                </c:pt>
                <c:pt idx="492">
                  <c:v>3.781675150450766E-2</c:v>
                </c:pt>
                <c:pt idx="493">
                  <c:v>3.8884004178639534E-2</c:v>
                </c:pt>
                <c:pt idx="494">
                  <c:v>3.8942579621627157E-2</c:v>
                </c:pt>
                <c:pt idx="495">
                  <c:v>3.9240370558695149E-2</c:v>
                </c:pt>
                <c:pt idx="496">
                  <c:v>3.9327016480892311E-2</c:v>
                </c:pt>
                <c:pt idx="497">
                  <c:v>4.0171164570255394E-2</c:v>
                </c:pt>
                <c:pt idx="498">
                  <c:v>4.0799865999498391E-2</c:v>
                </c:pt>
                <c:pt idx="499">
                  <c:v>4.2053381232674013E-2</c:v>
                </c:pt>
                <c:pt idx="500">
                  <c:v>4.2298771306918385E-2</c:v>
                </c:pt>
                <c:pt idx="501">
                  <c:v>4.2583000887135694E-2</c:v>
                </c:pt>
                <c:pt idx="502">
                  <c:v>4.3078093522254966E-2</c:v>
                </c:pt>
                <c:pt idx="503">
                  <c:v>4.4418710468834985E-2</c:v>
                </c:pt>
                <c:pt idx="504">
                  <c:v>4.4434893825533846E-2</c:v>
                </c:pt>
                <c:pt idx="505">
                  <c:v>4.5060997353879598E-2</c:v>
                </c:pt>
                <c:pt idx="506">
                  <c:v>4.5317341665628404E-2</c:v>
                </c:pt>
                <c:pt idx="507">
                  <c:v>4.5748095105527145E-2</c:v>
                </c:pt>
                <c:pt idx="508">
                  <c:v>4.6704044359930391E-2</c:v>
                </c:pt>
                <c:pt idx="509">
                  <c:v>4.710974277508239E-2</c:v>
                </c:pt>
                <c:pt idx="510">
                  <c:v>5.0950825835962187E-2</c:v>
                </c:pt>
                <c:pt idx="511">
                  <c:v>5.2881394838519426E-2</c:v>
                </c:pt>
                <c:pt idx="512">
                  <c:v>5.5105137204485198E-2</c:v>
                </c:pt>
                <c:pt idx="513">
                  <c:v>5.5965453467718369E-2</c:v>
                </c:pt>
                <c:pt idx="514">
                  <c:v>5.6511651936240859E-2</c:v>
                </c:pt>
                <c:pt idx="515">
                  <c:v>6.1468880205360933E-2</c:v>
                </c:pt>
                <c:pt idx="516">
                  <c:v>7.204863797556825E-2</c:v>
                </c:pt>
                <c:pt idx="517">
                  <c:v>7.2501690620292839E-2</c:v>
                </c:pt>
                <c:pt idx="518">
                  <c:v>7.3792056020925409E-2</c:v>
                </c:pt>
                <c:pt idx="519">
                  <c:v>8.0472502419714917E-2</c:v>
                </c:pt>
                <c:pt idx="520">
                  <c:v>8.439920907814763E-2</c:v>
                </c:pt>
                <c:pt idx="521">
                  <c:v>0.16069128170466393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C0-42C7-9402-7531FED7A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146192"/>
        <c:axId val="1715737056"/>
      </c:scatterChart>
      <c:valAx>
        <c:axId val="1996146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5737056"/>
        <c:crosses val="autoZero"/>
        <c:crossBetween val="midCat"/>
      </c:valAx>
      <c:valAx>
        <c:axId val="17157370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146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7A2D4A-780B-4BC2-97C5-FB0B7FC48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768E76-E81F-454E-AF39-95EEE727E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133350</xdr:colOff>
      <xdr:row>2</xdr:row>
      <xdr:rowOff>19050</xdr:rowOff>
    </xdr:from>
    <xdr:to>
      <xdr:col>18</xdr:col>
      <xdr:colOff>133350</xdr:colOff>
      <xdr:row>12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7F8076-2C70-4A17-8C7F-4619766D4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22B7E-6027-4ABB-B5C0-E134201A682E}">
  <dimension ref="B4:C34"/>
  <sheetViews>
    <sheetView workbookViewId="0">
      <selection activeCell="B5" sqref="B5:C34"/>
    </sheetView>
  </sheetViews>
  <sheetFormatPr defaultRowHeight="15" x14ac:dyDescent="0.25"/>
  <cols>
    <col min="3" max="3" width="35.7109375" customWidth="1"/>
  </cols>
  <sheetData>
    <row r="4" spans="2:3" ht="15.75" thickBot="1" x14ac:dyDescent="0.3">
      <c r="B4" t="s">
        <v>97</v>
      </c>
    </row>
    <row r="5" spans="2:3" x14ac:dyDescent="0.25">
      <c r="B5" s="29" t="s">
        <v>1</v>
      </c>
      <c r="C5" s="30" t="s">
        <v>67</v>
      </c>
    </row>
    <row r="6" spans="2:3" x14ac:dyDescent="0.25">
      <c r="B6" s="31" t="s">
        <v>13</v>
      </c>
      <c r="C6" s="32" t="s">
        <v>68</v>
      </c>
    </row>
    <row r="7" spans="2:3" x14ac:dyDescent="0.25">
      <c r="B7" s="31" t="s">
        <v>2</v>
      </c>
      <c r="C7" s="32" t="s">
        <v>69</v>
      </c>
    </row>
    <row r="8" spans="2:3" x14ac:dyDescent="0.25">
      <c r="B8" s="31" t="s">
        <v>4</v>
      </c>
      <c r="C8" s="32" t="s">
        <v>70</v>
      </c>
    </row>
    <row r="9" spans="2:3" x14ac:dyDescent="0.25">
      <c r="B9" s="31" t="s">
        <v>5</v>
      </c>
      <c r="C9" s="32" t="s">
        <v>71</v>
      </c>
    </row>
    <row r="10" spans="2:3" x14ac:dyDescent="0.25">
      <c r="B10" s="31" t="s">
        <v>6</v>
      </c>
      <c r="C10" s="32" t="s">
        <v>72</v>
      </c>
    </row>
    <row r="11" spans="2:3" x14ac:dyDescent="0.25">
      <c r="B11" s="31" t="s">
        <v>7</v>
      </c>
      <c r="C11" s="32" t="s">
        <v>73</v>
      </c>
    </row>
    <row r="12" spans="2:3" x14ac:dyDescent="0.25">
      <c r="B12" s="31" t="s">
        <v>8</v>
      </c>
      <c r="C12" s="32" t="s">
        <v>74</v>
      </c>
    </row>
    <row r="13" spans="2:3" x14ac:dyDescent="0.25">
      <c r="B13" s="31" t="s">
        <v>9</v>
      </c>
      <c r="C13" s="32" t="s">
        <v>75</v>
      </c>
    </row>
    <row r="14" spans="2:3" x14ac:dyDescent="0.25">
      <c r="B14" s="31" t="s">
        <v>10</v>
      </c>
      <c r="C14" s="32" t="s">
        <v>76</v>
      </c>
    </row>
    <row r="15" spans="2:3" x14ac:dyDescent="0.25">
      <c r="B15" s="31" t="s">
        <v>11</v>
      </c>
      <c r="C15" s="32" t="s">
        <v>77</v>
      </c>
    </row>
    <row r="16" spans="2:3" x14ac:dyDescent="0.25">
      <c r="B16" s="31" t="s">
        <v>12</v>
      </c>
      <c r="C16" s="32" t="s">
        <v>78</v>
      </c>
    </row>
    <row r="17" spans="2:3" x14ac:dyDescent="0.25">
      <c r="B17" s="31" t="s">
        <v>14</v>
      </c>
      <c r="C17" s="32" t="s">
        <v>80</v>
      </c>
    </row>
    <row r="18" spans="2:3" x14ac:dyDescent="0.25">
      <c r="B18" s="31" t="s">
        <v>15</v>
      </c>
      <c r="C18" s="32" t="s">
        <v>79</v>
      </c>
    </row>
    <row r="19" spans="2:3" x14ac:dyDescent="0.25">
      <c r="B19" s="31" t="s">
        <v>16</v>
      </c>
      <c r="C19" s="32" t="s">
        <v>81</v>
      </c>
    </row>
    <row r="20" spans="2:3" x14ac:dyDescent="0.25">
      <c r="B20" s="31" t="s">
        <v>17</v>
      </c>
      <c r="C20" s="32" t="s">
        <v>82</v>
      </c>
    </row>
    <row r="21" spans="2:3" x14ac:dyDescent="0.25">
      <c r="B21" s="31" t="s">
        <v>18</v>
      </c>
      <c r="C21" s="32" t="s">
        <v>83</v>
      </c>
    </row>
    <row r="22" spans="2:3" x14ac:dyDescent="0.25">
      <c r="B22" s="31" t="s">
        <v>19</v>
      </c>
      <c r="C22" s="32" t="s">
        <v>84</v>
      </c>
    </row>
    <row r="23" spans="2:3" x14ac:dyDescent="0.25">
      <c r="B23" s="31" t="s">
        <v>20</v>
      </c>
      <c r="C23" s="32" t="s">
        <v>85</v>
      </c>
    </row>
    <row r="24" spans="2:3" x14ac:dyDescent="0.25">
      <c r="B24" s="31" t="s">
        <v>21</v>
      </c>
      <c r="C24" s="32" t="s">
        <v>86</v>
      </c>
    </row>
    <row r="25" spans="2:3" x14ac:dyDescent="0.25">
      <c r="B25" s="31" t="s">
        <v>22</v>
      </c>
      <c r="C25" s="32" t="s">
        <v>87</v>
      </c>
    </row>
    <row r="26" spans="2:3" x14ac:dyDescent="0.25">
      <c r="B26" s="31" t="s">
        <v>23</v>
      </c>
      <c r="C26" s="32" t="s">
        <v>88</v>
      </c>
    </row>
    <row r="27" spans="2:3" x14ac:dyDescent="0.25">
      <c r="B27" s="31" t="s">
        <v>24</v>
      </c>
      <c r="C27" s="32" t="s">
        <v>89</v>
      </c>
    </row>
    <row r="28" spans="2:3" x14ac:dyDescent="0.25">
      <c r="B28" s="31" t="s">
        <v>25</v>
      </c>
      <c r="C28" s="32" t="s">
        <v>90</v>
      </c>
    </row>
    <row r="29" spans="2:3" x14ac:dyDescent="0.25">
      <c r="B29" s="31" t="s">
        <v>26</v>
      </c>
      <c r="C29" s="32" t="s">
        <v>91</v>
      </c>
    </row>
    <row r="30" spans="2:3" x14ac:dyDescent="0.25">
      <c r="B30" s="31" t="s">
        <v>27</v>
      </c>
      <c r="C30" s="32" t="s">
        <v>92</v>
      </c>
    </row>
    <row r="31" spans="2:3" x14ac:dyDescent="0.25">
      <c r="B31" s="31" t="s">
        <v>28</v>
      </c>
      <c r="C31" s="32" t="s">
        <v>93</v>
      </c>
    </row>
    <row r="32" spans="2:3" x14ac:dyDescent="0.25">
      <c r="B32" s="31" t="s">
        <v>29</v>
      </c>
      <c r="C32" s="32" t="s">
        <v>94</v>
      </c>
    </row>
    <row r="33" spans="2:3" x14ac:dyDescent="0.25">
      <c r="B33" s="31" t="s">
        <v>30</v>
      </c>
      <c r="C33" s="32" t="s">
        <v>95</v>
      </c>
    </row>
    <row r="34" spans="2:3" ht="15.75" thickBot="1" x14ac:dyDescent="0.3">
      <c r="B34" s="33" t="s">
        <v>31</v>
      </c>
      <c r="C34" s="34" t="s">
        <v>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86966-A744-4DFB-85EF-A345BA52158C}">
  <dimension ref="A1:AF32"/>
  <sheetViews>
    <sheetView topLeftCell="A23" zoomScale="70" zoomScaleNormal="70" workbookViewId="0">
      <selection activeCell="A38" sqref="A38:C67"/>
    </sheetView>
  </sheetViews>
  <sheetFormatPr defaultRowHeight="15" x14ac:dyDescent="0.25"/>
  <sheetData>
    <row r="1" spans="1:32" x14ac:dyDescent="0.25">
      <c r="A1" s="6"/>
      <c r="B1" s="6" t="s">
        <v>1</v>
      </c>
      <c r="C1" s="6" t="s">
        <v>13</v>
      </c>
      <c r="D1" s="6" t="s">
        <v>2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23</v>
      </c>
      <c r="X1" s="6" t="s">
        <v>24</v>
      </c>
      <c r="Y1" s="6" t="s">
        <v>25</v>
      </c>
      <c r="Z1" s="6" t="s">
        <v>26</v>
      </c>
      <c r="AA1" s="6" t="s">
        <v>27</v>
      </c>
      <c r="AB1" s="6" t="s">
        <v>28</v>
      </c>
      <c r="AC1" s="6" t="s">
        <v>29</v>
      </c>
      <c r="AD1" s="6" t="s">
        <v>30</v>
      </c>
      <c r="AE1" s="6" t="s">
        <v>31</v>
      </c>
      <c r="AF1" s="6"/>
    </row>
    <row r="2" spans="1:32" ht="15.75" thickBot="1" x14ac:dyDescent="0.3">
      <c r="A2" s="4" t="s">
        <v>1</v>
      </c>
      <c r="B2" s="4">
        <f>VARP('Prices and returns'!$AI$4:$AI$524)</f>
        <v>1.580241354165084E-3</v>
      </c>
      <c r="C2" s="4">
        <v>5.977552123173647E-4</v>
      </c>
      <c r="D2" s="4">
        <v>4.9405666785623645E-4</v>
      </c>
      <c r="E2" s="4">
        <v>4.9405666785623645E-4</v>
      </c>
      <c r="F2" s="4">
        <v>5.3832817162973281E-4</v>
      </c>
      <c r="G2" s="4">
        <v>9.4217691143131093E-4</v>
      </c>
      <c r="H2" s="4">
        <v>3.7215992239175228E-4</v>
      </c>
      <c r="I2" s="4">
        <v>7.3943638239372964E-4</v>
      </c>
      <c r="J2" s="4">
        <v>3.4693834626909009E-4</v>
      </c>
      <c r="K2" s="4">
        <v>4.8723952262324897E-4</v>
      </c>
      <c r="L2" s="4">
        <v>6.0453631838063156E-4</v>
      </c>
      <c r="M2" s="4">
        <v>7.8301508439538637E-4</v>
      </c>
      <c r="N2" s="4">
        <v>7.159143308419026E-4</v>
      </c>
      <c r="O2" s="4">
        <v>6.2934349733406595E-4</v>
      </c>
      <c r="P2" s="4">
        <v>4.3587743494958702E-4</v>
      </c>
      <c r="Q2" s="4">
        <v>6.0065220768696303E-4</v>
      </c>
      <c r="R2" s="4">
        <v>1.9570114839121411E-4</v>
      </c>
      <c r="S2" s="4">
        <v>6.7699993509657218E-4</v>
      </c>
      <c r="T2" s="4">
        <v>7.6521133694313302E-4</v>
      </c>
      <c r="U2" s="4">
        <v>4.7406570397502023E-4</v>
      </c>
      <c r="V2" s="4">
        <v>4.7986581688320225E-4</v>
      </c>
      <c r="W2" s="4">
        <v>9.4034255205973586E-4</v>
      </c>
      <c r="X2" s="4">
        <v>2.1663823235175679E-4</v>
      </c>
      <c r="Y2" s="4">
        <v>6.0789861887278554E-4</v>
      </c>
      <c r="Z2" s="4">
        <v>2.3306367401405861E-4</v>
      </c>
      <c r="AA2" s="4">
        <v>8.2604969972433807E-4</v>
      </c>
      <c r="AB2" s="4">
        <v>6.2118357213599026E-4</v>
      </c>
      <c r="AC2" s="4">
        <v>1.4846733292649204E-4</v>
      </c>
      <c r="AD2" s="4">
        <v>1.8214805203701733E-4</v>
      </c>
      <c r="AE2" s="4">
        <v>3.233160449058028E-4</v>
      </c>
      <c r="AF2" s="5"/>
    </row>
    <row r="3" spans="1:32" ht="15.75" thickBot="1" x14ac:dyDescent="0.3">
      <c r="A3" s="4" t="s">
        <v>13</v>
      </c>
      <c r="B3" s="4">
        <v>5.977552123173647E-4</v>
      </c>
      <c r="C3" s="4">
        <f>VARP('Prices and returns'!$AJ$4:$AJ$524)</f>
        <v>1.4013732073601074E-3</v>
      </c>
      <c r="D3" s="4">
        <v>5.4906042319337214E-4</v>
      </c>
      <c r="E3" s="4">
        <v>5.4906042319337214E-4</v>
      </c>
      <c r="F3" s="4">
        <v>5.7071145725981259E-4</v>
      </c>
      <c r="G3" s="4">
        <v>8.2352007742193605E-4</v>
      </c>
      <c r="H3" s="4">
        <v>3.5188447745756893E-4</v>
      </c>
      <c r="I3" s="4">
        <v>6.6449478325000149E-4</v>
      </c>
      <c r="J3" s="4">
        <v>3.0174168667082221E-4</v>
      </c>
      <c r="K3" s="4">
        <v>5.0936345768695733E-4</v>
      </c>
      <c r="L3" s="4">
        <v>6.5704327303464432E-4</v>
      </c>
      <c r="M3" s="4">
        <v>8.0814315239000317E-4</v>
      </c>
      <c r="N3" s="4">
        <v>5.9201743035709568E-4</v>
      </c>
      <c r="O3" s="4">
        <v>6.2819125195565464E-4</v>
      </c>
      <c r="P3" s="4">
        <v>5.0075721367670004E-4</v>
      </c>
      <c r="Q3" s="4">
        <v>5.6289352336780544E-4</v>
      </c>
      <c r="R3" s="4">
        <v>2.6238787363184264E-4</v>
      </c>
      <c r="S3" s="4">
        <v>5.9009781028707012E-4</v>
      </c>
      <c r="T3" s="4">
        <v>8.2517504862111542E-4</v>
      </c>
      <c r="U3" s="4">
        <v>5.9885764336851293E-4</v>
      </c>
      <c r="V3" s="4">
        <v>5.2981575568399638E-4</v>
      </c>
      <c r="W3" s="4">
        <v>9.8191129033292613E-4</v>
      </c>
      <c r="X3" s="4">
        <v>3.2715069451862133E-4</v>
      </c>
      <c r="Y3" s="4">
        <v>5.3262314610806247E-4</v>
      </c>
      <c r="Z3" s="4">
        <v>2.4446618671289014E-4</v>
      </c>
      <c r="AA3" s="4">
        <v>6.9580209423436437E-4</v>
      </c>
      <c r="AB3" s="4">
        <v>6.0396017088345014E-4</v>
      </c>
      <c r="AC3" s="4">
        <v>2.1041893383192902E-4</v>
      </c>
      <c r="AD3" s="4">
        <v>1.3830958892826386E-4</v>
      </c>
      <c r="AE3" s="4">
        <v>3.7395038608774859E-4</v>
      </c>
      <c r="AF3" s="5"/>
    </row>
    <row r="4" spans="1:32" ht="15.75" thickBot="1" x14ac:dyDescent="0.3">
      <c r="A4" s="4" t="s">
        <v>2</v>
      </c>
      <c r="B4" s="4">
        <v>4.9405666785623645E-4</v>
      </c>
      <c r="C4" s="4">
        <v>5.4906042319337214E-4</v>
      </c>
      <c r="D4" s="4">
        <f>VARP('Prices and returns'!$AK$4:$AK$524)</f>
        <v>1.5640866540340614E-3</v>
      </c>
      <c r="E4" s="4">
        <v>1.564086654034061E-3</v>
      </c>
      <c r="F4" s="4">
        <v>4.2481757349593685E-4</v>
      </c>
      <c r="G4" s="4">
        <v>4.121896510223822E-4</v>
      </c>
      <c r="H4" s="4">
        <v>2.2487102372300782E-4</v>
      </c>
      <c r="I4" s="4">
        <v>4.4728686967839888E-4</v>
      </c>
      <c r="J4" s="4">
        <v>2.2236776150451784E-4</v>
      </c>
      <c r="K4" s="4">
        <v>3.7862063460619754E-4</v>
      </c>
      <c r="L4" s="4">
        <v>8.9800243594878354E-4</v>
      </c>
      <c r="M4" s="4">
        <v>4.6321637857260492E-4</v>
      </c>
      <c r="N4" s="4">
        <v>4.6812968556095318E-4</v>
      </c>
      <c r="O4" s="4">
        <v>4.491993416729142E-4</v>
      </c>
      <c r="P4" s="4">
        <v>3.7652073604846944E-4</v>
      </c>
      <c r="Q4" s="4">
        <v>3.4200643033352403E-4</v>
      </c>
      <c r="R4" s="4">
        <v>1.5972482829623578E-4</v>
      </c>
      <c r="S4" s="4">
        <v>3.8298075565007392E-4</v>
      </c>
      <c r="T4" s="4">
        <v>5.2378059764451239E-4</v>
      </c>
      <c r="U4" s="4">
        <v>3.6541988708827764E-4</v>
      </c>
      <c r="V4" s="4">
        <v>4.2953108115740873E-4</v>
      </c>
      <c r="W4" s="4">
        <v>7.4647115693216135E-4</v>
      </c>
      <c r="X4" s="4">
        <v>1.6179300371940166E-4</v>
      </c>
      <c r="Y4" s="4">
        <v>4.4634597377492095E-4</v>
      </c>
      <c r="Z4" s="4">
        <v>1.7334201484470548E-4</v>
      </c>
      <c r="AA4" s="4">
        <v>8.509229365542538E-4</v>
      </c>
      <c r="AB4" s="4">
        <v>4.2180799367522718E-4</v>
      </c>
      <c r="AC4" s="4">
        <v>1.289848808476853E-4</v>
      </c>
      <c r="AD4" s="4">
        <v>9.6675779000779863E-5</v>
      </c>
      <c r="AE4" s="4">
        <v>2.5818776323474987E-4</v>
      </c>
      <c r="AF4" s="5"/>
    </row>
    <row r="5" spans="1:32" ht="15.75" thickBot="1" x14ac:dyDescent="0.3">
      <c r="A5" s="4" t="s">
        <v>4</v>
      </c>
      <c r="B5" s="4">
        <v>4.9405666785623645E-4</v>
      </c>
      <c r="C5" s="4">
        <v>5.4906042319337214E-4</v>
      </c>
      <c r="D5" s="4">
        <v>1.564086654034061E-3</v>
      </c>
      <c r="E5" s="4">
        <f>VARP('Prices and returns'!$AL$4:$AL$524)</f>
        <v>1.5640866540340614E-3</v>
      </c>
      <c r="F5" s="4">
        <v>4.2481757349593685E-4</v>
      </c>
      <c r="G5" s="4">
        <v>4.121896510223822E-4</v>
      </c>
      <c r="H5" s="4">
        <v>2.2487102372300782E-4</v>
      </c>
      <c r="I5" s="4">
        <v>4.4728686967839888E-4</v>
      </c>
      <c r="J5" s="4">
        <v>2.2236776150451784E-4</v>
      </c>
      <c r="K5" s="4">
        <v>3.7862063460619754E-4</v>
      </c>
      <c r="L5" s="4">
        <v>8.9800243594878354E-4</v>
      </c>
      <c r="M5" s="4">
        <v>4.6321637857260492E-4</v>
      </c>
      <c r="N5" s="4">
        <v>4.6812968556095318E-4</v>
      </c>
      <c r="O5" s="4">
        <v>4.491993416729142E-4</v>
      </c>
      <c r="P5" s="4">
        <v>3.7652073604846944E-4</v>
      </c>
      <c r="Q5" s="4">
        <v>3.4200643033352403E-4</v>
      </c>
      <c r="R5" s="4">
        <v>1.5972482829623578E-4</v>
      </c>
      <c r="S5" s="4">
        <v>3.8298075565007392E-4</v>
      </c>
      <c r="T5" s="4">
        <v>5.2378059764451239E-4</v>
      </c>
      <c r="U5" s="4">
        <v>3.6541988708827764E-4</v>
      </c>
      <c r="V5" s="4">
        <v>4.2953108115740873E-4</v>
      </c>
      <c r="W5" s="4">
        <v>7.4647115693216135E-4</v>
      </c>
      <c r="X5" s="4">
        <v>1.6179300371940166E-4</v>
      </c>
      <c r="Y5" s="4">
        <v>4.4634597377492095E-4</v>
      </c>
      <c r="Z5" s="4">
        <v>1.7334201484470548E-4</v>
      </c>
      <c r="AA5" s="4">
        <v>8.509229365542538E-4</v>
      </c>
      <c r="AB5" s="4">
        <v>4.2180799367522718E-4</v>
      </c>
      <c r="AC5" s="4">
        <v>1.289848808476853E-4</v>
      </c>
      <c r="AD5" s="4">
        <v>9.6675779000779863E-5</v>
      </c>
      <c r="AE5" s="4">
        <v>2.5818776323474987E-4</v>
      </c>
      <c r="AF5" s="5"/>
    </row>
    <row r="6" spans="1:32" ht="15.75" thickBot="1" x14ac:dyDescent="0.3">
      <c r="A6" s="4" t="s">
        <v>5</v>
      </c>
      <c r="B6" s="4">
        <v>5.3832817162973281E-4</v>
      </c>
      <c r="C6" s="4">
        <v>5.7071145725981259E-4</v>
      </c>
      <c r="D6" s="4">
        <v>4.2481757349593685E-4</v>
      </c>
      <c r="E6" s="4">
        <v>4.2481757349593685E-4</v>
      </c>
      <c r="F6" s="4">
        <f>VARP('Prices and returns'!$AM$4:$AM$524)</f>
        <v>1.4329425147353173E-3</v>
      </c>
      <c r="G6" s="4">
        <v>1.2322202271339781E-3</v>
      </c>
      <c r="H6" s="4">
        <v>5.3762859487606156E-4</v>
      </c>
      <c r="I6" s="4">
        <v>9.2599429599717813E-4</v>
      </c>
      <c r="J6" s="4">
        <v>3.4447636258659316E-4</v>
      </c>
      <c r="K6" s="4">
        <v>6.507304627887732E-4</v>
      </c>
      <c r="L6" s="4">
        <v>5.4768963532979742E-4</v>
      </c>
      <c r="M6" s="4">
        <v>8.1117705773742872E-4</v>
      </c>
      <c r="N6" s="4">
        <v>5.1393463076535213E-4</v>
      </c>
      <c r="O6" s="4">
        <v>7.5123687388531639E-4</v>
      </c>
      <c r="P6" s="4">
        <v>5.3376289790835901E-4</v>
      </c>
      <c r="Q6" s="4">
        <v>4.8691498437938429E-4</v>
      </c>
      <c r="R6" s="4">
        <v>3.295521886407231E-4</v>
      </c>
      <c r="S6" s="4">
        <v>8.2894565832232199E-4</v>
      </c>
      <c r="T6" s="4">
        <v>1.0440879731398334E-3</v>
      </c>
      <c r="U6" s="4">
        <v>4.5621533038586222E-4</v>
      </c>
      <c r="V6" s="4">
        <v>5.3816199289083281E-4</v>
      </c>
      <c r="W6" s="4">
        <v>7.2330254669786102E-4</v>
      </c>
      <c r="X6" s="4">
        <v>3.9873081110755701E-4</v>
      </c>
      <c r="Y6" s="4">
        <v>4.6891774200114814E-4</v>
      </c>
      <c r="Z6" s="4">
        <v>3.1455088588129348E-4</v>
      </c>
      <c r="AA6" s="4">
        <v>3.8346281451919428E-4</v>
      </c>
      <c r="AB6" s="4">
        <v>5.3822765225541402E-4</v>
      </c>
      <c r="AC6" s="4">
        <v>2.689859615460643E-4</v>
      </c>
      <c r="AD6" s="4">
        <v>2.4906338242738088E-4</v>
      </c>
      <c r="AE6" s="4">
        <v>4.8855396531163246E-4</v>
      </c>
      <c r="AF6" s="5"/>
    </row>
    <row r="7" spans="1:32" ht="15.75" thickBot="1" x14ac:dyDescent="0.3">
      <c r="A7" s="4" t="s">
        <v>6</v>
      </c>
      <c r="B7" s="4">
        <v>9.4217691143131093E-4</v>
      </c>
      <c r="C7" s="4">
        <v>8.2352007742193605E-4</v>
      </c>
      <c r="D7" s="4">
        <v>4.121896510223822E-4</v>
      </c>
      <c r="E7" s="4">
        <v>4.121896510223822E-4</v>
      </c>
      <c r="F7" s="4">
        <v>1.2322202271339781E-3</v>
      </c>
      <c r="G7" s="4">
        <f>VARP('Prices and returns'!$AN$4:$AN$524)</f>
        <v>5.1920275808145164E-3</v>
      </c>
      <c r="H7" s="4">
        <v>1.1731915693356093E-3</v>
      </c>
      <c r="I7" s="4">
        <v>1.4839627295086097E-3</v>
      </c>
      <c r="J7" s="4">
        <v>5.5129412983746828E-4</v>
      </c>
      <c r="K7" s="4">
        <v>1.1282903903283631E-3</v>
      </c>
      <c r="L7" s="4">
        <v>8.243408836531215E-4</v>
      </c>
      <c r="M7" s="4">
        <v>1.9595106988377926E-3</v>
      </c>
      <c r="N7" s="4">
        <v>7.6411076444471697E-4</v>
      </c>
      <c r="O7" s="4">
        <v>1.9719405618739663E-3</v>
      </c>
      <c r="P7" s="4">
        <v>1.0583579741991044E-3</v>
      </c>
      <c r="Q7" s="4">
        <v>8.9975270762707876E-4</v>
      </c>
      <c r="R7" s="4">
        <v>5.1921483201804717E-4</v>
      </c>
      <c r="S7" s="4">
        <v>2.7473932905507882E-3</v>
      </c>
      <c r="T7" s="4">
        <v>2.6326922310988851E-3</v>
      </c>
      <c r="U7" s="4">
        <v>6.9001749484358637E-4</v>
      </c>
      <c r="V7" s="4">
        <v>9.5951273882549843E-4</v>
      </c>
      <c r="W7" s="4">
        <v>1.0996369539194623E-3</v>
      </c>
      <c r="X7" s="4">
        <v>6.5985975233655151E-4</v>
      </c>
      <c r="Y7" s="4">
        <v>6.6678121099798837E-4</v>
      </c>
      <c r="Z7" s="4">
        <v>4.7559922894625561E-4</v>
      </c>
      <c r="AA7" s="4">
        <v>1.1020675750644533E-3</v>
      </c>
      <c r="AB7" s="4">
        <v>8.2890426987741771E-4</v>
      </c>
      <c r="AC7" s="4">
        <v>3.7432420232944713E-4</v>
      </c>
      <c r="AD7" s="4">
        <v>2.4211450267215475E-4</v>
      </c>
      <c r="AE7" s="4">
        <v>6.8240524863392212E-4</v>
      </c>
      <c r="AF7" s="5"/>
    </row>
    <row r="8" spans="1:32" ht="15.75" thickBot="1" x14ac:dyDescent="0.3">
      <c r="A8" s="4" t="s">
        <v>7</v>
      </c>
      <c r="B8" s="4">
        <v>3.7215992239175228E-4</v>
      </c>
      <c r="C8" s="4">
        <v>3.5188447745756893E-4</v>
      </c>
      <c r="D8" s="4">
        <v>2.2487102372300782E-4</v>
      </c>
      <c r="E8" s="4">
        <v>2.2487102372300782E-4</v>
      </c>
      <c r="F8" s="4">
        <v>5.3762859487606156E-4</v>
      </c>
      <c r="G8" s="4">
        <v>1.1731915693356093E-3</v>
      </c>
      <c r="H8" s="4">
        <f>VARP('Prices and returns'!$AO$4:$AO$524)</f>
        <v>7.558667303008298E-4</v>
      </c>
      <c r="I8" s="4">
        <v>6.7895330901807105E-4</v>
      </c>
      <c r="J8" s="4">
        <v>3.143115683726854E-4</v>
      </c>
      <c r="K8" s="4">
        <v>4.9378157773751754E-4</v>
      </c>
      <c r="L8" s="4">
        <v>3.3654920366477098E-4</v>
      </c>
      <c r="M8" s="4">
        <v>6.6765164920458246E-4</v>
      </c>
      <c r="N8" s="4">
        <v>3.4013505210349544E-4</v>
      </c>
      <c r="O8" s="4">
        <v>6.9604490881331447E-4</v>
      </c>
      <c r="P8" s="4">
        <v>4.7269521365083793E-4</v>
      </c>
      <c r="Q8" s="4">
        <v>4.0731781735871118E-4</v>
      </c>
      <c r="R8" s="4">
        <v>2.6952194957074798E-4</v>
      </c>
      <c r="S8" s="4">
        <v>8.6913857093792464E-4</v>
      </c>
      <c r="T8" s="4">
        <v>9.0608868528511239E-4</v>
      </c>
      <c r="U8" s="4">
        <v>3.1140180645370427E-4</v>
      </c>
      <c r="V8" s="4">
        <v>3.7555771783875577E-4</v>
      </c>
      <c r="W8" s="4">
        <v>5.7747651343009558E-4</v>
      </c>
      <c r="X8" s="4">
        <v>2.883619075760041E-4</v>
      </c>
      <c r="Y8" s="4">
        <v>2.962260975515155E-4</v>
      </c>
      <c r="Z8" s="4">
        <v>3.0310462504426104E-4</v>
      </c>
      <c r="AA8" s="4">
        <v>3.830348493381934E-4</v>
      </c>
      <c r="AB8" s="4">
        <v>4.0459531685725858E-4</v>
      </c>
      <c r="AC8" s="4">
        <v>2.5862090185101627E-4</v>
      </c>
      <c r="AD8" s="4">
        <v>1.764565053566819E-4</v>
      </c>
      <c r="AE8" s="4">
        <v>3.5464313096339185E-4</v>
      </c>
      <c r="AF8" s="5"/>
    </row>
    <row r="9" spans="1:32" ht="15.75" thickBot="1" x14ac:dyDescent="0.3">
      <c r="A9" s="4" t="s">
        <v>8</v>
      </c>
      <c r="B9" s="4">
        <v>7.3943638239372964E-4</v>
      </c>
      <c r="C9" s="4">
        <v>6.6449478325000149E-4</v>
      </c>
      <c r="D9" s="4">
        <v>4.4728686967839888E-4</v>
      </c>
      <c r="E9" s="4">
        <v>4.4728686967839888E-4</v>
      </c>
      <c r="F9" s="4">
        <v>9.2599429599717813E-4</v>
      </c>
      <c r="G9" s="4">
        <v>1.4839627295086097E-3</v>
      </c>
      <c r="H9" s="4">
        <v>6.7895330901807105E-4</v>
      </c>
      <c r="I9" s="4">
        <f>VARP('Prices and returns'!$AP$4:$AP$524)</f>
        <v>1.9473379958386231E-3</v>
      </c>
      <c r="J9" s="4">
        <v>4.5788191747370941E-4</v>
      </c>
      <c r="K9" s="4">
        <v>7.6698348181653562E-4</v>
      </c>
      <c r="L9" s="4">
        <v>6.5464076926718853E-4</v>
      </c>
      <c r="M9" s="4">
        <v>1.1039549944960581E-3</v>
      </c>
      <c r="N9" s="4">
        <v>7.0066905172351654E-4</v>
      </c>
      <c r="O9" s="4">
        <v>9.9962460783440277E-4</v>
      </c>
      <c r="P9" s="4">
        <v>6.8625327637134828E-4</v>
      </c>
      <c r="Q9" s="4">
        <v>7.7392137295157794E-4</v>
      </c>
      <c r="R9" s="4">
        <v>3.6478538542309276E-4</v>
      </c>
      <c r="S9" s="4">
        <v>1.1390419426644729E-3</v>
      </c>
      <c r="T9" s="4">
        <v>1.2419174815177291E-3</v>
      </c>
      <c r="U9" s="4">
        <v>6.2718737932887351E-4</v>
      </c>
      <c r="V9" s="4">
        <v>5.4370048515809549E-4</v>
      </c>
      <c r="W9" s="4">
        <v>1.1929326669861667E-3</v>
      </c>
      <c r="X9" s="4">
        <v>4.9766477222093627E-4</v>
      </c>
      <c r="Y9" s="4">
        <v>7.3072110690763263E-4</v>
      </c>
      <c r="Z9" s="4">
        <v>4.7230580403854593E-4</v>
      </c>
      <c r="AA9" s="4">
        <v>7.56869935420725E-4</v>
      </c>
      <c r="AB9" s="4">
        <v>8.1905267968049962E-4</v>
      </c>
      <c r="AC9" s="4">
        <v>3.5998160732203863E-4</v>
      </c>
      <c r="AD9" s="4">
        <v>2.8070474080269631E-4</v>
      </c>
      <c r="AE9" s="4">
        <v>6.7514262286507115E-4</v>
      </c>
      <c r="AF9" s="5"/>
    </row>
    <row r="10" spans="1:32" ht="15.75" thickBot="1" x14ac:dyDescent="0.3">
      <c r="A10" s="4" t="s">
        <v>9</v>
      </c>
      <c r="B10" s="4">
        <v>3.4693834626909009E-4</v>
      </c>
      <c r="C10" s="4">
        <v>3.0174168667082221E-4</v>
      </c>
      <c r="D10" s="4">
        <v>2.2236776150451784E-4</v>
      </c>
      <c r="E10" s="4">
        <v>2.2236776150451784E-4</v>
      </c>
      <c r="F10" s="4">
        <v>3.4447636258659316E-4</v>
      </c>
      <c r="G10" s="4">
        <v>5.5129412983746828E-4</v>
      </c>
      <c r="H10" s="4">
        <v>3.143115683726854E-4</v>
      </c>
      <c r="I10" s="4">
        <v>4.5788191747370941E-4</v>
      </c>
      <c r="J10" s="4">
        <f>VARP('Prices and returns'!$AQ$4:$AQ$524)</f>
        <v>6.6626849704118894E-4</v>
      </c>
      <c r="K10" s="4">
        <v>3.6413930278256462E-4</v>
      </c>
      <c r="L10" s="4">
        <v>3.5786146913362518E-4</v>
      </c>
      <c r="M10" s="4">
        <v>3.96315635575424E-4</v>
      </c>
      <c r="N10" s="4">
        <v>3.0968429193770135E-4</v>
      </c>
      <c r="O10" s="4">
        <v>4.3218355761013167E-4</v>
      </c>
      <c r="P10" s="4">
        <v>4.112700567929926E-4</v>
      </c>
      <c r="Q10" s="4">
        <v>3.3446311650782749E-4</v>
      </c>
      <c r="R10" s="4">
        <v>1.8326381836637957E-4</v>
      </c>
      <c r="S10" s="4">
        <v>4.9062199848034106E-4</v>
      </c>
      <c r="T10" s="4">
        <v>4.8519638781331648E-4</v>
      </c>
      <c r="U10" s="4">
        <v>2.9738809421022257E-4</v>
      </c>
      <c r="V10" s="4">
        <v>3.6140444031464776E-4</v>
      </c>
      <c r="W10" s="4">
        <v>5.1485744597375724E-4</v>
      </c>
      <c r="X10" s="4">
        <v>2.2204325241951205E-4</v>
      </c>
      <c r="Y10" s="4">
        <v>2.7567782582536496E-4</v>
      </c>
      <c r="Z10" s="4">
        <v>2.3637879566733576E-4</v>
      </c>
      <c r="AA10" s="4">
        <v>2.8970665296555932E-4</v>
      </c>
      <c r="AB10" s="4">
        <v>3.2430330250795371E-4</v>
      </c>
      <c r="AC10" s="4">
        <v>2.4106334065742858E-4</v>
      </c>
      <c r="AD10" s="4">
        <v>2.9111259122209819E-4</v>
      </c>
      <c r="AE10" s="4">
        <v>2.6621463711799104E-4</v>
      </c>
      <c r="AF10" s="5"/>
    </row>
    <row r="11" spans="1:32" ht="15.75" thickBot="1" x14ac:dyDescent="0.3">
      <c r="A11" s="4" t="s">
        <v>10</v>
      </c>
      <c r="B11" s="4">
        <v>4.8723952262324897E-4</v>
      </c>
      <c r="C11" s="4">
        <v>5.0936345768695733E-4</v>
      </c>
      <c r="D11" s="4">
        <v>3.7862063460619754E-4</v>
      </c>
      <c r="E11" s="4">
        <v>3.7862063460619754E-4</v>
      </c>
      <c r="F11" s="4">
        <v>6.507304627887732E-4</v>
      </c>
      <c r="G11" s="4">
        <v>1.1282903903283631E-3</v>
      </c>
      <c r="H11" s="4">
        <v>4.9378157773751754E-4</v>
      </c>
      <c r="I11" s="4">
        <v>7.6698348181653562E-4</v>
      </c>
      <c r="J11" s="4">
        <v>3.6413930278256462E-4</v>
      </c>
      <c r="K11" s="4">
        <f>VARP('Prices and returns'!$AR$4:$AR$524)</f>
        <v>1.0094913021063772E-3</v>
      </c>
      <c r="L11" s="4">
        <v>4.5218064099550618E-4</v>
      </c>
      <c r="M11" s="4">
        <v>7.3605952878731966E-4</v>
      </c>
      <c r="N11" s="4">
        <v>5.3576387502544932E-4</v>
      </c>
      <c r="O11" s="4">
        <v>7.0570652622780749E-4</v>
      </c>
      <c r="P11" s="4">
        <v>4.8869286732101198E-4</v>
      </c>
      <c r="Q11" s="4">
        <v>4.7315630428650232E-4</v>
      </c>
      <c r="R11" s="4">
        <v>2.9516870946443452E-4</v>
      </c>
      <c r="S11" s="4">
        <v>7.7003250247323026E-4</v>
      </c>
      <c r="T11" s="4">
        <v>8.9413078339858724E-4</v>
      </c>
      <c r="U11" s="4">
        <v>4.3042239701861722E-4</v>
      </c>
      <c r="V11" s="4">
        <v>4.8469464090004243E-4</v>
      </c>
      <c r="W11" s="4">
        <v>6.8654179928599735E-4</v>
      </c>
      <c r="X11" s="4">
        <v>3.8305262802304117E-4</v>
      </c>
      <c r="Y11" s="4">
        <v>4.6778776345977917E-4</v>
      </c>
      <c r="Z11" s="4">
        <v>3.4893579626986659E-4</v>
      </c>
      <c r="AA11" s="4">
        <v>4.803861247422607E-4</v>
      </c>
      <c r="AB11" s="4">
        <v>4.6606163940505682E-4</v>
      </c>
      <c r="AC11" s="4">
        <v>2.8433894054095239E-4</v>
      </c>
      <c r="AD11" s="4">
        <v>2.385026053191789E-4</v>
      </c>
      <c r="AE11" s="4">
        <v>4.4316142784578622E-4</v>
      </c>
      <c r="AF11" s="5"/>
    </row>
    <row r="12" spans="1:32" ht="15.75" thickBot="1" x14ac:dyDescent="0.3">
      <c r="A12" s="4" t="s">
        <v>11</v>
      </c>
      <c r="B12" s="4">
        <v>6.0453631838063156E-4</v>
      </c>
      <c r="C12" s="4">
        <v>6.5704327303464432E-4</v>
      </c>
      <c r="D12" s="4">
        <v>8.9800243594878354E-4</v>
      </c>
      <c r="E12" s="4">
        <v>8.9800243594878354E-4</v>
      </c>
      <c r="F12" s="4">
        <v>5.4768963532979742E-4</v>
      </c>
      <c r="G12" s="4">
        <v>8.243408836531215E-4</v>
      </c>
      <c r="H12" s="4">
        <v>3.3654920366477098E-4</v>
      </c>
      <c r="I12" s="4">
        <v>6.5464076926718853E-4</v>
      </c>
      <c r="J12" s="4">
        <v>3.5786146913362518E-4</v>
      </c>
      <c r="K12" s="4">
        <v>4.5218064099550618E-4</v>
      </c>
      <c r="L12" s="4">
        <f>VARP('Prices and returns'!$AS$4:$AS$524)</f>
        <v>2.3673536750873948E-3</v>
      </c>
      <c r="M12" s="4">
        <v>7.6072228882181371E-4</v>
      </c>
      <c r="N12" s="4">
        <v>6.0082308963859115E-4</v>
      </c>
      <c r="O12" s="4">
        <v>7.0678281519005975E-4</v>
      </c>
      <c r="P12" s="4">
        <v>5.2999868422064916E-4</v>
      </c>
      <c r="Q12" s="4">
        <v>5.3495749309910481E-4</v>
      </c>
      <c r="R12" s="4">
        <v>2.162898633146682E-4</v>
      </c>
      <c r="S12" s="4">
        <v>7.0978289581637057E-4</v>
      </c>
      <c r="T12" s="4">
        <v>9.2285056757033558E-4</v>
      </c>
      <c r="U12" s="4">
        <v>5.2198117192815609E-4</v>
      </c>
      <c r="V12" s="4">
        <v>5.9003470271767574E-4</v>
      </c>
      <c r="W12" s="4">
        <v>1.0527249059845525E-3</v>
      </c>
      <c r="X12" s="4">
        <v>2.6124668020905263E-4</v>
      </c>
      <c r="Y12" s="4">
        <v>5.7311773243888899E-4</v>
      </c>
      <c r="Z12" s="4">
        <v>3.2763210244995305E-4</v>
      </c>
      <c r="AA12" s="4">
        <v>1.1583077556062708E-3</v>
      </c>
      <c r="AB12" s="4">
        <v>6.613963403505821E-4</v>
      </c>
      <c r="AC12" s="4">
        <v>2.1979508000250178E-4</v>
      </c>
      <c r="AD12" s="4">
        <v>1.4903232715902812E-4</v>
      </c>
      <c r="AE12" s="4">
        <v>3.6481821689941335E-4</v>
      </c>
      <c r="AF12" s="5"/>
    </row>
    <row r="13" spans="1:32" ht="15.75" thickBot="1" x14ac:dyDescent="0.3">
      <c r="A13" s="4" t="s">
        <v>12</v>
      </c>
      <c r="B13" s="4">
        <v>7.8301508439538637E-4</v>
      </c>
      <c r="C13" s="4">
        <v>8.0814315239000317E-4</v>
      </c>
      <c r="D13" s="4">
        <v>4.6321637857260492E-4</v>
      </c>
      <c r="E13" s="4">
        <v>4.6321637857260492E-4</v>
      </c>
      <c r="F13" s="4">
        <v>8.1117705773742872E-4</v>
      </c>
      <c r="G13" s="4">
        <v>1.9595106988377926E-3</v>
      </c>
      <c r="H13" s="4">
        <v>6.6765164920458246E-4</v>
      </c>
      <c r="I13" s="4">
        <v>1.1039549944960581E-3</v>
      </c>
      <c r="J13" s="4">
        <v>3.96315635575424E-4</v>
      </c>
      <c r="K13" s="4">
        <v>7.3605952878731966E-4</v>
      </c>
      <c r="L13" s="4">
        <v>7.6072228882181371E-4</v>
      </c>
      <c r="M13" s="4">
        <f>VARP('Prices and returns'!$AT$4:$AT$524)</f>
        <v>2.8241001140841024E-3</v>
      </c>
      <c r="N13" s="4">
        <v>6.0425172664017662E-4</v>
      </c>
      <c r="O13" s="4">
        <v>1.111266901448962E-3</v>
      </c>
      <c r="P13" s="4">
        <v>8.3497397321500905E-4</v>
      </c>
      <c r="Q13" s="4">
        <v>7.8243303138089888E-4</v>
      </c>
      <c r="R13" s="4">
        <v>2.7209860946889709E-4</v>
      </c>
      <c r="S13" s="4">
        <v>1.304205540587402E-3</v>
      </c>
      <c r="T13" s="4">
        <v>1.2180213336591959E-3</v>
      </c>
      <c r="U13" s="4">
        <v>6.3970718325915275E-4</v>
      </c>
      <c r="V13" s="4">
        <v>6.7094186341986218E-4</v>
      </c>
      <c r="W13" s="4">
        <v>1.073085313144909E-3</v>
      </c>
      <c r="X13" s="4">
        <v>2.2935650073209053E-4</v>
      </c>
      <c r="Y13" s="4">
        <v>6.6819089861531707E-4</v>
      </c>
      <c r="Z13" s="4">
        <v>3.028067317152899E-4</v>
      </c>
      <c r="AA13" s="4">
        <v>7.9623862962984197E-4</v>
      </c>
      <c r="AB13" s="4">
        <v>6.9006546046124315E-4</v>
      </c>
      <c r="AC13" s="4">
        <v>2.7820405133611249E-4</v>
      </c>
      <c r="AD13" s="4">
        <v>1.7828932714447648E-4</v>
      </c>
      <c r="AE13" s="4">
        <v>4.6782883943425057E-4</v>
      </c>
      <c r="AF13" s="5"/>
    </row>
    <row r="14" spans="1:32" ht="15.75" thickBot="1" x14ac:dyDescent="0.3">
      <c r="A14" s="4" t="s">
        <v>14</v>
      </c>
      <c r="B14" s="4">
        <v>7.159143308419026E-4</v>
      </c>
      <c r="C14" s="4">
        <v>5.9201743035709568E-4</v>
      </c>
      <c r="D14" s="4">
        <v>4.6812968556095318E-4</v>
      </c>
      <c r="E14" s="4">
        <v>4.6812968556095318E-4</v>
      </c>
      <c r="F14" s="4">
        <v>5.1393463076535213E-4</v>
      </c>
      <c r="G14" s="4">
        <v>7.6411076444471697E-4</v>
      </c>
      <c r="H14" s="4">
        <v>3.4013505210349544E-4</v>
      </c>
      <c r="I14" s="4">
        <v>7.0066905172351654E-4</v>
      </c>
      <c r="J14" s="4">
        <v>3.0968429193770135E-4</v>
      </c>
      <c r="K14" s="4">
        <v>5.3576387502544932E-4</v>
      </c>
      <c r="L14" s="4">
        <v>6.0082308963859115E-4</v>
      </c>
      <c r="M14" s="4">
        <v>6.0425172664017662E-4</v>
      </c>
      <c r="N14" s="4">
        <f>VARP('Prices and returns'!$AU$4:$AU$524)</f>
        <v>1.300208228407558E-3</v>
      </c>
      <c r="O14" s="4">
        <v>5.8550033566264674E-4</v>
      </c>
      <c r="P14" s="4">
        <v>4.1622797546202504E-4</v>
      </c>
      <c r="Q14" s="4">
        <v>5.4666748136621276E-4</v>
      </c>
      <c r="R14" s="4">
        <v>2.6006874045992549E-4</v>
      </c>
      <c r="S14" s="4">
        <v>6.4050659821907193E-4</v>
      </c>
      <c r="T14" s="4">
        <v>7.4628843385103605E-4</v>
      </c>
      <c r="U14" s="4">
        <v>5.6136498161298096E-4</v>
      </c>
      <c r="V14" s="4">
        <v>4.4565216347893226E-4</v>
      </c>
      <c r="W14" s="4">
        <v>8.8890915925960996E-4</v>
      </c>
      <c r="X14" s="4">
        <v>3.3283375242013118E-4</v>
      </c>
      <c r="Y14" s="4">
        <v>5.4513961367800754E-4</v>
      </c>
      <c r="Z14" s="4">
        <v>2.9831867812955961E-4</v>
      </c>
      <c r="AA14" s="4">
        <v>6.3868367489914018E-4</v>
      </c>
      <c r="AB14" s="4">
        <v>5.3085929348681326E-4</v>
      </c>
      <c r="AC14" s="4">
        <v>2.7570910891062435E-4</v>
      </c>
      <c r="AD14" s="4">
        <v>1.4473955237068962E-4</v>
      </c>
      <c r="AE14" s="4">
        <v>3.7958615229941912E-4</v>
      </c>
      <c r="AF14" s="5"/>
    </row>
    <row r="15" spans="1:32" ht="15.75" thickBot="1" x14ac:dyDescent="0.3">
      <c r="A15" s="4" t="s">
        <v>15</v>
      </c>
      <c r="B15" s="4">
        <v>6.2934349733406595E-4</v>
      </c>
      <c r="C15" s="4">
        <v>6.2819125195565464E-4</v>
      </c>
      <c r="D15" s="4">
        <v>4.491993416729142E-4</v>
      </c>
      <c r="E15" s="4">
        <v>4.491993416729142E-4</v>
      </c>
      <c r="F15" s="4">
        <v>7.5123687388531639E-4</v>
      </c>
      <c r="G15" s="4">
        <v>1.9719405618739663E-3</v>
      </c>
      <c r="H15" s="4">
        <v>6.9604490881331447E-4</v>
      </c>
      <c r="I15" s="4">
        <v>9.9962460783440277E-4</v>
      </c>
      <c r="J15" s="4">
        <v>4.3218355761013167E-4</v>
      </c>
      <c r="K15" s="4">
        <v>7.0570652622780749E-4</v>
      </c>
      <c r="L15" s="4">
        <v>7.0678281519005975E-4</v>
      </c>
      <c r="M15" s="4">
        <v>1.111266901448962E-3</v>
      </c>
      <c r="N15" s="4">
        <v>5.8550033566264674E-4</v>
      </c>
      <c r="O15" s="4">
        <f>VARP('Prices and returns'!$AV$4:$AV$524)</f>
        <v>1.8145114811233222E-3</v>
      </c>
      <c r="P15" s="4">
        <v>6.561834832622905E-4</v>
      </c>
      <c r="Q15" s="4">
        <v>6.5748768902153612E-4</v>
      </c>
      <c r="R15" s="4">
        <v>3.578457281232373E-4</v>
      </c>
      <c r="S15" s="4">
        <v>1.5692392209820864E-3</v>
      </c>
      <c r="T15" s="4">
        <v>1.9111379143279792E-3</v>
      </c>
      <c r="U15" s="4">
        <v>5.2305235830004467E-4</v>
      </c>
      <c r="V15" s="4">
        <v>5.8830756567385296E-4</v>
      </c>
      <c r="W15" s="4">
        <v>1.0111384460481936E-3</v>
      </c>
      <c r="X15" s="4">
        <v>3.7017449847535027E-4</v>
      </c>
      <c r="Y15" s="4">
        <v>5.4887297352288172E-4</v>
      </c>
      <c r="Z15" s="4">
        <v>3.9948240995946882E-4</v>
      </c>
      <c r="AA15" s="4">
        <v>5.489702546477511E-4</v>
      </c>
      <c r="AB15" s="4">
        <v>6.3785394914109349E-4</v>
      </c>
      <c r="AC15" s="4">
        <v>3.0701890272293139E-4</v>
      </c>
      <c r="AD15" s="4">
        <v>2.1462420692601938E-4</v>
      </c>
      <c r="AE15" s="4">
        <v>4.9854999782192864E-4</v>
      </c>
      <c r="AF15" s="5"/>
    </row>
    <row r="16" spans="1:32" ht="15.75" thickBot="1" x14ac:dyDescent="0.3">
      <c r="A16" s="4" t="s">
        <v>16</v>
      </c>
      <c r="B16" s="4">
        <v>4.3587743494958702E-4</v>
      </c>
      <c r="C16" s="4">
        <v>5.0075721367670004E-4</v>
      </c>
      <c r="D16" s="4">
        <v>3.7652073604846944E-4</v>
      </c>
      <c r="E16" s="4">
        <v>3.7652073604846944E-4</v>
      </c>
      <c r="F16" s="4">
        <v>5.3376289790835901E-4</v>
      </c>
      <c r="G16" s="4">
        <v>1.0583579741991044E-3</v>
      </c>
      <c r="H16" s="4">
        <v>4.7269521365083793E-4</v>
      </c>
      <c r="I16" s="4">
        <v>6.8625327637134828E-4</v>
      </c>
      <c r="J16" s="4">
        <v>4.112700567929926E-4</v>
      </c>
      <c r="K16" s="4">
        <v>4.8869286732101198E-4</v>
      </c>
      <c r="L16" s="4">
        <v>5.2999868422064916E-4</v>
      </c>
      <c r="M16" s="4">
        <v>8.3497397321500905E-4</v>
      </c>
      <c r="N16" s="4">
        <v>4.1622797546202504E-4</v>
      </c>
      <c r="O16" s="4">
        <v>6.561834832622905E-4</v>
      </c>
      <c r="P16" s="4">
        <f>VARP('Prices and returns'!$AW$4:$AW$524)</f>
        <v>9.6205940065795855E-4</v>
      </c>
      <c r="Q16" s="4">
        <v>5.2550814975496261E-4</v>
      </c>
      <c r="R16" s="4">
        <v>2.5499203602178945E-4</v>
      </c>
      <c r="S16" s="4">
        <v>8.5065604682134507E-4</v>
      </c>
      <c r="T16" s="4">
        <v>7.5407709236561767E-4</v>
      </c>
      <c r="U16" s="4">
        <v>4.561671375332219E-4</v>
      </c>
      <c r="V16" s="4">
        <v>5.4371803288847211E-4</v>
      </c>
      <c r="W16" s="4">
        <v>7.5441833028519923E-4</v>
      </c>
      <c r="X16" s="4">
        <v>2.9546815723821595E-4</v>
      </c>
      <c r="Y16" s="4">
        <v>3.9855151068791933E-4</v>
      </c>
      <c r="Z16" s="4">
        <v>3.046523105813119E-4</v>
      </c>
      <c r="AA16" s="4">
        <v>5.1533000653270942E-4</v>
      </c>
      <c r="AB16" s="4">
        <v>4.8178653192989612E-4</v>
      </c>
      <c r="AC16" s="4">
        <v>2.8192277922836455E-4</v>
      </c>
      <c r="AD16" s="4">
        <v>2.7198991293358673E-4</v>
      </c>
      <c r="AE16" s="4">
        <v>3.8050767839863716E-4</v>
      </c>
      <c r="AF16" s="5"/>
    </row>
    <row r="17" spans="1:32" ht="15.75" thickBot="1" x14ac:dyDescent="0.3">
      <c r="A17" s="4" t="s">
        <v>17</v>
      </c>
      <c r="B17" s="4">
        <v>6.0065220768696303E-4</v>
      </c>
      <c r="C17" s="4">
        <v>5.6289352336780544E-4</v>
      </c>
      <c r="D17" s="4">
        <v>3.4200643033352403E-4</v>
      </c>
      <c r="E17" s="4">
        <v>3.4200643033352403E-4</v>
      </c>
      <c r="F17" s="4">
        <v>4.8691498437938429E-4</v>
      </c>
      <c r="G17" s="4">
        <v>8.9975270762707876E-4</v>
      </c>
      <c r="H17" s="4">
        <v>4.0731781735871118E-4</v>
      </c>
      <c r="I17" s="4">
        <v>7.7392137295157794E-4</v>
      </c>
      <c r="J17" s="4">
        <v>3.3446311650782749E-4</v>
      </c>
      <c r="K17" s="4">
        <v>4.7315630428650232E-4</v>
      </c>
      <c r="L17" s="4">
        <v>5.3495749309910481E-4</v>
      </c>
      <c r="M17" s="4">
        <v>7.8243303138089888E-4</v>
      </c>
      <c r="N17" s="4">
        <v>5.4666748136621276E-4</v>
      </c>
      <c r="O17" s="4">
        <v>6.5748768902153612E-4</v>
      </c>
      <c r="P17" s="4">
        <v>5.2550814975496261E-4</v>
      </c>
      <c r="Q17" s="4">
        <f>VARP('Prices and returns'!$AX$4:$AX$524)</f>
        <v>1.2345825868999656E-3</v>
      </c>
      <c r="R17" s="4">
        <v>2.6292323346238254E-4</v>
      </c>
      <c r="S17" s="4">
        <v>7.2827317818204755E-4</v>
      </c>
      <c r="T17" s="4">
        <v>7.6033227344122708E-4</v>
      </c>
      <c r="U17" s="4">
        <v>6.2804292258262476E-4</v>
      </c>
      <c r="V17" s="4">
        <v>4.6653213496639979E-4</v>
      </c>
      <c r="W17" s="4">
        <v>1.0386370484447684E-3</v>
      </c>
      <c r="X17" s="4">
        <v>3.5101432101747516E-4</v>
      </c>
      <c r="Y17" s="4">
        <v>6.0584953735031723E-4</v>
      </c>
      <c r="Z17" s="4">
        <v>3.0791373110390961E-4</v>
      </c>
      <c r="AA17" s="4">
        <v>5.7342494887096466E-4</v>
      </c>
      <c r="AB17" s="4">
        <v>7.8404182942316554E-4</v>
      </c>
      <c r="AC17" s="4">
        <v>3.0066548190701043E-4</v>
      </c>
      <c r="AD17" s="4">
        <v>1.9784132982604436E-4</v>
      </c>
      <c r="AE17" s="4">
        <v>4.2545362521071817E-4</v>
      </c>
      <c r="AF17" s="5"/>
    </row>
    <row r="18" spans="1:32" ht="15.75" thickBot="1" x14ac:dyDescent="0.3">
      <c r="A18" s="4" t="s">
        <v>18</v>
      </c>
      <c r="B18" s="4">
        <v>1.9570114839121411E-4</v>
      </c>
      <c r="C18" s="4">
        <v>2.6238787363184264E-4</v>
      </c>
      <c r="D18" s="4">
        <v>1.5972482829623578E-4</v>
      </c>
      <c r="E18" s="4">
        <v>1.5972482829623578E-4</v>
      </c>
      <c r="F18" s="4">
        <v>3.295521886407231E-4</v>
      </c>
      <c r="G18" s="4">
        <v>5.1921483201804717E-4</v>
      </c>
      <c r="H18" s="4">
        <v>2.6952194957074798E-4</v>
      </c>
      <c r="I18" s="4">
        <v>3.6478538542309276E-4</v>
      </c>
      <c r="J18" s="4">
        <v>1.8326381836637957E-4</v>
      </c>
      <c r="K18" s="4">
        <v>2.9516870946443452E-4</v>
      </c>
      <c r="L18" s="4">
        <v>2.162898633146682E-4</v>
      </c>
      <c r="M18" s="4">
        <v>2.7209860946889709E-4</v>
      </c>
      <c r="N18" s="4">
        <v>2.6006874045992549E-4</v>
      </c>
      <c r="O18" s="4">
        <v>3.578457281232373E-4</v>
      </c>
      <c r="P18" s="4">
        <v>2.5499203602178945E-4</v>
      </c>
      <c r="Q18" s="4">
        <v>2.6292323346238254E-4</v>
      </c>
      <c r="R18" s="4">
        <f>VARP('Prices and returns'!$AY$4:$AY$524)</f>
        <v>3.9785242773164619E-4</v>
      </c>
      <c r="S18" s="4">
        <v>3.9511769584513E-4</v>
      </c>
      <c r="T18" s="4">
        <v>4.2700057022828665E-4</v>
      </c>
      <c r="U18" s="4">
        <v>2.4984235359134653E-4</v>
      </c>
      <c r="V18" s="4">
        <v>2.2291308501904141E-4</v>
      </c>
      <c r="W18" s="4">
        <v>3.1005169782451485E-4</v>
      </c>
      <c r="X18" s="4">
        <v>2.9911927418122691E-4</v>
      </c>
      <c r="Y18" s="4">
        <v>2.4250591040687812E-4</v>
      </c>
      <c r="Z18" s="4">
        <v>1.9720243100845378E-4</v>
      </c>
      <c r="AA18" s="4">
        <v>1.862002115845389E-4</v>
      </c>
      <c r="AB18" s="4">
        <v>3.0113107070950076E-4</v>
      </c>
      <c r="AC18" s="4">
        <v>2.1034952675370511E-4</v>
      </c>
      <c r="AD18" s="4">
        <v>1.6933878428495054E-4</v>
      </c>
      <c r="AE18" s="4">
        <v>2.5498748030081472E-4</v>
      </c>
      <c r="AF18" s="5"/>
    </row>
    <row r="19" spans="1:32" ht="15.75" thickBot="1" x14ac:dyDescent="0.3">
      <c r="A19" s="4" t="s">
        <v>19</v>
      </c>
      <c r="B19" s="4">
        <v>6.7699993509657218E-4</v>
      </c>
      <c r="C19" s="4">
        <v>5.9009781028707012E-4</v>
      </c>
      <c r="D19" s="4">
        <v>3.8298075565007392E-4</v>
      </c>
      <c r="E19" s="4">
        <v>3.8298075565007392E-4</v>
      </c>
      <c r="F19" s="4">
        <v>8.2894565832232199E-4</v>
      </c>
      <c r="G19" s="4">
        <v>2.7473932905507882E-3</v>
      </c>
      <c r="H19" s="4">
        <v>8.6913857093792464E-4</v>
      </c>
      <c r="I19" s="4">
        <v>1.1390419426644729E-3</v>
      </c>
      <c r="J19" s="4">
        <v>4.9062199848034106E-4</v>
      </c>
      <c r="K19" s="4">
        <v>7.7003250247323026E-4</v>
      </c>
      <c r="L19" s="4">
        <v>7.0978289581637057E-4</v>
      </c>
      <c r="M19" s="4">
        <v>1.304205540587402E-3</v>
      </c>
      <c r="N19" s="4">
        <v>6.4050659821907193E-4</v>
      </c>
      <c r="O19" s="4">
        <v>1.5692392209820864E-3</v>
      </c>
      <c r="P19" s="4">
        <v>8.5065604682134507E-4</v>
      </c>
      <c r="Q19" s="4">
        <v>7.2827317818204755E-4</v>
      </c>
      <c r="R19" s="4">
        <v>3.9511769584513E-4</v>
      </c>
      <c r="S19" s="4">
        <f>VARP('Prices and returns'!$AZ$4:$AZ$524)</f>
        <v>2.2230558220313855E-3</v>
      </c>
      <c r="T19" s="4">
        <v>1.9556171274820837E-3</v>
      </c>
      <c r="U19" s="4">
        <v>5.8123989088255923E-4</v>
      </c>
      <c r="V19" s="4">
        <v>6.9143514900392564E-4</v>
      </c>
      <c r="W19" s="4">
        <v>9.8667243296275296E-4</v>
      </c>
      <c r="X19" s="4">
        <v>4.8350399111315773E-4</v>
      </c>
      <c r="Y19" s="4">
        <v>5.4359261769767401E-4</v>
      </c>
      <c r="Z19" s="4">
        <v>4.3304465827022299E-4</v>
      </c>
      <c r="AA19" s="4">
        <v>7.0121841475645106E-4</v>
      </c>
      <c r="AB19" s="4">
        <v>6.8702828292709463E-4</v>
      </c>
      <c r="AC19" s="4">
        <v>3.5512232285659175E-4</v>
      </c>
      <c r="AD19" s="4">
        <v>2.2744473787546062E-4</v>
      </c>
      <c r="AE19" s="4">
        <v>5.9420082842062585E-4</v>
      </c>
      <c r="AF19" s="5"/>
    </row>
    <row r="20" spans="1:32" ht="15.75" thickBot="1" x14ac:dyDescent="0.3">
      <c r="A20" s="4" t="s">
        <v>20</v>
      </c>
      <c r="B20" s="4">
        <v>7.6521133694313302E-4</v>
      </c>
      <c r="C20" s="4">
        <v>8.2517504862111542E-4</v>
      </c>
      <c r="D20" s="4">
        <v>5.2378059764451239E-4</v>
      </c>
      <c r="E20" s="4">
        <v>5.2378059764451239E-4</v>
      </c>
      <c r="F20" s="4">
        <v>1.0440879731398334E-3</v>
      </c>
      <c r="G20" s="4">
        <v>2.6326922310988851E-3</v>
      </c>
      <c r="H20" s="4">
        <v>9.0608868528511239E-4</v>
      </c>
      <c r="I20" s="4">
        <v>1.2419174815177291E-3</v>
      </c>
      <c r="J20" s="4">
        <v>4.8519638781331648E-4</v>
      </c>
      <c r="K20" s="4">
        <v>8.9413078339858724E-4</v>
      </c>
      <c r="L20" s="4">
        <v>9.2285056757033558E-4</v>
      </c>
      <c r="M20" s="4">
        <v>1.2180213336591959E-3</v>
      </c>
      <c r="N20" s="4">
        <v>7.4628843385103605E-4</v>
      </c>
      <c r="O20" s="4">
        <v>1.9111379143279792E-3</v>
      </c>
      <c r="P20" s="4">
        <v>7.5407709236561767E-4</v>
      </c>
      <c r="Q20" s="4">
        <v>7.6033227344122708E-4</v>
      </c>
      <c r="R20" s="4">
        <v>4.2700057022828665E-4</v>
      </c>
      <c r="S20" s="4">
        <v>1.9556171274820837E-3</v>
      </c>
      <c r="T20" s="4">
        <f>VARP('Prices and returns'!$BA$4:$BA$524)</f>
        <v>3.0180810365821541E-3</v>
      </c>
      <c r="U20" s="4">
        <v>6.150942634624958E-4</v>
      </c>
      <c r="V20" s="4">
        <v>7.0240782457296346E-4</v>
      </c>
      <c r="W20" s="4">
        <v>1.239479099581216E-3</v>
      </c>
      <c r="X20" s="4">
        <v>5.6615421849645457E-4</v>
      </c>
      <c r="Y20" s="4">
        <v>6.6583437847940192E-4</v>
      </c>
      <c r="Z20" s="4">
        <v>4.4894721061834882E-4</v>
      </c>
      <c r="AA20" s="4">
        <v>7.8420052945672042E-4</v>
      </c>
      <c r="AB20" s="4">
        <v>8.5318456857876219E-4</v>
      </c>
      <c r="AC20" s="4">
        <v>3.114616848552409E-4</v>
      </c>
      <c r="AD20" s="4">
        <v>2.514262962367456E-4</v>
      </c>
      <c r="AE20" s="4">
        <v>6.6216403792149984E-4</v>
      </c>
      <c r="AF20" s="5"/>
    </row>
    <row r="21" spans="1:32" ht="15.75" thickBot="1" x14ac:dyDescent="0.3">
      <c r="A21" s="4" t="s">
        <v>21</v>
      </c>
      <c r="B21" s="4">
        <v>4.7406570397502023E-4</v>
      </c>
      <c r="C21" s="4">
        <v>5.9885764336851293E-4</v>
      </c>
      <c r="D21" s="4">
        <v>3.6541988708827764E-4</v>
      </c>
      <c r="E21" s="4">
        <v>3.6541988708827764E-4</v>
      </c>
      <c r="F21" s="4">
        <v>4.5621533038586222E-4</v>
      </c>
      <c r="G21" s="4">
        <v>6.9001749484358637E-4</v>
      </c>
      <c r="H21" s="4">
        <v>3.1140180645370427E-4</v>
      </c>
      <c r="I21" s="4">
        <v>6.2718737932887351E-4</v>
      </c>
      <c r="J21" s="4">
        <v>2.9738809421022257E-4</v>
      </c>
      <c r="K21" s="4">
        <v>4.3042239701861722E-4</v>
      </c>
      <c r="L21" s="4">
        <v>5.2198117192815609E-4</v>
      </c>
      <c r="M21" s="4">
        <v>6.3970718325915275E-4</v>
      </c>
      <c r="N21" s="4">
        <v>5.6136498161298096E-4</v>
      </c>
      <c r="O21" s="4">
        <v>5.2305235830004467E-4</v>
      </c>
      <c r="P21" s="4">
        <v>4.561671375332219E-4</v>
      </c>
      <c r="Q21" s="4">
        <v>6.2804292258262476E-4</v>
      </c>
      <c r="R21" s="4">
        <v>2.4984235359134653E-4</v>
      </c>
      <c r="S21" s="4">
        <v>5.8123989088255923E-4</v>
      </c>
      <c r="T21" s="4">
        <v>6.150942634624958E-4</v>
      </c>
      <c r="U21" s="4">
        <f>VARP('Prices and returns'!$BB$4:$BB$524)</f>
        <v>1.0530135801400456E-3</v>
      </c>
      <c r="V21" s="4">
        <v>4.5057082100135568E-4</v>
      </c>
      <c r="W21" s="4">
        <v>8.3113443057747578E-4</v>
      </c>
      <c r="X21" s="4">
        <v>2.8246636404819105E-4</v>
      </c>
      <c r="Y21" s="4">
        <v>4.8484614176890622E-4</v>
      </c>
      <c r="Z21" s="4">
        <v>2.5292769012994957E-4</v>
      </c>
      <c r="AA21" s="4">
        <v>5.0494554371173907E-4</v>
      </c>
      <c r="AB21" s="4">
        <v>6.1465948984383827E-4</v>
      </c>
      <c r="AC21" s="4">
        <v>2.6526108291228916E-4</v>
      </c>
      <c r="AD21" s="4">
        <v>2.1684700524110154E-4</v>
      </c>
      <c r="AE21" s="4">
        <v>3.6429818620376377E-4</v>
      </c>
      <c r="AF21" s="5"/>
    </row>
    <row r="22" spans="1:32" ht="15.75" thickBot="1" x14ac:dyDescent="0.3">
      <c r="A22" s="4" t="s">
        <v>22</v>
      </c>
      <c r="B22" s="4">
        <v>4.7986581688320225E-4</v>
      </c>
      <c r="C22" s="4">
        <v>5.2981575568399638E-4</v>
      </c>
      <c r="D22" s="4">
        <v>4.2953108115740873E-4</v>
      </c>
      <c r="E22" s="4">
        <v>4.2953108115740873E-4</v>
      </c>
      <c r="F22" s="4">
        <v>5.3816199289083281E-4</v>
      </c>
      <c r="G22" s="4">
        <v>9.5951273882549843E-4</v>
      </c>
      <c r="H22" s="4">
        <v>3.7555771783875577E-4</v>
      </c>
      <c r="I22" s="4">
        <v>5.4370048515809549E-4</v>
      </c>
      <c r="J22" s="4">
        <v>3.6140444031464776E-4</v>
      </c>
      <c r="K22" s="4">
        <v>4.8469464090004243E-4</v>
      </c>
      <c r="L22" s="4">
        <v>5.9003470271767574E-4</v>
      </c>
      <c r="M22" s="4">
        <v>6.7094186341986218E-4</v>
      </c>
      <c r="N22" s="4">
        <v>4.4565216347893226E-4</v>
      </c>
      <c r="O22" s="4">
        <v>5.8830756567385296E-4</v>
      </c>
      <c r="P22" s="4">
        <v>5.4371803288847211E-4</v>
      </c>
      <c r="Q22" s="4">
        <v>4.6653213496639979E-4</v>
      </c>
      <c r="R22" s="4">
        <v>2.2291308501904141E-4</v>
      </c>
      <c r="S22" s="4">
        <v>6.9143514900392564E-4</v>
      </c>
      <c r="T22" s="4">
        <v>7.0240782457296346E-4</v>
      </c>
      <c r="U22" s="4">
        <v>4.5057082100135568E-4</v>
      </c>
      <c r="V22" s="4">
        <f>VARP('Prices and returns'!$BC$4:$BC$524)</f>
        <v>1.1096909151453145E-3</v>
      </c>
      <c r="W22" s="4">
        <v>5.6087633942680695E-4</v>
      </c>
      <c r="X22" s="4">
        <v>2.2476017738144179E-4</v>
      </c>
      <c r="Y22" s="4">
        <v>3.7661659586113883E-4</v>
      </c>
      <c r="Z22" s="4">
        <v>2.840246065950741E-4</v>
      </c>
      <c r="AA22" s="4">
        <v>5.0032851896228414E-4</v>
      </c>
      <c r="AB22" s="4">
        <v>4.3067787216004603E-4</v>
      </c>
      <c r="AC22" s="4">
        <v>2.4426859031738055E-4</v>
      </c>
      <c r="AD22" s="4">
        <v>2.4252718936494658E-4</v>
      </c>
      <c r="AE22" s="4">
        <v>3.0534829728181244E-4</v>
      </c>
      <c r="AF22" s="5"/>
    </row>
    <row r="23" spans="1:32" ht="15.75" thickBot="1" x14ac:dyDescent="0.3">
      <c r="A23" s="4" t="s">
        <v>23</v>
      </c>
      <c r="B23" s="4">
        <v>9.4034255205973586E-4</v>
      </c>
      <c r="C23" s="4">
        <v>9.8191129033292613E-4</v>
      </c>
      <c r="D23" s="4">
        <v>7.4647115693216135E-4</v>
      </c>
      <c r="E23" s="4">
        <v>7.4647115693216135E-4</v>
      </c>
      <c r="F23" s="4">
        <v>7.2330254669786102E-4</v>
      </c>
      <c r="G23" s="4">
        <v>1.0996369539194623E-3</v>
      </c>
      <c r="H23" s="4">
        <v>5.7747651343009558E-4</v>
      </c>
      <c r="I23" s="4">
        <v>1.1929326669861667E-3</v>
      </c>
      <c r="J23" s="4">
        <v>5.1485744597375724E-4</v>
      </c>
      <c r="K23" s="4">
        <v>6.8654179928599735E-4</v>
      </c>
      <c r="L23" s="4">
        <v>1.0527249059845525E-3</v>
      </c>
      <c r="M23" s="4">
        <v>1.073085313144909E-3</v>
      </c>
      <c r="N23" s="4">
        <v>8.8890915925960996E-4</v>
      </c>
      <c r="O23" s="4">
        <v>1.0111384460481936E-3</v>
      </c>
      <c r="P23" s="4">
        <v>7.5441833028519923E-4</v>
      </c>
      <c r="Q23" s="4">
        <v>1.0386370484447684E-3</v>
      </c>
      <c r="R23" s="4">
        <v>3.1005169782451485E-4</v>
      </c>
      <c r="S23" s="4">
        <v>9.8667243296275296E-4</v>
      </c>
      <c r="T23" s="4">
        <v>1.239479099581216E-3</v>
      </c>
      <c r="U23" s="4">
        <v>8.3113443057747578E-4</v>
      </c>
      <c r="V23" s="4">
        <v>5.6087633942680695E-4</v>
      </c>
      <c r="W23" s="4">
        <f>VARP('Prices and returns'!$BD$4:$BD$524)</f>
        <v>3.629641637806282E-3</v>
      </c>
      <c r="X23" s="4">
        <v>4.4480320622507452E-4</v>
      </c>
      <c r="Y23" s="4">
        <v>1.0233301319531019E-3</v>
      </c>
      <c r="Z23" s="4">
        <v>4.0512419164008534E-4</v>
      </c>
      <c r="AA23" s="4">
        <v>9.5157170154333798E-4</v>
      </c>
      <c r="AB23" s="4">
        <v>1.2284499131320033E-3</v>
      </c>
      <c r="AC23" s="4">
        <v>2.9226460516698183E-4</v>
      </c>
      <c r="AD23" s="4">
        <v>2.7991812785546725E-4</v>
      </c>
      <c r="AE23" s="4">
        <v>6.1585809354126474E-4</v>
      </c>
      <c r="AF23" s="5"/>
    </row>
    <row r="24" spans="1:32" ht="15.75" thickBot="1" x14ac:dyDescent="0.3">
      <c r="A24" s="4" t="s">
        <v>24</v>
      </c>
      <c r="B24" s="4">
        <v>2.1663823235175679E-4</v>
      </c>
      <c r="C24" s="4">
        <v>3.2715069451862133E-4</v>
      </c>
      <c r="D24" s="4">
        <v>1.6179300371940166E-4</v>
      </c>
      <c r="E24" s="4">
        <v>1.6179300371940166E-4</v>
      </c>
      <c r="F24" s="4">
        <v>3.9873081110755701E-4</v>
      </c>
      <c r="G24" s="4">
        <v>6.5985975233655151E-4</v>
      </c>
      <c r="H24" s="4">
        <v>2.883619075760041E-4</v>
      </c>
      <c r="I24" s="4">
        <v>4.9766477222093627E-4</v>
      </c>
      <c r="J24" s="4">
        <v>2.2204325241951205E-4</v>
      </c>
      <c r="K24" s="4">
        <v>3.8305262802304117E-4</v>
      </c>
      <c r="L24" s="4">
        <v>2.6124668020905263E-4</v>
      </c>
      <c r="M24" s="4">
        <v>2.2935650073209053E-4</v>
      </c>
      <c r="N24" s="4">
        <v>3.3283375242013118E-4</v>
      </c>
      <c r="O24" s="4">
        <v>3.7017449847535027E-4</v>
      </c>
      <c r="P24" s="4">
        <v>2.9546815723821595E-4</v>
      </c>
      <c r="Q24" s="4">
        <v>3.5101432101747516E-4</v>
      </c>
      <c r="R24" s="4">
        <v>2.9911927418122691E-4</v>
      </c>
      <c r="S24" s="4">
        <v>4.8350399111315773E-4</v>
      </c>
      <c r="T24" s="4">
        <v>5.6615421849645457E-4</v>
      </c>
      <c r="U24" s="4">
        <v>2.8246636404819105E-4</v>
      </c>
      <c r="V24" s="4">
        <v>2.2476017738144179E-4</v>
      </c>
      <c r="W24" s="4">
        <v>4.4480320622507452E-4</v>
      </c>
      <c r="X24" s="4">
        <f>VARP('Prices and returns'!$BE$4:$BE$524)</f>
        <v>7.8657177919884132E-4</v>
      </c>
      <c r="Y24" s="4">
        <v>3.7133173211518155E-4</v>
      </c>
      <c r="Z24" s="4">
        <v>2.5682853011581492E-4</v>
      </c>
      <c r="AA24" s="4">
        <v>2.6332844178166508E-4</v>
      </c>
      <c r="AB24" s="4">
        <v>3.88479991582197E-4</v>
      </c>
      <c r="AC24" s="4">
        <v>2.5786262846363869E-4</v>
      </c>
      <c r="AD24" s="4">
        <v>2.0032297250905485E-4</v>
      </c>
      <c r="AE24" s="4">
        <v>3.3980940992846482E-4</v>
      </c>
      <c r="AF24" s="5"/>
    </row>
    <row r="25" spans="1:32" ht="15.75" thickBot="1" x14ac:dyDescent="0.3">
      <c r="A25" s="4" t="s">
        <v>25</v>
      </c>
      <c r="B25" s="4">
        <v>6.0789861887278554E-4</v>
      </c>
      <c r="C25" s="4">
        <v>5.3262314610806247E-4</v>
      </c>
      <c r="D25" s="4">
        <v>4.4634597377492095E-4</v>
      </c>
      <c r="E25" s="4">
        <v>4.4634597377492095E-4</v>
      </c>
      <c r="F25" s="4">
        <v>4.6891774200114814E-4</v>
      </c>
      <c r="G25" s="4">
        <v>6.6678121099798837E-4</v>
      </c>
      <c r="H25" s="4">
        <v>2.962260975515155E-4</v>
      </c>
      <c r="I25" s="4">
        <v>7.3072110690763263E-4</v>
      </c>
      <c r="J25" s="4">
        <v>2.7567782582536496E-4</v>
      </c>
      <c r="K25" s="4">
        <v>4.6778776345977917E-4</v>
      </c>
      <c r="L25" s="4">
        <v>5.7311773243888899E-4</v>
      </c>
      <c r="M25" s="4">
        <v>6.6819089861531707E-4</v>
      </c>
      <c r="N25" s="4">
        <v>5.4513961367800754E-4</v>
      </c>
      <c r="O25" s="4">
        <v>5.4887297352288172E-4</v>
      </c>
      <c r="P25" s="4">
        <v>3.9855151068791933E-4</v>
      </c>
      <c r="Q25" s="4">
        <v>6.0584953735031723E-4</v>
      </c>
      <c r="R25" s="4">
        <v>2.4250591040687812E-4</v>
      </c>
      <c r="S25" s="4">
        <v>5.4359261769767401E-4</v>
      </c>
      <c r="T25" s="4">
        <v>6.6583437847940192E-4</v>
      </c>
      <c r="U25" s="4">
        <v>4.8484614176890622E-4</v>
      </c>
      <c r="V25" s="4">
        <v>3.7661659586113883E-4</v>
      </c>
      <c r="W25" s="4">
        <v>1.0233301319531019E-3</v>
      </c>
      <c r="X25" s="4">
        <v>3.7133173211518155E-4</v>
      </c>
      <c r="Y25" s="4">
        <f>VARP('Prices and returns'!$BF$4:$BF$524)</f>
        <v>1.3627829431773226E-3</v>
      </c>
      <c r="Z25" s="4">
        <v>2.9813077175771928E-4</v>
      </c>
      <c r="AA25" s="4">
        <v>5.3618857395430612E-4</v>
      </c>
      <c r="AB25" s="4">
        <v>6.8235293647973426E-4</v>
      </c>
      <c r="AC25" s="4">
        <v>2.5376338976097393E-4</v>
      </c>
      <c r="AD25" s="4">
        <v>1.7924050449129791E-4</v>
      </c>
      <c r="AE25" s="4">
        <v>3.9005264250743224E-4</v>
      </c>
      <c r="AF25" s="5"/>
    </row>
    <row r="26" spans="1:32" ht="15.75" thickBot="1" x14ac:dyDescent="0.3">
      <c r="A26" s="4" t="s">
        <v>26</v>
      </c>
      <c r="B26" s="4">
        <v>2.3306367401405861E-4</v>
      </c>
      <c r="C26" s="4">
        <v>2.4446618671289014E-4</v>
      </c>
      <c r="D26" s="4">
        <v>1.7334201484470548E-4</v>
      </c>
      <c r="E26" s="4">
        <v>1.7334201484470548E-4</v>
      </c>
      <c r="F26" s="4">
        <v>3.1455088588129348E-4</v>
      </c>
      <c r="G26" s="4">
        <v>4.7559922894625561E-4</v>
      </c>
      <c r="H26" s="4">
        <v>3.0310462504426104E-4</v>
      </c>
      <c r="I26" s="4">
        <v>4.7230580403854593E-4</v>
      </c>
      <c r="J26" s="4">
        <v>2.3637879566733576E-4</v>
      </c>
      <c r="K26" s="4">
        <v>3.4893579626986659E-4</v>
      </c>
      <c r="L26" s="4">
        <v>3.2763210244995305E-4</v>
      </c>
      <c r="M26" s="4">
        <v>3.028067317152899E-4</v>
      </c>
      <c r="N26" s="4">
        <v>2.9831867812955961E-4</v>
      </c>
      <c r="O26" s="4">
        <v>3.9948240995946882E-4</v>
      </c>
      <c r="P26" s="4">
        <v>3.046523105813119E-4</v>
      </c>
      <c r="Q26" s="4">
        <v>3.0791373110390961E-4</v>
      </c>
      <c r="R26" s="4">
        <v>1.9720243100845378E-4</v>
      </c>
      <c r="S26" s="4">
        <v>4.3304465827022299E-4</v>
      </c>
      <c r="T26" s="4">
        <v>4.4894721061834882E-4</v>
      </c>
      <c r="U26" s="4">
        <v>2.5292769012994957E-4</v>
      </c>
      <c r="V26" s="4">
        <v>2.840246065950741E-4</v>
      </c>
      <c r="W26" s="4">
        <v>4.0512419164008534E-4</v>
      </c>
      <c r="X26" s="4">
        <v>2.5682853011581492E-4</v>
      </c>
      <c r="Y26" s="4">
        <v>2.9813077175771928E-4</v>
      </c>
      <c r="Z26" s="4">
        <f>VARP('Prices and returns'!$BG$4:$BG$524)</f>
        <v>6.0409790146058505E-4</v>
      </c>
      <c r="AA26" s="4">
        <v>2.297762319335548E-4</v>
      </c>
      <c r="AB26" s="4">
        <v>2.8383822048481087E-4</v>
      </c>
      <c r="AC26" s="4">
        <v>4.2209955308494156E-4</v>
      </c>
      <c r="AD26" s="4">
        <v>1.7532831976239607E-4</v>
      </c>
      <c r="AE26" s="4">
        <v>2.9672702168432642E-4</v>
      </c>
      <c r="AF26" s="5"/>
    </row>
    <row r="27" spans="1:32" ht="15.75" thickBot="1" x14ac:dyDescent="0.3">
      <c r="A27" s="4" t="s">
        <v>27</v>
      </c>
      <c r="B27" s="4">
        <v>8.2604969972433807E-4</v>
      </c>
      <c r="C27" s="4">
        <v>6.9580209423436437E-4</v>
      </c>
      <c r="D27" s="4">
        <v>8.509229365542538E-4</v>
      </c>
      <c r="E27" s="4">
        <v>8.509229365542538E-4</v>
      </c>
      <c r="F27" s="4">
        <v>3.8346281451919428E-4</v>
      </c>
      <c r="G27" s="4">
        <v>1.1020675750644533E-3</v>
      </c>
      <c r="H27" s="4">
        <v>3.830348493381934E-4</v>
      </c>
      <c r="I27" s="4">
        <v>7.56869935420725E-4</v>
      </c>
      <c r="J27" s="4">
        <v>2.8970665296555932E-4</v>
      </c>
      <c r="K27" s="4">
        <v>4.803861247422607E-4</v>
      </c>
      <c r="L27" s="4">
        <v>1.1583077556062708E-3</v>
      </c>
      <c r="M27" s="4">
        <v>7.9623862962984197E-4</v>
      </c>
      <c r="N27" s="4">
        <v>6.3868367489914018E-4</v>
      </c>
      <c r="O27" s="4">
        <v>5.489702546477511E-4</v>
      </c>
      <c r="P27" s="4">
        <v>5.1533000653270942E-4</v>
      </c>
      <c r="Q27" s="4">
        <v>5.7342494887096466E-4</v>
      </c>
      <c r="R27" s="4">
        <v>1.862002115845389E-4</v>
      </c>
      <c r="S27" s="4">
        <v>7.0121841475645106E-4</v>
      </c>
      <c r="T27" s="4">
        <v>7.8420052945672042E-4</v>
      </c>
      <c r="U27" s="4">
        <v>5.0494554371173907E-4</v>
      </c>
      <c r="V27" s="4">
        <v>5.0032851896228414E-4</v>
      </c>
      <c r="W27" s="4">
        <v>9.5157170154333798E-4</v>
      </c>
      <c r="X27" s="4">
        <v>2.6332844178166508E-4</v>
      </c>
      <c r="Y27" s="4">
        <v>5.3618857395430612E-4</v>
      </c>
      <c r="Z27" s="4">
        <v>2.297762319335548E-4</v>
      </c>
      <c r="AA27" s="4">
        <f>VARP('Prices and returns'!$BH$4:$BH$524)</f>
        <v>2.657634131881562E-3</v>
      </c>
      <c r="AB27" s="4">
        <v>6.7632421626061896E-4</v>
      </c>
      <c r="AC27" s="4">
        <v>1.0318533883234933E-4</v>
      </c>
      <c r="AD27" s="4">
        <v>3.3197881472817475E-5</v>
      </c>
      <c r="AE27" s="4">
        <v>3.4503526380040355E-4</v>
      </c>
      <c r="AF27" s="5"/>
    </row>
    <row r="28" spans="1:32" ht="15.75" thickBot="1" x14ac:dyDescent="0.3">
      <c r="A28" s="4" t="s">
        <v>28</v>
      </c>
      <c r="B28" s="4">
        <v>6.2118357213599026E-4</v>
      </c>
      <c r="C28" s="4">
        <v>6.0396017088345014E-4</v>
      </c>
      <c r="D28" s="4">
        <v>4.2180799367522718E-4</v>
      </c>
      <c r="E28" s="4">
        <v>4.2180799367522718E-4</v>
      </c>
      <c r="F28" s="4">
        <v>5.3822765225541402E-4</v>
      </c>
      <c r="G28" s="4">
        <v>8.2890426987741771E-4</v>
      </c>
      <c r="H28" s="4">
        <v>4.0459531685725858E-4</v>
      </c>
      <c r="I28" s="4">
        <v>8.1905267968049962E-4</v>
      </c>
      <c r="J28" s="4">
        <v>3.2430330250795371E-4</v>
      </c>
      <c r="K28" s="4">
        <v>4.6606163940505682E-4</v>
      </c>
      <c r="L28" s="4">
        <v>6.613963403505821E-4</v>
      </c>
      <c r="M28" s="4">
        <v>6.9006546046124315E-4</v>
      </c>
      <c r="N28" s="4">
        <v>5.3085929348681326E-4</v>
      </c>
      <c r="O28" s="4">
        <v>6.3785394914109349E-4</v>
      </c>
      <c r="P28" s="4">
        <v>4.8178653192989612E-4</v>
      </c>
      <c r="Q28" s="4">
        <v>7.8404182942316554E-4</v>
      </c>
      <c r="R28" s="4">
        <v>3.0113107070950076E-4</v>
      </c>
      <c r="S28" s="4">
        <v>6.8702828292709463E-4</v>
      </c>
      <c r="T28" s="4">
        <v>8.5318456857876219E-4</v>
      </c>
      <c r="U28" s="4">
        <v>6.1465948984383827E-4</v>
      </c>
      <c r="V28" s="4">
        <v>4.3067787216004603E-4</v>
      </c>
      <c r="W28" s="4">
        <v>1.2284499131320033E-3</v>
      </c>
      <c r="X28" s="4">
        <v>3.88479991582197E-4</v>
      </c>
      <c r="Y28" s="4">
        <v>6.8235293647973426E-4</v>
      </c>
      <c r="Z28" s="4">
        <v>2.8383822048481087E-4</v>
      </c>
      <c r="AA28" s="4">
        <v>6.7632421626061896E-4</v>
      </c>
      <c r="AB28" s="4">
        <f>VARP('Prices and returns'!$BI$4:$BI$524)</f>
        <v>1.1164836450531614E-3</v>
      </c>
      <c r="AC28" s="4">
        <v>2.6229244113254755E-4</v>
      </c>
      <c r="AD28" s="4">
        <v>1.9948787954346045E-4</v>
      </c>
      <c r="AE28" s="4">
        <v>4.3717213955485774E-4</v>
      </c>
      <c r="AF28" s="5"/>
    </row>
    <row r="29" spans="1:32" ht="15.75" thickBot="1" x14ac:dyDescent="0.3">
      <c r="A29" s="4" t="s">
        <v>29</v>
      </c>
      <c r="B29" s="4">
        <v>1.4846733292649204E-4</v>
      </c>
      <c r="C29" s="4">
        <v>2.1041893383192902E-4</v>
      </c>
      <c r="D29" s="4">
        <v>1.289848808476853E-4</v>
      </c>
      <c r="E29" s="4">
        <v>1.289848808476853E-4</v>
      </c>
      <c r="F29" s="4">
        <v>2.689859615460643E-4</v>
      </c>
      <c r="G29" s="4">
        <v>3.7432420232944713E-4</v>
      </c>
      <c r="H29" s="4">
        <v>2.5862090185101627E-4</v>
      </c>
      <c r="I29" s="4">
        <v>3.5998160732203863E-4</v>
      </c>
      <c r="J29" s="4">
        <v>2.4106334065742858E-4</v>
      </c>
      <c r="K29" s="4">
        <v>2.8433894054095239E-4</v>
      </c>
      <c r="L29" s="4">
        <v>2.1979508000250178E-4</v>
      </c>
      <c r="M29" s="4">
        <v>2.7820405133611249E-4</v>
      </c>
      <c r="N29" s="4">
        <v>2.7570910891062435E-4</v>
      </c>
      <c r="O29" s="4">
        <v>3.0701890272293139E-4</v>
      </c>
      <c r="P29" s="4">
        <v>2.8192277922836455E-4</v>
      </c>
      <c r="Q29" s="4">
        <v>3.0066548190701043E-4</v>
      </c>
      <c r="R29" s="4">
        <v>2.1034952675370511E-4</v>
      </c>
      <c r="S29" s="4">
        <v>3.5512232285659175E-4</v>
      </c>
      <c r="T29" s="4">
        <v>3.114616848552409E-4</v>
      </c>
      <c r="U29" s="4">
        <v>2.6526108291228916E-4</v>
      </c>
      <c r="V29" s="4">
        <v>2.4426859031738055E-4</v>
      </c>
      <c r="W29" s="4">
        <v>2.9226460516698183E-4</v>
      </c>
      <c r="X29" s="4">
        <v>2.5786262846363869E-4</v>
      </c>
      <c r="Y29" s="4">
        <v>2.5376338976097393E-4</v>
      </c>
      <c r="Z29" s="4">
        <v>4.2209955308494156E-4</v>
      </c>
      <c r="AA29" s="4">
        <v>1.0318533883234933E-4</v>
      </c>
      <c r="AB29" s="4">
        <v>2.6229244113254755E-4</v>
      </c>
      <c r="AC29" s="4">
        <f>VARP('Prices and returns'!$BJ$4:$BJ$524)</f>
        <v>6.087748405147243E-4</v>
      </c>
      <c r="AD29" s="4">
        <v>2.2116760131992105E-4</v>
      </c>
      <c r="AE29" s="4">
        <v>2.6707270141568604E-4</v>
      </c>
      <c r="AF29" s="5"/>
    </row>
    <row r="30" spans="1:32" ht="15.75" thickBot="1" x14ac:dyDescent="0.3">
      <c r="A30" s="4" t="s">
        <v>30</v>
      </c>
      <c r="B30" s="4">
        <v>1.8214805203701733E-4</v>
      </c>
      <c r="C30" s="4">
        <v>1.3830958892826386E-4</v>
      </c>
      <c r="D30" s="4">
        <v>9.6675779000779863E-5</v>
      </c>
      <c r="E30" s="4">
        <v>9.6675779000779863E-5</v>
      </c>
      <c r="F30" s="4">
        <v>2.4906338242738088E-4</v>
      </c>
      <c r="G30" s="4">
        <v>2.4211450267215475E-4</v>
      </c>
      <c r="H30" s="4">
        <v>1.764565053566819E-4</v>
      </c>
      <c r="I30" s="4">
        <v>2.8070474080269631E-4</v>
      </c>
      <c r="J30" s="4">
        <v>2.9111259122209819E-4</v>
      </c>
      <c r="K30" s="4">
        <v>2.385026053191789E-4</v>
      </c>
      <c r="L30" s="4">
        <v>1.4903232715902812E-4</v>
      </c>
      <c r="M30" s="4">
        <v>1.7828932714447648E-4</v>
      </c>
      <c r="N30" s="4">
        <v>1.4473955237068962E-4</v>
      </c>
      <c r="O30" s="4">
        <v>2.1462420692601938E-4</v>
      </c>
      <c r="P30" s="4">
        <v>2.7198991293358673E-4</v>
      </c>
      <c r="Q30" s="4">
        <v>1.9784132982604436E-4</v>
      </c>
      <c r="R30" s="4">
        <v>1.6933878428495054E-4</v>
      </c>
      <c r="S30" s="4">
        <v>2.2744473787546062E-4</v>
      </c>
      <c r="T30" s="4">
        <v>2.514262962367456E-4</v>
      </c>
      <c r="U30" s="4">
        <v>2.1684700524110154E-4</v>
      </c>
      <c r="V30" s="4">
        <v>2.4252718936494658E-4</v>
      </c>
      <c r="W30" s="4">
        <v>2.7991812785546725E-4</v>
      </c>
      <c r="X30" s="4">
        <v>2.0032297250905485E-4</v>
      </c>
      <c r="Y30" s="4">
        <v>1.7924050449129791E-4</v>
      </c>
      <c r="Z30" s="4">
        <v>1.7532831976239607E-4</v>
      </c>
      <c r="AA30" s="4">
        <v>3.3197881472817475E-5</v>
      </c>
      <c r="AB30" s="4">
        <v>1.9948787954346045E-4</v>
      </c>
      <c r="AC30" s="4">
        <v>2.2116760131992105E-4</v>
      </c>
      <c r="AD30" s="4">
        <f>VARP('Prices and returns'!$BK$4:$BK$524)</f>
        <v>6.3033342298097019E-4</v>
      </c>
      <c r="AE30" s="4">
        <v>1.7802759022594655E-4</v>
      </c>
      <c r="AF30" s="5"/>
    </row>
    <row r="31" spans="1:32" ht="15.75" thickBot="1" x14ac:dyDescent="0.3">
      <c r="A31" s="4" t="s">
        <v>31</v>
      </c>
      <c r="B31" s="4">
        <v>3.233160449058028E-4</v>
      </c>
      <c r="C31" s="4">
        <v>3.7395038608774859E-4</v>
      </c>
      <c r="D31" s="4">
        <v>2.5818776323474987E-4</v>
      </c>
      <c r="E31" s="4">
        <v>2.5818776323474987E-4</v>
      </c>
      <c r="F31" s="4">
        <v>4.8855396531163246E-4</v>
      </c>
      <c r="G31" s="4">
        <v>6.8240524863392212E-4</v>
      </c>
      <c r="H31" s="4">
        <v>3.5464313096339185E-4</v>
      </c>
      <c r="I31" s="4">
        <v>6.7514262286507115E-4</v>
      </c>
      <c r="J31" s="4">
        <v>2.6621463711799104E-4</v>
      </c>
      <c r="K31" s="4">
        <v>4.4316142784578622E-4</v>
      </c>
      <c r="L31" s="4">
        <v>3.6481821689941335E-4</v>
      </c>
      <c r="M31" s="4">
        <v>4.6782883943425057E-4</v>
      </c>
      <c r="N31" s="4">
        <v>3.7958615229941912E-4</v>
      </c>
      <c r="O31" s="4">
        <v>4.9854999782192864E-4</v>
      </c>
      <c r="P31" s="4">
        <v>3.8050767839863716E-4</v>
      </c>
      <c r="Q31" s="4">
        <v>4.2545362521071817E-4</v>
      </c>
      <c r="R31" s="4">
        <v>2.5498748030081472E-4</v>
      </c>
      <c r="S31" s="4">
        <v>5.9420082842062585E-4</v>
      </c>
      <c r="T31" s="4">
        <v>6.6216403792149984E-4</v>
      </c>
      <c r="U31" s="4">
        <v>3.6429818620376377E-4</v>
      </c>
      <c r="V31" s="4">
        <v>3.0534829728181244E-4</v>
      </c>
      <c r="W31" s="4">
        <v>6.1585809354126474E-4</v>
      </c>
      <c r="X31" s="4">
        <v>3.3980940992846482E-4</v>
      </c>
      <c r="Y31" s="4">
        <v>3.9005264250743224E-4</v>
      </c>
      <c r="Z31" s="4">
        <v>2.9672702168432642E-4</v>
      </c>
      <c r="AA31" s="4">
        <v>3.4503526380040355E-4</v>
      </c>
      <c r="AB31" s="4">
        <v>4.3717213955485774E-4</v>
      </c>
      <c r="AC31" s="4">
        <v>2.6707270141568604E-4</v>
      </c>
      <c r="AD31" s="4">
        <v>1.7802759022594655E-4</v>
      </c>
      <c r="AE31" s="4">
        <f>VARP('Prices and returns'!$BL$4:$BL$524)</f>
        <v>6.7123199386037431E-4</v>
      </c>
      <c r="AF31" s="5"/>
    </row>
    <row r="32" spans="1:32" ht="15.75" thickBo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178E7-CC9F-4F7D-8662-020BD39CC707}">
  <dimension ref="A1:AF73"/>
  <sheetViews>
    <sheetView zoomScale="70" zoomScaleNormal="70" workbookViewId="0">
      <selection activeCell="D46" sqref="D46"/>
    </sheetView>
  </sheetViews>
  <sheetFormatPr defaultRowHeight="15" x14ac:dyDescent="0.25"/>
  <cols>
    <col min="2" max="3" width="10.7109375" customWidth="1"/>
  </cols>
  <sheetData>
    <row r="1" spans="1:32" x14ac:dyDescent="0.25">
      <c r="A1" t="s">
        <v>39</v>
      </c>
    </row>
    <row r="2" spans="1:32" x14ac:dyDescent="0.25">
      <c r="A2" s="1" t="s">
        <v>1</v>
      </c>
      <c r="B2" s="1" t="s">
        <v>13</v>
      </c>
      <c r="C2" t="s">
        <v>2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  <c r="W2" t="s">
        <v>24</v>
      </c>
      <c r="X2" t="s">
        <v>25</v>
      </c>
      <c r="Y2" t="s">
        <v>26</v>
      </c>
      <c r="Z2" t="s">
        <v>27</v>
      </c>
      <c r="AA2" t="s">
        <v>28</v>
      </c>
      <c r="AB2" t="s">
        <v>29</v>
      </c>
      <c r="AC2" t="s">
        <v>30</v>
      </c>
      <c r="AD2" t="s">
        <v>31</v>
      </c>
      <c r="AE2" t="s">
        <v>32</v>
      </c>
    </row>
    <row r="3" spans="1:32" x14ac:dyDescent="0.25">
      <c r="A3">
        <v>6.5365746080116773E-3</v>
      </c>
      <c r="B3">
        <v>5.4158326471845973E-3</v>
      </c>
      <c r="C3">
        <v>3.9861707964446652E-3</v>
      </c>
      <c r="D3">
        <v>3.9861707964446652E-3</v>
      </c>
      <c r="E3">
        <v>5.4032297399808039E-3</v>
      </c>
      <c r="F3">
        <v>3.7707077037985553E-3</v>
      </c>
      <c r="G3">
        <v>2.6398240053582189E-3</v>
      </c>
      <c r="H3">
        <v>3.9921080613260522E-3</v>
      </c>
      <c r="I3">
        <v>3.5691187796368664E-3</v>
      </c>
      <c r="J3">
        <v>3.899596290193757E-3</v>
      </c>
      <c r="K3">
        <v>3.9154877530218086E-3</v>
      </c>
      <c r="L3">
        <v>4.2754184274058351E-3</v>
      </c>
      <c r="M3">
        <v>4.5747112272078727E-3</v>
      </c>
      <c r="N3">
        <v>3.0364025436251524E-3</v>
      </c>
      <c r="O3">
        <v>4.8139074488912359E-3</v>
      </c>
      <c r="P3">
        <v>3.740285124880885E-3</v>
      </c>
      <c r="Q3">
        <v>2.5541095349689621E-3</v>
      </c>
      <c r="R3">
        <v>3.8424130766275379E-3</v>
      </c>
      <c r="S3">
        <v>3.7407198261203223E-3</v>
      </c>
      <c r="T3">
        <v>4.3096425034451994E-3</v>
      </c>
      <c r="U3">
        <v>4.6245003735775119E-3</v>
      </c>
      <c r="V3">
        <v>7.8915068284152196E-3</v>
      </c>
      <c r="W3">
        <v>3.1067280281873531E-3</v>
      </c>
      <c r="X3">
        <v>2.3211127347094211E-3</v>
      </c>
      <c r="Y3">
        <v>1.558957961256496E-3</v>
      </c>
      <c r="Z3">
        <v>5.6077146638829683E-3</v>
      </c>
      <c r="AA3">
        <v>4.736429284982217E-3</v>
      </c>
      <c r="AB3">
        <v>2.5377921544853968E-3</v>
      </c>
      <c r="AC3">
        <v>1.7883292300236782E-3</v>
      </c>
      <c r="AD3">
        <v>9.8312773910352175E-4</v>
      </c>
      <c r="AE3">
        <v>2.437383312369298E-3</v>
      </c>
      <c r="AF3" t="s">
        <v>35</v>
      </c>
    </row>
    <row r="5" spans="1:32" x14ac:dyDescent="0.25">
      <c r="A5" t="s">
        <v>38</v>
      </c>
    </row>
    <row r="6" spans="1:32" x14ac:dyDescent="0.25">
      <c r="A6" s="1" t="s">
        <v>1</v>
      </c>
      <c r="B6" s="1" t="s">
        <v>13</v>
      </c>
      <c r="C6" t="s">
        <v>2</v>
      </c>
      <c r="D6" t="s">
        <v>4</v>
      </c>
      <c r="E6" t="s">
        <v>5</v>
      </c>
      <c r="F6" t="s">
        <v>6</v>
      </c>
      <c r="G6" t="s">
        <v>7</v>
      </c>
      <c r="H6" t="s">
        <v>8</v>
      </c>
      <c r="I6" t="s">
        <v>9</v>
      </c>
      <c r="J6" t="s">
        <v>10</v>
      </c>
      <c r="K6" t="s">
        <v>11</v>
      </c>
      <c r="L6" t="s">
        <v>12</v>
      </c>
      <c r="M6" t="s">
        <v>14</v>
      </c>
      <c r="N6" t="s">
        <v>15</v>
      </c>
      <c r="O6" t="s">
        <v>16</v>
      </c>
      <c r="P6" t="s">
        <v>17</v>
      </c>
      <c r="Q6" t="s">
        <v>18</v>
      </c>
      <c r="R6" t="s">
        <v>19</v>
      </c>
      <c r="S6" t="s">
        <v>20</v>
      </c>
      <c r="T6" t="s">
        <v>21</v>
      </c>
      <c r="U6" t="s">
        <v>22</v>
      </c>
      <c r="V6" t="s">
        <v>23</v>
      </c>
      <c r="W6" t="s">
        <v>24</v>
      </c>
      <c r="X6" t="s">
        <v>25</v>
      </c>
      <c r="Y6" t="s">
        <v>26</v>
      </c>
      <c r="Z6" t="s">
        <v>27</v>
      </c>
      <c r="AA6" t="s">
        <v>28</v>
      </c>
      <c r="AB6" t="s">
        <v>29</v>
      </c>
      <c r="AC6" t="s">
        <v>30</v>
      </c>
      <c r="AD6" t="s">
        <v>31</v>
      </c>
      <c r="AE6" t="s">
        <v>32</v>
      </c>
    </row>
    <row r="7" spans="1:32" x14ac:dyDescent="0.25">
      <c r="A7">
        <v>1.4980626404719299E-3</v>
      </c>
      <c r="B7">
        <v>7.4903132023596496E-4</v>
      </c>
      <c r="C7">
        <v>7.4903132023596496E-4</v>
      </c>
      <c r="D7">
        <v>7.4903132023596496E-4</v>
      </c>
      <c r="E7">
        <v>7.4903132023596496E-4</v>
      </c>
      <c r="F7">
        <v>2.1513546178141389E-2</v>
      </c>
      <c r="G7">
        <v>2.99978021897368E-2</v>
      </c>
      <c r="H7">
        <v>2.504939364663638E-2</v>
      </c>
      <c r="I7">
        <v>2.6714383906455887E-2</v>
      </c>
      <c r="J7">
        <v>2.5413542250080929E-2</v>
      </c>
      <c r="K7">
        <v>2.5350990004425002E-2</v>
      </c>
      <c r="L7">
        <v>2.3934213056220871E-2</v>
      </c>
      <c r="M7">
        <v>2.2756123158346277E-2</v>
      </c>
      <c r="N7">
        <v>2.8811287010533645E-2</v>
      </c>
      <c r="O7">
        <v>2.1814587166385419E-2</v>
      </c>
      <c r="P7">
        <v>2.6040630427260361E-2</v>
      </c>
      <c r="Q7">
        <v>3.0335195146592622E-2</v>
      </c>
      <c r="R7">
        <v>2.5638629582119543E-2</v>
      </c>
      <c r="S7">
        <v>2.6038919852110331E-2</v>
      </c>
      <c r="T7">
        <v>2.3799498343354181E-2</v>
      </c>
      <c r="U7">
        <v>2.2560141437786955E-2</v>
      </c>
      <c r="V7">
        <v>0</v>
      </c>
      <c r="W7">
        <v>2.8534468158491453E-2</v>
      </c>
      <c r="X7">
        <v>3.1252328224776263E-2</v>
      </c>
      <c r="Y7">
        <v>3.4252358265686574E-2</v>
      </c>
      <c r="Z7">
        <v>1.8689966083500334E-2</v>
      </c>
      <c r="AA7">
        <v>2.2119560387738806E-2</v>
      </c>
      <c r="AB7">
        <v>3.0399424752347123E-2</v>
      </c>
      <c r="AC7">
        <v>3.3349496126625362E-2</v>
      </c>
      <c r="AD7">
        <v>0.39113932335164348</v>
      </c>
      <c r="AF7">
        <f>SUM(A7:AD7)</f>
        <v>0.99999999662841177</v>
      </c>
    </row>
    <row r="8" spans="1:32" x14ac:dyDescent="0.25">
      <c r="AF8" s="7"/>
    </row>
    <row r="9" spans="1:32" x14ac:dyDescent="0.25">
      <c r="AF9" s="7"/>
    </row>
    <row r="10" spans="1:32" ht="15.75" thickBot="1" x14ac:dyDescent="0.3">
      <c r="AF10" s="7"/>
    </row>
    <row r="11" spans="1:32" x14ac:dyDescent="0.25">
      <c r="A11" s="6"/>
      <c r="B11" s="6" t="s">
        <v>1</v>
      </c>
      <c r="C11" s="6" t="s">
        <v>13</v>
      </c>
      <c r="D11" s="6" t="s">
        <v>2</v>
      </c>
      <c r="E11" s="6" t="s">
        <v>4</v>
      </c>
      <c r="F11" s="6" t="s">
        <v>5</v>
      </c>
      <c r="G11" s="6" t="s">
        <v>6</v>
      </c>
      <c r="H11" s="6" t="s">
        <v>7</v>
      </c>
      <c r="I11" s="6" t="s">
        <v>8</v>
      </c>
      <c r="J11" s="6" t="s">
        <v>9</v>
      </c>
      <c r="K11" s="6" t="s">
        <v>10</v>
      </c>
      <c r="L11" s="6" t="s">
        <v>11</v>
      </c>
      <c r="M11" s="6" t="s">
        <v>12</v>
      </c>
      <c r="N11" s="6" t="s">
        <v>14</v>
      </c>
      <c r="O11" s="6" t="s">
        <v>15</v>
      </c>
      <c r="P11" s="6" t="s">
        <v>16</v>
      </c>
      <c r="Q11" s="6" t="s">
        <v>17</v>
      </c>
      <c r="R11" s="6" t="s">
        <v>18</v>
      </c>
      <c r="S11" s="6" t="s">
        <v>19</v>
      </c>
      <c r="T11" s="6" t="s">
        <v>20</v>
      </c>
      <c r="U11" s="6" t="s">
        <v>21</v>
      </c>
      <c r="V11" s="6" t="s">
        <v>22</v>
      </c>
      <c r="W11" s="6" t="s">
        <v>23</v>
      </c>
      <c r="X11" s="6" t="s">
        <v>24</v>
      </c>
      <c r="Y11" s="6" t="s">
        <v>25</v>
      </c>
      <c r="Z11" s="6" t="s">
        <v>26</v>
      </c>
      <c r="AA11" s="6" t="s">
        <v>27</v>
      </c>
      <c r="AB11" s="6" t="s">
        <v>28</v>
      </c>
      <c r="AC11" s="6" t="s">
        <v>29</v>
      </c>
      <c r="AD11" s="6" t="s">
        <v>30</v>
      </c>
      <c r="AE11" s="6" t="s">
        <v>31</v>
      </c>
      <c r="AF11" s="8"/>
    </row>
    <row r="12" spans="1:32" x14ac:dyDescent="0.25">
      <c r="A12" s="4" t="s">
        <v>1</v>
      </c>
      <c r="B12" s="4">
        <f>VARP('Prices and returns'!$AI$4:$AI$524)</f>
        <v>1.580241354165084E-3</v>
      </c>
      <c r="C12" s="4">
        <v>5.977552123173647E-4</v>
      </c>
      <c r="D12" s="4">
        <v>4.9405666785623645E-4</v>
      </c>
      <c r="E12" s="4">
        <v>4.9405666785623645E-4</v>
      </c>
      <c r="F12" s="4">
        <v>5.3832817162973281E-4</v>
      </c>
      <c r="G12" s="4">
        <v>9.4217691143131093E-4</v>
      </c>
      <c r="H12" s="4">
        <v>3.7215992239175228E-4</v>
      </c>
      <c r="I12" s="4">
        <v>7.3943638239372964E-4</v>
      </c>
      <c r="J12" s="4">
        <v>3.4693834626909009E-4</v>
      </c>
      <c r="K12" s="4">
        <v>4.8723952262324897E-4</v>
      </c>
      <c r="L12" s="4">
        <v>6.0453631838063156E-4</v>
      </c>
      <c r="M12" s="4">
        <v>7.8301508439538637E-4</v>
      </c>
      <c r="N12" s="4">
        <v>7.159143308419026E-4</v>
      </c>
      <c r="O12" s="4">
        <v>6.2934349733406595E-4</v>
      </c>
      <c r="P12" s="4">
        <v>4.3587743494958702E-4</v>
      </c>
      <c r="Q12" s="4">
        <v>6.0065220768696303E-4</v>
      </c>
      <c r="R12" s="4">
        <v>1.9570114839121411E-4</v>
      </c>
      <c r="S12" s="4">
        <v>6.7699993509657218E-4</v>
      </c>
      <c r="T12" s="4">
        <v>7.6521133694313302E-4</v>
      </c>
      <c r="U12" s="4">
        <v>4.7406570397502023E-4</v>
      </c>
      <c r="V12" s="4">
        <v>4.7986581688320225E-4</v>
      </c>
      <c r="W12" s="4">
        <v>9.4034255205973586E-4</v>
      </c>
      <c r="X12" s="4">
        <v>2.1663823235175679E-4</v>
      </c>
      <c r="Y12" s="4">
        <v>6.0789861887278554E-4</v>
      </c>
      <c r="Z12" s="4">
        <v>2.3306367401405861E-4</v>
      </c>
      <c r="AA12" s="4">
        <v>8.2604969972433807E-4</v>
      </c>
      <c r="AB12" s="4">
        <v>6.2118357213599026E-4</v>
      </c>
      <c r="AC12" s="4">
        <v>1.4846733292649204E-4</v>
      </c>
      <c r="AD12" s="4">
        <v>1.8214805203701733E-4</v>
      </c>
      <c r="AE12" s="4">
        <v>3.233160449058028E-4</v>
      </c>
      <c r="AF12" s="4"/>
    </row>
    <row r="13" spans="1:32" x14ac:dyDescent="0.25">
      <c r="A13" s="4" t="s">
        <v>13</v>
      </c>
      <c r="B13" s="4">
        <v>5.977552123173647E-4</v>
      </c>
      <c r="C13" s="4">
        <f>VARP('Prices and returns'!$AJ$4:$AJ$524)</f>
        <v>1.4013732073601074E-3</v>
      </c>
      <c r="D13" s="4">
        <v>5.4906042319337214E-4</v>
      </c>
      <c r="E13" s="4">
        <v>5.4906042319337214E-4</v>
      </c>
      <c r="F13" s="4">
        <v>5.7071145725981259E-4</v>
      </c>
      <c r="G13" s="4">
        <v>8.2352007742193605E-4</v>
      </c>
      <c r="H13" s="4">
        <v>3.5188447745756893E-4</v>
      </c>
      <c r="I13" s="4">
        <v>6.6449478325000149E-4</v>
      </c>
      <c r="J13" s="4">
        <v>3.0174168667082221E-4</v>
      </c>
      <c r="K13" s="4">
        <v>5.0936345768695733E-4</v>
      </c>
      <c r="L13" s="4">
        <v>6.5704327303464432E-4</v>
      </c>
      <c r="M13" s="4">
        <v>8.0814315239000317E-4</v>
      </c>
      <c r="N13" s="4">
        <v>5.9201743035709568E-4</v>
      </c>
      <c r="O13" s="4">
        <v>6.2819125195565464E-4</v>
      </c>
      <c r="P13" s="4">
        <v>5.0075721367670004E-4</v>
      </c>
      <c r="Q13" s="4">
        <v>5.6289352336780544E-4</v>
      </c>
      <c r="R13" s="4">
        <v>2.6238787363184264E-4</v>
      </c>
      <c r="S13" s="4">
        <v>5.9009781028707012E-4</v>
      </c>
      <c r="T13" s="4">
        <v>8.2517504862111542E-4</v>
      </c>
      <c r="U13" s="4">
        <v>5.9885764336851293E-4</v>
      </c>
      <c r="V13" s="4">
        <v>5.2981575568399638E-4</v>
      </c>
      <c r="W13" s="4">
        <v>9.8191129033292613E-4</v>
      </c>
      <c r="X13" s="4">
        <v>3.2715069451862133E-4</v>
      </c>
      <c r="Y13" s="4">
        <v>5.3262314610806247E-4</v>
      </c>
      <c r="Z13" s="4">
        <v>2.4446618671289014E-4</v>
      </c>
      <c r="AA13" s="4">
        <v>6.9580209423436437E-4</v>
      </c>
      <c r="AB13" s="4">
        <v>6.0396017088345014E-4</v>
      </c>
      <c r="AC13" s="4">
        <v>2.1041893383192902E-4</v>
      </c>
      <c r="AD13" s="4">
        <v>1.3830958892826386E-4</v>
      </c>
      <c r="AE13" s="4">
        <v>3.7395038608774859E-4</v>
      </c>
      <c r="AF13" s="4"/>
    </row>
    <row r="14" spans="1:32" x14ac:dyDescent="0.25">
      <c r="A14" s="4" t="s">
        <v>2</v>
      </c>
      <c r="B14" s="4">
        <v>4.9405666785623645E-4</v>
      </c>
      <c r="C14" s="4">
        <v>5.4906042319337214E-4</v>
      </c>
      <c r="D14" s="4">
        <f>VARP('Prices and returns'!$AK$4:$AK$524)</f>
        <v>1.5640866540340614E-3</v>
      </c>
      <c r="E14" s="4">
        <v>1.564086654034061E-3</v>
      </c>
      <c r="F14" s="4">
        <v>4.2481757349593685E-4</v>
      </c>
      <c r="G14" s="4">
        <v>4.121896510223822E-4</v>
      </c>
      <c r="H14" s="4">
        <v>2.2487102372300782E-4</v>
      </c>
      <c r="I14" s="4">
        <v>4.4728686967839888E-4</v>
      </c>
      <c r="J14" s="4">
        <v>2.2236776150451784E-4</v>
      </c>
      <c r="K14" s="4">
        <v>3.7862063460619754E-4</v>
      </c>
      <c r="L14" s="4">
        <v>8.9800243594878354E-4</v>
      </c>
      <c r="M14" s="4">
        <v>4.6321637857260492E-4</v>
      </c>
      <c r="N14" s="4">
        <v>4.6812968556095318E-4</v>
      </c>
      <c r="O14" s="4">
        <v>4.491993416729142E-4</v>
      </c>
      <c r="P14" s="4">
        <v>3.7652073604846944E-4</v>
      </c>
      <c r="Q14" s="4">
        <v>3.4200643033352403E-4</v>
      </c>
      <c r="R14" s="4">
        <v>1.5972482829623578E-4</v>
      </c>
      <c r="S14" s="4">
        <v>3.8298075565007392E-4</v>
      </c>
      <c r="T14" s="4">
        <v>5.2378059764451239E-4</v>
      </c>
      <c r="U14" s="4">
        <v>3.6541988708827764E-4</v>
      </c>
      <c r="V14" s="4">
        <v>4.2953108115740873E-4</v>
      </c>
      <c r="W14" s="4">
        <v>7.4647115693216135E-4</v>
      </c>
      <c r="X14" s="4">
        <v>1.6179300371940166E-4</v>
      </c>
      <c r="Y14" s="4">
        <v>4.4634597377492095E-4</v>
      </c>
      <c r="Z14" s="4">
        <v>1.7334201484470548E-4</v>
      </c>
      <c r="AA14" s="4">
        <v>8.509229365542538E-4</v>
      </c>
      <c r="AB14" s="4">
        <v>4.2180799367522718E-4</v>
      </c>
      <c r="AC14" s="4">
        <v>1.289848808476853E-4</v>
      </c>
      <c r="AD14" s="4">
        <v>9.6675779000779863E-5</v>
      </c>
      <c r="AE14" s="4">
        <v>2.5818776323474987E-4</v>
      </c>
      <c r="AF14" s="4"/>
    </row>
    <row r="15" spans="1:32" x14ac:dyDescent="0.25">
      <c r="A15" s="4" t="s">
        <v>4</v>
      </c>
      <c r="B15" s="4">
        <v>4.9405666785623645E-4</v>
      </c>
      <c r="C15" s="4">
        <v>5.4906042319337214E-4</v>
      </c>
      <c r="D15" s="4">
        <v>1.564086654034061E-3</v>
      </c>
      <c r="E15" s="4">
        <f>VARP('Prices and returns'!$AL$4:$AL$524)</f>
        <v>1.5640866540340614E-3</v>
      </c>
      <c r="F15" s="4">
        <v>4.2481757349593685E-4</v>
      </c>
      <c r="G15" s="4">
        <v>4.121896510223822E-4</v>
      </c>
      <c r="H15" s="4">
        <v>2.2487102372300782E-4</v>
      </c>
      <c r="I15" s="4">
        <v>4.4728686967839888E-4</v>
      </c>
      <c r="J15" s="4">
        <v>2.2236776150451784E-4</v>
      </c>
      <c r="K15" s="4">
        <v>3.7862063460619754E-4</v>
      </c>
      <c r="L15" s="4">
        <v>8.9800243594878354E-4</v>
      </c>
      <c r="M15" s="4">
        <v>4.6321637857260492E-4</v>
      </c>
      <c r="N15" s="4">
        <v>4.6812968556095318E-4</v>
      </c>
      <c r="O15" s="4">
        <v>4.491993416729142E-4</v>
      </c>
      <c r="P15" s="4">
        <v>3.7652073604846944E-4</v>
      </c>
      <c r="Q15" s="4">
        <v>3.4200643033352403E-4</v>
      </c>
      <c r="R15" s="4">
        <v>1.5972482829623578E-4</v>
      </c>
      <c r="S15" s="4">
        <v>3.8298075565007392E-4</v>
      </c>
      <c r="T15" s="4">
        <v>5.2378059764451239E-4</v>
      </c>
      <c r="U15" s="4">
        <v>3.6541988708827764E-4</v>
      </c>
      <c r="V15" s="4">
        <v>4.2953108115740873E-4</v>
      </c>
      <c r="W15" s="4">
        <v>7.4647115693216135E-4</v>
      </c>
      <c r="X15" s="4">
        <v>1.6179300371940166E-4</v>
      </c>
      <c r="Y15" s="4">
        <v>4.4634597377492095E-4</v>
      </c>
      <c r="Z15" s="4">
        <v>1.7334201484470548E-4</v>
      </c>
      <c r="AA15" s="4">
        <v>8.509229365542538E-4</v>
      </c>
      <c r="AB15" s="4">
        <v>4.2180799367522718E-4</v>
      </c>
      <c r="AC15" s="4">
        <v>1.289848808476853E-4</v>
      </c>
      <c r="AD15" s="4">
        <v>9.6675779000779863E-5</v>
      </c>
      <c r="AE15" s="4">
        <v>2.5818776323474987E-4</v>
      </c>
      <c r="AF15" s="4"/>
    </row>
    <row r="16" spans="1:32" x14ac:dyDescent="0.25">
      <c r="A16" s="4" t="s">
        <v>5</v>
      </c>
      <c r="B16" s="4">
        <v>5.3832817162973281E-4</v>
      </c>
      <c r="C16" s="4">
        <v>5.7071145725981259E-4</v>
      </c>
      <c r="D16" s="4">
        <v>4.2481757349593685E-4</v>
      </c>
      <c r="E16" s="4">
        <v>4.2481757349593685E-4</v>
      </c>
      <c r="F16" s="4">
        <f>VARP('Prices and returns'!$AM$4:$AM$524)</f>
        <v>1.4329425147353173E-3</v>
      </c>
      <c r="G16" s="4">
        <v>1.2322202271339781E-3</v>
      </c>
      <c r="H16" s="4">
        <v>5.3762859487606156E-4</v>
      </c>
      <c r="I16" s="4">
        <v>9.2599429599717813E-4</v>
      </c>
      <c r="J16" s="4">
        <v>3.4447636258659316E-4</v>
      </c>
      <c r="K16" s="4">
        <v>6.507304627887732E-4</v>
      </c>
      <c r="L16" s="4">
        <v>5.4768963532979742E-4</v>
      </c>
      <c r="M16" s="4">
        <v>8.1117705773742872E-4</v>
      </c>
      <c r="N16" s="4">
        <v>5.1393463076535213E-4</v>
      </c>
      <c r="O16" s="4">
        <v>7.5123687388531639E-4</v>
      </c>
      <c r="P16" s="4">
        <v>5.3376289790835901E-4</v>
      </c>
      <c r="Q16" s="4">
        <v>4.8691498437938429E-4</v>
      </c>
      <c r="R16" s="4">
        <v>3.295521886407231E-4</v>
      </c>
      <c r="S16" s="4">
        <v>8.2894565832232199E-4</v>
      </c>
      <c r="T16" s="4">
        <v>1.0440879731398334E-3</v>
      </c>
      <c r="U16" s="4">
        <v>4.5621533038586222E-4</v>
      </c>
      <c r="V16" s="4">
        <v>5.3816199289083281E-4</v>
      </c>
      <c r="W16" s="4">
        <v>7.2330254669786102E-4</v>
      </c>
      <c r="X16" s="4">
        <v>3.9873081110755701E-4</v>
      </c>
      <c r="Y16" s="4">
        <v>4.6891774200114814E-4</v>
      </c>
      <c r="Z16" s="4">
        <v>3.1455088588129348E-4</v>
      </c>
      <c r="AA16" s="4">
        <v>3.8346281451919428E-4</v>
      </c>
      <c r="AB16" s="4">
        <v>5.3822765225541402E-4</v>
      </c>
      <c r="AC16" s="4">
        <v>2.689859615460643E-4</v>
      </c>
      <c r="AD16" s="4">
        <v>2.4906338242738088E-4</v>
      </c>
      <c r="AE16" s="4">
        <v>4.8855396531163246E-4</v>
      </c>
      <c r="AF16" s="4"/>
    </row>
    <row r="17" spans="1:32" x14ac:dyDescent="0.25">
      <c r="A17" s="4" t="s">
        <v>6</v>
      </c>
      <c r="B17" s="4">
        <v>9.4217691143131093E-4</v>
      </c>
      <c r="C17" s="4">
        <v>8.2352007742193605E-4</v>
      </c>
      <c r="D17" s="4">
        <v>4.121896510223822E-4</v>
      </c>
      <c r="E17" s="4">
        <v>4.121896510223822E-4</v>
      </c>
      <c r="F17" s="4">
        <v>1.2322202271339781E-3</v>
      </c>
      <c r="G17" s="4">
        <f>VARP('Prices and returns'!$AN$4:$AN$524)</f>
        <v>5.1920275808145164E-3</v>
      </c>
      <c r="H17" s="4">
        <v>1.1731915693356093E-3</v>
      </c>
      <c r="I17" s="4">
        <v>1.4839627295086097E-3</v>
      </c>
      <c r="J17" s="4">
        <v>5.5129412983746828E-4</v>
      </c>
      <c r="K17" s="4">
        <v>1.1282903903283631E-3</v>
      </c>
      <c r="L17" s="4">
        <v>8.243408836531215E-4</v>
      </c>
      <c r="M17" s="4">
        <v>1.9595106988377926E-3</v>
      </c>
      <c r="N17" s="4">
        <v>7.6411076444471697E-4</v>
      </c>
      <c r="O17" s="4">
        <v>1.9719405618739663E-3</v>
      </c>
      <c r="P17" s="4">
        <v>1.0583579741991044E-3</v>
      </c>
      <c r="Q17" s="4">
        <v>8.9975270762707876E-4</v>
      </c>
      <c r="R17" s="4">
        <v>5.1921483201804717E-4</v>
      </c>
      <c r="S17" s="4">
        <v>2.7473932905507882E-3</v>
      </c>
      <c r="T17" s="4">
        <v>2.6326922310988851E-3</v>
      </c>
      <c r="U17" s="4">
        <v>6.9001749484358637E-4</v>
      </c>
      <c r="V17" s="4">
        <v>9.5951273882549843E-4</v>
      </c>
      <c r="W17" s="4">
        <v>1.0996369539194623E-3</v>
      </c>
      <c r="X17" s="4">
        <v>6.5985975233655151E-4</v>
      </c>
      <c r="Y17" s="4">
        <v>6.6678121099798837E-4</v>
      </c>
      <c r="Z17" s="4">
        <v>4.7559922894625561E-4</v>
      </c>
      <c r="AA17" s="4">
        <v>1.1020675750644533E-3</v>
      </c>
      <c r="AB17" s="4">
        <v>8.2890426987741771E-4</v>
      </c>
      <c r="AC17" s="4">
        <v>3.7432420232944713E-4</v>
      </c>
      <c r="AD17" s="4">
        <v>2.4211450267215475E-4</v>
      </c>
      <c r="AE17" s="4">
        <v>6.8240524863392212E-4</v>
      </c>
      <c r="AF17" s="4"/>
    </row>
    <row r="18" spans="1:32" x14ac:dyDescent="0.25">
      <c r="A18" s="4" t="s">
        <v>7</v>
      </c>
      <c r="B18" s="4">
        <v>3.7215992239175228E-4</v>
      </c>
      <c r="C18" s="4">
        <v>3.5188447745756893E-4</v>
      </c>
      <c r="D18" s="4">
        <v>2.2487102372300782E-4</v>
      </c>
      <c r="E18" s="4">
        <v>2.2487102372300782E-4</v>
      </c>
      <c r="F18" s="4">
        <v>5.3762859487606156E-4</v>
      </c>
      <c r="G18" s="4">
        <v>1.1731915693356093E-3</v>
      </c>
      <c r="H18" s="4">
        <f>VARP('Prices and returns'!$AO$4:$AO$524)</f>
        <v>7.558667303008298E-4</v>
      </c>
      <c r="I18" s="4">
        <v>6.7895330901807105E-4</v>
      </c>
      <c r="J18" s="4">
        <v>3.143115683726854E-4</v>
      </c>
      <c r="K18" s="4">
        <v>4.9378157773751754E-4</v>
      </c>
      <c r="L18" s="4">
        <v>3.3654920366477098E-4</v>
      </c>
      <c r="M18" s="4">
        <v>6.6765164920458246E-4</v>
      </c>
      <c r="N18" s="4">
        <v>3.4013505210349544E-4</v>
      </c>
      <c r="O18" s="4">
        <v>6.9604490881331447E-4</v>
      </c>
      <c r="P18" s="4">
        <v>4.7269521365083793E-4</v>
      </c>
      <c r="Q18" s="4">
        <v>4.0731781735871118E-4</v>
      </c>
      <c r="R18" s="4">
        <v>2.6952194957074798E-4</v>
      </c>
      <c r="S18" s="4">
        <v>8.6913857093792464E-4</v>
      </c>
      <c r="T18" s="4">
        <v>9.0608868528511239E-4</v>
      </c>
      <c r="U18" s="4">
        <v>3.1140180645370427E-4</v>
      </c>
      <c r="V18" s="4">
        <v>3.7555771783875577E-4</v>
      </c>
      <c r="W18" s="4">
        <v>5.7747651343009558E-4</v>
      </c>
      <c r="X18" s="4">
        <v>2.883619075760041E-4</v>
      </c>
      <c r="Y18" s="4">
        <v>2.962260975515155E-4</v>
      </c>
      <c r="Z18" s="4">
        <v>3.0310462504426104E-4</v>
      </c>
      <c r="AA18" s="4">
        <v>3.830348493381934E-4</v>
      </c>
      <c r="AB18" s="4">
        <v>4.0459531685725858E-4</v>
      </c>
      <c r="AC18" s="4">
        <v>2.5862090185101627E-4</v>
      </c>
      <c r="AD18" s="4">
        <v>1.764565053566819E-4</v>
      </c>
      <c r="AE18" s="4">
        <v>3.5464313096339185E-4</v>
      </c>
      <c r="AF18" s="4"/>
    </row>
    <row r="19" spans="1:32" x14ac:dyDescent="0.25">
      <c r="A19" s="4" t="s">
        <v>8</v>
      </c>
      <c r="B19" s="4">
        <v>7.3943638239372964E-4</v>
      </c>
      <c r="C19" s="4">
        <v>6.6449478325000149E-4</v>
      </c>
      <c r="D19" s="4">
        <v>4.4728686967839888E-4</v>
      </c>
      <c r="E19" s="4">
        <v>4.4728686967839888E-4</v>
      </c>
      <c r="F19" s="4">
        <v>9.2599429599717813E-4</v>
      </c>
      <c r="G19" s="4">
        <v>1.4839627295086097E-3</v>
      </c>
      <c r="H19" s="4">
        <v>6.7895330901807105E-4</v>
      </c>
      <c r="I19" s="4">
        <f>VARP('Prices and returns'!$AP$4:$AP$524)</f>
        <v>1.9473379958386231E-3</v>
      </c>
      <c r="J19" s="4">
        <v>4.5788191747370941E-4</v>
      </c>
      <c r="K19" s="4">
        <v>7.6698348181653562E-4</v>
      </c>
      <c r="L19" s="4">
        <v>6.5464076926718853E-4</v>
      </c>
      <c r="M19" s="4">
        <v>1.1039549944960581E-3</v>
      </c>
      <c r="N19" s="4">
        <v>7.0066905172351654E-4</v>
      </c>
      <c r="O19" s="4">
        <v>9.9962460783440277E-4</v>
      </c>
      <c r="P19" s="4">
        <v>6.8625327637134828E-4</v>
      </c>
      <c r="Q19" s="4">
        <v>7.7392137295157794E-4</v>
      </c>
      <c r="R19" s="4">
        <v>3.6478538542309276E-4</v>
      </c>
      <c r="S19" s="4">
        <v>1.1390419426644729E-3</v>
      </c>
      <c r="T19" s="4">
        <v>1.2419174815177291E-3</v>
      </c>
      <c r="U19" s="4">
        <v>6.2718737932887351E-4</v>
      </c>
      <c r="V19" s="4">
        <v>5.4370048515809549E-4</v>
      </c>
      <c r="W19" s="4">
        <v>1.1929326669861667E-3</v>
      </c>
      <c r="X19" s="4">
        <v>4.9766477222093627E-4</v>
      </c>
      <c r="Y19" s="4">
        <v>7.3072110690763263E-4</v>
      </c>
      <c r="Z19" s="4">
        <v>4.7230580403854593E-4</v>
      </c>
      <c r="AA19" s="4">
        <v>7.56869935420725E-4</v>
      </c>
      <c r="AB19" s="4">
        <v>8.1905267968049962E-4</v>
      </c>
      <c r="AC19" s="4">
        <v>3.5998160732203863E-4</v>
      </c>
      <c r="AD19" s="4">
        <v>2.8070474080269631E-4</v>
      </c>
      <c r="AE19" s="4">
        <v>6.7514262286507115E-4</v>
      </c>
      <c r="AF19" s="4"/>
    </row>
    <row r="20" spans="1:32" x14ac:dyDescent="0.25">
      <c r="A20" s="4" t="s">
        <v>9</v>
      </c>
      <c r="B20" s="4">
        <v>3.4693834626909009E-4</v>
      </c>
      <c r="C20" s="4">
        <v>3.0174168667082221E-4</v>
      </c>
      <c r="D20" s="4">
        <v>2.2236776150451784E-4</v>
      </c>
      <c r="E20" s="4">
        <v>2.2236776150451784E-4</v>
      </c>
      <c r="F20" s="4">
        <v>3.4447636258659316E-4</v>
      </c>
      <c r="G20" s="4">
        <v>5.5129412983746828E-4</v>
      </c>
      <c r="H20" s="4">
        <v>3.143115683726854E-4</v>
      </c>
      <c r="I20" s="4">
        <v>4.5788191747370941E-4</v>
      </c>
      <c r="J20" s="4">
        <f>VARP('Prices and returns'!$AQ$4:$AQ$524)</f>
        <v>6.6626849704118894E-4</v>
      </c>
      <c r="K20" s="4">
        <v>3.6413930278256462E-4</v>
      </c>
      <c r="L20" s="4">
        <v>3.5786146913362518E-4</v>
      </c>
      <c r="M20" s="4">
        <v>3.96315635575424E-4</v>
      </c>
      <c r="N20" s="4">
        <v>3.0968429193770135E-4</v>
      </c>
      <c r="O20" s="4">
        <v>4.3218355761013167E-4</v>
      </c>
      <c r="P20" s="4">
        <v>4.112700567929926E-4</v>
      </c>
      <c r="Q20" s="4">
        <v>3.3446311650782749E-4</v>
      </c>
      <c r="R20" s="4">
        <v>1.8326381836637957E-4</v>
      </c>
      <c r="S20" s="4">
        <v>4.9062199848034106E-4</v>
      </c>
      <c r="T20" s="4">
        <v>4.8519638781331648E-4</v>
      </c>
      <c r="U20" s="4">
        <v>2.9738809421022257E-4</v>
      </c>
      <c r="V20" s="4">
        <v>3.6140444031464776E-4</v>
      </c>
      <c r="W20" s="4">
        <v>5.1485744597375724E-4</v>
      </c>
      <c r="X20" s="4">
        <v>2.2204325241951205E-4</v>
      </c>
      <c r="Y20" s="4">
        <v>2.7567782582536496E-4</v>
      </c>
      <c r="Z20" s="4">
        <v>2.3637879566733576E-4</v>
      </c>
      <c r="AA20" s="4">
        <v>2.8970665296555932E-4</v>
      </c>
      <c r="AB20" s="4">
        <v>3.2430330250795371E-4</v>
      </c>
      <c r="AC20" s="4">
        <v>2.4106334065742858E-4</v>
      </c>
      <c r="AD20" s="4">
        <v>2.9111259122209819E-4</v>
      </c>
      <c r="AE20" s="4">
        <v>2.6621463711799104E-4</v>
      </c>
      <c r="AF20" s="4"/>
    </row>
    <row r="21" spans="1:32" x14ac:dyDescent="0.25">
      <c r="A21" s="4" t="s">
        <v>10</v>
      </c>
      <c r="B21" s="4">
        <v>4.8723952262324897E-4</v>
      </c>
      <c r="C21" s="4">
        <v>5.0936345768695733E-4</v>
      </c>
      <c r="D21" s="4">
        <v>3.7862063460619754E-4</v>
      </c>
      <c r="E21" s="4">
        <v>3.7862063460619754E-4</v>
      </c>
      <c r="F21" s="4">
        <v>6.507304627887732E-4</v>
      </c>
      <c r="G21" s="4">
        <v>1.1282903903283631E-3</v>
      </c>
      <c r="H21" s="4">
        <v>4.9378157773751754E-4</v>
      </c>
      <c r="I21" s="4">
        <v>7.6698348181653562E-4</v>
      </c>
      <c r="J21" s="4">
        <v>3.6413930278256462E-4</v>
      </c>
      <c r="K21" s="4">
        <f>VARP('Prices and returns'!$AR$4:$AR$524)</f>
        <v>1.0094913021063772E-3</v>
      </c>
      <c r="L21" s="4">
        <v>4.5218064099550618E-4</v>
      </c>
      <c r="M21" s="4">
        <v>7.3605952878731966E-4</v>
      </c>
      <c r="N21" s="4">
        <v>5.3576387502544932E-4</v>
      </c>
      <c r="O21" s="4">
        <v>7.0570652622780749E-4</v>
      </c>
      <c r="P21" s="4">
        <v>4.8869286732101198E-4</v>
      </c>
      <c r="Q21" s="4">
        <v>4.7315630428650232E-4</v>
      </c>
      <c r="R21" s="4">
        <v>2.9516870946443452E-4</v>
      </c>
      <c r="S21" s="4">
        <v>7.7003250247323026E-4</v>
      </c>
      <c r="T21" s="4">
        <v>8.9413078339858724E-4</v>
      </c>
      <c r="U21" s="4">
        <v>4.3042239701861722E-4</v>
      </c>
      <c r="V21" s="4">
        <v>4.8469464090004243E-4</v>
      </c>
      <c r="W21" s="4">
        <v>6.8654179928599735E-4</v>
      </c>
      <c r="X21" s="4">
        <v>3.8305262802304117E-4</v>
      </c>
      <c r="Y21" s="4">
        <v>4.6778776345977917E-4</v>
      </c>
      <c r="Z21" s="4">
        <v>3.4893579626986659E-4</v>
      </c>
      <c r="AA21" s="4">
        <v>4.803861247422607E-4</v>
      </c>
      <c r="AB21" s="4">
        <v>4.6606163940505682E-4</v>
      </c>
      <c r="AC21" s="4">
        <v>2.8433894054095239E-4</v>
      </c>
      <c r="AD21" s="4">
        <v>2.385026053191789E-4</v>
      </c>
      <c r="AE21" s="4">
        <v>4.4316142784578622E-4</v>
      </c>
      <c r="AF21" s="4"/>
    </row>
    <row r="22" spans="1:32" x14ac:dyDescent="0.25">
      <c r="A22" s="4" t="s">
        <v>11</v>
      </c>
      <c r="B22" s="4">
        <v>6.0453631838063156E-4</v>
      </c>
      <c r="C22" s="4">
        <v>6.5704327303464432E-4</v>
      </c>
      <c r="D22" s="4">
        <v>8.9800243594878354E-4</v>
      </c>
      <c r="E22" s="4">
        <v>8.9800243594878354E-4</v>
      </c>
      <c r="F22" s="4">
        <v>5.4768963532979742E-4</v>
      </c>
      <c r="G22" s="4">
        <v>8.243408836531215E-4</v>
      </c>
      <c r="H22" s="4">
        <v>3.3654920366477098E-4</v>
      </c>
      <c r="I22" s="4">
        <v>6.5464076926718853E-4</v>
      </c>
      <c r="J22" s="4">
        <v>3.5786146913362518E-4</v>
      </c>
      <c r="K22" s="4">
        <v>4.5218064099550618E-4</v>
      </c>
      <c r="L22" s="4">
        <f>VARP('Prices and returns'!$AS$4:$AS$524)</f>
        <v>2.3673536750873948E-3</v>
      </c>
      <c r="M22" s="4">
        <v>7.6072228882181371E-4</v>
      </c>
      <c r="N22" s="4">
        <v>6.0082308963859115E-4</v>
      </c>
      <c r="O22" s="4">
        <v>7.0678281519005975E-4</v>
      </c>
      <c r="P22" s="4">
        <v>5.2999868422064916E-4</v>
      </c>
      <c r="Q22" s="4">
        <v>5.3495749309910481E-4</v>
      </c>
      <c r="R22" s="4">
        <v>2.162898633146682E-4</v>
      </c>
      <c r="S22" s="4">
        <v>7.0978289581637057E-4</v>
      </c>
      <c r="T22" s="4">
        <v>9.2285056757033558E-4</v>
      </c>
      <c r="U22" s="4">
        <v>5.2198117192815609E-4</v>
      </c>
      <c r="V22" s="4">
        <v>5.9003470271767574E-4</v>
      </c>
      <c r="W22" s="4">
        <v>1.0527249059845525E-3</v>
      </c>
      <c r="X22" s="4">
        <v>2.6124668020905263E-4</v>
      </c>
      <c r="Y22" s="4">
        <v>5.7311773243888899E-4</v>
      </c>
      <c r="Z22" s="4">
        <v>3.2763210244995305E-4</v>
      </c>
      <c r="AA22" s="4">
        <v>1.1583077556062708E-3</v>
      </c>
      <c r="AB22" s="4">
        <v>6.613963403505821E-4</v>
      </c>
      <c r="AC22" s="4">
        <v>2.1979508000250178E-4</v>
      </c>
      <c r="AD22" s="4">
        <v>1.4903232715902812E-4</v>
      </c>
      <c r="AE22" s="4">
        <v>3.6481821689941335E-4</v>
      </c>
      <c r="AF22" s="4"/>
    </row>
    <row r="23" spans="1:32" x14ac:dyDescent="0.25">
      <c r="A23" s="4" t="s">
        <v>12</v>
      </c>
      <c r="B23" s="4">
        <v>7.8301508439538637E-4</v>
      </c>
      <c r="C23" s="4">
        <v>8.0814315239000317E-4</v>
      </c>
      <c r="D23" s="4">
        <v>4.6321637857260492E-4</v>
      </c>
      <c r="E23" s="4">
        <v>4.6321637857260492E-4</v>
      </c>
      <c r="F23" s="4">
        <v>8.1117705773742872E-4</v>
      </c>
      <c r="G23" s="4">
        <v>1.9595106988377926E-3</v>
      </c>
      <c r="H23" s="4">
        <v>6.6765164920458246E-4</v>
      </c>
      <c r="I23" s="4">
        <v>1.1039549944960581E-3</v>
      </c>
      <c r="J23" s="4">
        <v>3.96315635575424E-4</v>
      </c>
      <c r="K23" s="4">
        <v>7.3605952878731966E-4</v>
      </c>
      <c r="L23" s="4">
        <v>7.6072228882181371E-4</v>
      </c>
      <c r="M23" s="4">
        <f>VARP('Prices and returns'!$AT$4:$AT$524)</f>
        <v>2.8241001140841024E-3</v>
      </c>
      <c r="N23" s="4">
        <v>6.0425172664017662E-4</v>
      </c>
      <c r="O23" s="4">
        <v>1.111266901448962E-3</v>
      </c>
      <c r="P23" s="4">
        <v>8.3497397321500905E-4</v>
      </c>
      <c r="Q23" s="4">
        <v>7.8243303138089888E-4</v>
      </c>
      <c r="R23" s="4">
        <v>2.7209860946889709E-4</v>
      </c>
      <c r="S23" s="4">
        <v>1.304205540587402E-3</v>
      </c>
      <c r="T23" s="4">
        <v>1.2180213336591959E-3</v>
      </c>
      <c r="U23" s="4">
        <v>6.3970718325915275E-4</v>
      </c>
      <c r="V23" s="4">
        <v>6.7094186341986218E-4</v>
      </c>
      <c r="W23" s="4">
        <v>1.073085313144909E-3</v>
      </c>
      <c r="X23" s="4">
        <v>2.2935650073209053E-4</v>
      </c>
      <c r="Y23" s="4">
        <v>6.6819089861531707E-4</v>
      </c>
      <c r="Z23" s="4">
        <v>3.028067317152899E-4</v>
      </c>
      <c r="AA23" s="4">
        <v>7.9623862962984197E-4</v>
      </c>
      <c r="AB23" s="4">
        <v>6.9006546046124315E-4</v>
      </c>
      <c r="AC23" s="4">
        <v>2.7820405133611249E-4</v>
      </c>
      <c r="AD23" s="4">
        <v>1.7828932714447648E-4</v>
      </c>
      <c r="AE23" s="4">
        <v>4.6782883943425057E-4</v>
      </c>
      <c r="AF23" s="4"/>
    </row>
    <row r="24" spans="1:32" x14ac:dyDescent="0.25">
      <c r="A24" s="4" t="s">
        <v>14</v>
      </c>
      <c r="B24" s="4">
        <v>7.159143308419026E-4</v>
      </c>
      <c r="C24" s="4">
        <v>5.9201743035709568E-4</v>
      </c>
      <c r="D24" s="4">
        <v>4.6812968556095318E-4</v>
      </c>
      <c r="E24" s="4">
        <v>4.6812968556095318E-4</v>
      </c>
      <c r="F24" s="4">
        <v>5.1393463076535213E-4</v>
      </c>
      <c r="G24" s="4">
        <v>7.6411076444471697E-4</v>
      </c>
      <c r="H24" s="4">
        <v>3.4013505210349544E-4</v>
      </c>
      <c r="I24" s="4">
        <v>7.0066905172351654E-4</v>
      </c>
      <c r="J24" s="4">
        <v>3.0968429193770135E-4</v>
      </c>
      <c r="K24" s="4">
        <v>5.3576387502544932E-4</v>
      </c>
      <c r="L24" s="4">
        <v>6.0082308963859115E-4</v>
      </c>
      <c r="M24" s="4">
        <v>6.0425172664017662E-4</v>
      </c>
      <c r="N24" s="4">
        <f>VARP('Prices and returns'!$AU$4:$AU$524)</f>
        <v>1.300208228407558E-3</v>
      </c>
      <c r="O24" s="4">
        <v>5.8550033566264674E-4</v>
      </c>
      <c r="P24" s="4">
        <v>4.1622797546202504E-4</v>
      </c>
      <c r="Q24" s="4">
        <v>5.4666748136621276E-4</v>
      </c>
      <c r="R24" s="4">
        <v>2.6006874045992549E-4</v>
      </c>
      <c r="S24" s="4">
        <v>6.4050659821907193E-4</v>
      </c>
      <c r="T24" s="4">
        <v>7.4628843385103605E-4</v>
      </c>
      <c r="U24" s="4">
        <v>5.6136498161298096E-4</v>
      </c>
      <c r="V24" s="4">
        <v>4.4565216347893226E-4</v>
      </c>
      <c r="W24" s="4">
        <v>8.8890915925960996E-4</v>
      </c>
      <c r="X24" s="4">
        <v>3.3283375242013118E-4</v>
      </c>
      <c r="Y24" s="4">
        <v>5.4513961367800754E-4</v>
      </c>
      <c r="Z24" s="4">
        <v>2.9831867812955961E-4</v>
      </c>
      <c r="AA24" s="4">
        <v>6.3868367489914018E-4</v>
      </c>
      <c r="AB24" s="4">
        <v>5.3085929348681326E-4</v>
      </c>
      <c r="AC24" s="4">
        <v>2.7570910891062435E-4</v>
      </c>
      <c r="AD24" s="4">
        <v>1.4473955237068962E-4</v>
      </c>
      <c r="AE24" s="4">
        <v>3.7958615229941912E-4</v>
      </c>
      <c r="AF24" s="4"/>
    </row>
    <row r="25" spans="1:32" x14ac:dyDescent="0.25">
      <c r="A25" s="4" t="s">
        <v>15</v>
      </c>
      <c r="B25" s="4">
        <v>6.2934349733406595E-4</v>
      </c>
      <c r="C25" s="4">
        <v>6.2819125195565464E-4</v>
      </c>
      <c r="D25" s="4">
        <v>4.491993416729142E-4</v>
      </c>
      <c r="E25" s="4">
        <v>4.491993416729142E-4</v>
      </c>
      <c r="F25" s="4">
        <v>7.5123687388531639E-4</v>
      </c>
      <c r="G25" s="4">
        <v>1.9719405618739663E-3</v>
      </c>
      <c r="H25" s="4">
        <v>6.9604490881331447E-4</v>
      </c>
      <c r="I25" s="4">
        <v>9.9962460783440277E-4</v>
      </c>
      <c r="J25" s="4">
        <v>4.3218355761013167E-4</v>
      </c>
      <c r="K25" s="4">
        <v>7.0570652622780749E-4</v>
      </c>
      <c r="L25" s="4">
        <v>7.0678281519005975E-4</v>
      </c>
      <c r="M25" s="4">
        <v>1.111266901448962E-3</v>
      </c>
      <c r="N25" s="4">
        <v>5.8550033566264674E-4</v>
      </c>
      <c r="O25" s="4">
        <f>VARP('Prices and returns'!$AV$4:$AV$524)</f>
        <v>1.8145114811233222E-3</v>
      </c>
      <c r="P25" s="4">
        <v>6.561834832622905E-4</v>
      </c>
      <c r="Q25" s="4">
        <v>6.5748768902153612E-4</v>
      </c>
      <c r="R25" s="4">
        <v>3.578457281232373E-4</v>
      </c>
      <c r="S25" s="4">
        <v>1.5692392209820864E-3</v>
      </c>
      <c r="T25" s="4">
        <v>1.9111379143279792E-3</v>
      </c>
      <c r="U25" s="4">
        <v>5.2305235830004467E-4</v>
      </c>
      <c r="V25" s="4">
        <v>5.8830756567385296E-4</v>
      </c>
      <c r="W25" s="4">
        <v>1.0111384460481936E-3</v>
      </c>
      <c r="X25" s="4">
        <v>3.7017449847535027E-4</v>
      </c>
      <c r="Y25" s="4">
        <v>5.4887297352288172E-4</v>
      </c>
      <c r="Z25" s="4">
        <v>3.9948240995946882E-4</v>
      </c>
      <c r="AA25" s="4">
        <v>5.489702546477511E-4</v>
      </c>
      <c r="AB25" s="4">
        <v>6.3785394914109349E-4</v>
      </c>
      <c r="AC25" s="4">
        <v>3.0701890272293139E-4</v>
      </c>
      <c r="AD25" s="4">
        <v>2.1462420692601938E-4</v>
      </c>
      <c r="AE25" s="4">
        <v>4.9854999782192864E-4</v>
      </c>
      <c r="AF25" s="4"/>
    </row>
    <row r="26" spans="1:32" x14ac:dyDescent="0.25">
      <c r="A26" s="4" t="s">
        <v>16</v>
      </c>
      <c r="B26" s="4">
        <v>4.3587743494958702E-4</v>
      </c>
      <c r="C26" s="4">
        <v>5.0075721367670004E-4</v>
      </c>
      <c r="D26" s="4">
        <v>3.7652073604846944E-4</v>
      </c>
      <c r="E26" s="4">
        <v>3.7652073604846944E-4</v>
      </c>
      <c r="F26" s="4">
        <v>5.3376289790835901E-4</v>
      </c>
      <c r="G26" s="4">
        <v>1.0583579741991044E-3</v>
      </c>
      <c r="H26" s="4">
        <v>4.7269521365083793E-4</v>
      </c>
      <c r="I26" s="4">
        <v>6.8625327637134828E-4</v>
      </c>
      <c r="J26" s="4">
        <v>4.112700567929926E-4</v>
      </c>
      <c r="K26" s="4">
        <v>4.8869286732101198E-4</v>
      </c>
      <c r="L26" s="4">
        <v>5.2999868422064916E-4</v>
      </c>
      <c r="M26" s="4">
        <v>8.3497397321500905E-4</v>
      </c>
      <c r="N26" s="4">
        <v>4.1622797546202504E-4</v>
      </c>
      <c r="O26" s="4">
        <v>6.561834832622905E-4</v>
      </c>
      <c r="P26" s="4">
        <f>VARP('Prices and returns'!$AW$4:$AW$524)</f>
        <v>9.6205940065795855E-4</v>
      </c>
      <c r="Q26" s="4">
        <v>5.2550814975496261E-4</v>
      </c>
      <c r="R26" s="4">
        <v>2.5499203602178945E-4</v>
      </c>
      <c r="S26" s="4">
        <v>8.5065604682134507E-4</v>
      </c>
      <c r="T26" s="4">
        <v>7.5407709236561767E-4</v>
      </c>
      <c r="U26" s="4">
        <v>4.561671375332219E-4</v>
      </c>
      <c r="V26" s="4">
        <v>5.4371803288847211E-4</v>
      </c>
      <c r="W26" s="4">
        <v>7.5441833028519923E-4</v>
      </c>
      <c r="X26" s="4">
        <v>2.9546815723821595E-4</v>
      </c>
      <c r="Y26" s="4">
        <v>3.9855151068791933E-4</v>
      </c>
      <c r="Z26" s="4">
        <v>3.046523105813119E-4</v>
      </c>
      <c r="AA26" s="4">
        <v>5.1533000653270942E-4</v>
      </c>
      <c r="AB26" s="4">
        <v>4.8178653192989612E-4</v>
      </c>
      <c r="AC26" s="4">
        <v>2.8192277922836455E-4</v>
      </c>
      <c r="AD26" s="4">
        <v>2.7198991293358673E-4</v>
      </c>
      <c r="AE26" s="4">
        <v>3.8050767839863716E-4</v>
      </c>
      <c r="AF26" s="4"/>
    </row>
    <row r="27" spans="1:32" x14ac:dyDescent="0.25">
      <c r="A27" s="4" t="s">
        <v>17</v>
      </c>
      <c r="B27" s="4">
        <v>6.0065220768696303E-4</v>
      </c>
      <c r="C27" s="4">
        <v>5.6289352336780544E-4</v>
      </c>
      <c r="D27" s="4">
        <v>3.4200643033352403E-4</v>
      </c>
      <c r="E27" s="4">
        <v>3.4200643033352403E-4</v>
      </c>
      <c r="F27" s="4">
        <v>4.8691498437938429E-4</v>
      </c>
      <c r="G27" s="4">
        <v>8.9975270762707876E-4</v>
      </c>
      <c r="H27" s="4">
        <v>4.0731781735871118E-4</v>
      </c>
      <c r="I27" s="4">
        <v>7.7392137295157794E-4</v>
      </c>
      <c r="J27" s="4">
        <v>3.3446311650782749E-4</v>
      </c>
      <c r="K27" s="4">
        <v>4.7315630428650232E-4</v>
      </c>
      <c r="L27" s="4">
        <v>5.3495749309910481E-4</v>
      </c>
      <c r="M27" s="4">
        <v>7.8243303138089888E-4</v>
      </c>
      <c r="N27" s="4">
        <v>5.4666748136621276E-4</v>
      </c>
      <c r="O27" s="4">
        <v>6.5748768902153612E-4</v>
      </c>
      <c r="P27" s="4">
        <v>5.2550814975496261E-4</v>
      </c>
      <c r="Q27" s="4">
        <f>VARP('Prices and returns'!$AX$4:$AX$524)</f>
        <v>1.2345825868999656E-3</v>
      </c>
      <c r="R27" s="4">
        <v>2.6292323346238254E-4</v>
      </c>
      <c r="S27" s="4">
        <v>7.2827317818204755E-4</v>
      </c>
      <c r="T27" s="4">
        <v>7.6033227344122708E-4</v>
      </c>
      <c r="U27" s="4">
        <v>6.2804292258262476E-4</v>
      </c>
      <c r="V27" s="4">
        <v>4.6653213496639979E-4</v>
      </c>
      <c r="W27" s="4">
        <v>1.0386370484447684E-3</v>
      </c>
      <c r="X27" s="4">
        <v>3.5101432101747516E-4</v>
      </c>
      <c r="Y27" s="4">
        <v>6.0584953735031723E-4</v>
      </c>
      <c r="Z27" s="4">
        <v>3.0791373110390961E-4</v>
      </c>
      <c r="AA27" s="4">
        <v>5.7342494887096466E-4</v>
      </c>
      <c r="AB27" s="4">
        <v>7.8404182942316554E-4</v>
      </c>
      <c r="AC27" s="4">
        <v>3.0066548190701043E-4</v>
      </c>
      <c r="AD27" s="4">
        <v>1.9784132982604436E-4</v>
      </c>
      <c r="AE27" s="4">
        <v>4.2545362521071817E-4</v>
      </c>
      <c r="AF27" s="4"/>
    </row>
    <row r="28" spans="1:32" x14ac:dyDescent="0.25">
      <c r="A28" s="4" t="s">
        <v>18</v>
      </c>
      <c r="B28" s="4">
        <v>1.9570114839121411E-4</v>
      </c>
      <c r="C28" s="4">
        <v>2.6238787363184264E-4</v>
      </c>
      <c r="D28" s="4">
        <v>1.5972482829623578E-4</v>
      </c>
      <c r="E28" s="4">
        <v>1.5972482829623578E-4</v>
      </c>
      <c r="F28" s="4">
        <v>3.295521886407231E-4</v>
      </c>
      <c r="G28" s="4">
        <v>5.1921483201804717E-4</v>
      </c>
      <c r="H28" s="4">
        <v>2.6952194957074798E-4</v>
      </c>
      <c r="I28" s="4">
        <v>3.6478538542309276E-4</v>
      </c>
      <c r="J28" s="4">
        <v>1.8326381836637957E-4</v>
      </c>
      <c r="K28" s="4">
        <v>2.9516870946443452E-4</v>
      </c>
      <c r="L28" s="4">
        <v>2.162898633146682E-4</v>
      </c>
      <c r="M28" s="4">
        <v>2.7209860946889709E-4</v>
      </c>
      <c r="N28" s="4">
        <v>2.6006874045992549E-4</v>
      </c>
      <c r="O28" s="4">
        <v>3.578457281232373E-4</v>
      </c>
      <c r="P28" s="4">
        <v>2.5499203602178945E-4</v>
      </c>
      <c r="Q28" s="4">
        <v>2.6292323346238254E-4</v>
      </c>
      <c r="R28" s="4">
        <f>VARP('Prices and returns'!$AY$4:$AY$524)</f>
        <v>3.9785242773164619E-4</v>
      </c>
      <c r="S28" s="4">
        <v>3.9511769584513E-4</v>
      </c>
      <c r="T28" s="4">
        <v>4.2700057022828665E-4</v>
      </c>
      <c r="U28" s="4">
        <v>2.4984235359134653E-4</v>
      </c>
      <c r="V28" s="4">
        <v>2.2291308501904141E-4</v>
      </c>
      <c r="W28" s="4">
        <v>3.1005169782451485E-4</v>
      </c>
      <c r="X28" s="4">
        <v>2.9911927418122691E-4</v>
      </c>
      <c r="Y28" s="4">
        <v>2.4250591040687812E-4</v>
      </c>
      <c r="Z28" s="4">
        <v>1.9720243100845378E-4</v>
      </c>
      <c r="AA28" s="4">
        <v>1.862002115845389E-4</v>
      </c>
      <c r="AB28" s="4">
        <v>3.0113107070950076E-4</v>
      </c>
      <c r="AC28" s="4">
        <v>2.1034952675370511E-4</v>
      </c>
      <c r="AD28" s="4">
        <v>1.6933878428495054E-4</v>
      </c>
      <c r="AE28" s="4">
        <v>2.5498748030081472E-4</v>
      </c>
      <c r="AF28" s="4"/>
    </row>
    <row r="29" spans="1:32" x14ac:dyDescent="0.25">
      <c r="A29" s="4" t="s">
        <v>19</v>
      </c>
      <c r="B29" s="4">
        <v>6.7699993509657218E-4</v>
      </c>
      <c r="C29" s="4">
        <v>5.9009781028707012E-4</v>
      </c>
      <c r="D29" s="4">
        <v>3.8298075565007392E-4</v>
      </c>
      <c r="E29" s="4">
        <v>3.8298075565007392E-4</v>
      </c>
      <c r="F29" s="4">
        <v>8.2894565832232199E-4</v>
      </c>
      <c r="G29" s="4">
        <v>2.7473932905507882E-3</v>
      </c>
      <c r="H29" s="4">
        <v>8.6913857093792464E-4</v>
      </c>
      <c r="I29" s="4">
        <v>1.1390419426644729E-3</v>
      </c>
      <c r="J29" s="4">
        <v>4.9062199848034106E-4</v>
      </c>
      <c r="K29" s="4">
        <v>7.7003250247323026E-4</v>
      </c>
      <c r="L29" s="4">
        <v>7.0978289581637057E-4</v>
      </c>
      <c r="M29" s="4">
        <v>1.304205540587402E-3</v>
      </c>
      <c r="N29" s="4">
        <v>6.4050659821907193E-4</v>
      </c>
      <c r="O29" s="4">
        <v>1.5692392209820864E-3</v>
      </c>
      <c r="P29" s="4">
        <v>8.5065604682134507E-4</v>
      </c>
      <c r="Q29" s="4">
        <v>7.2827317818204755E-4</v>
      </c>
      <c r="R29" s="4">
        <v>3.9511769584513E-4</v>
      </c>
      <c r="S29" s="4">
        <f>VARP('Prices and returns'!$AZ$4:$AZ$524)</f>
        <v>2.2230558220313855E-3</v>
      </c>
      <c r="T29" s="4">
        <v>1.9556171274820837E-3</v>
      </c>
      <c r="U29" s="4">
        <v>5.8123989088255923E-4</v>
      </c>
      <c r="V29" s="4">
        <v>6.9143514900392564E-4</v>
      </c>
      <c r="W29" s="4">
        <v>9.8667243296275296E-4</v>
      </c>
      <c r="X29" s="4">
        <v>4.8350399111315773E-4</v>
      </c>
      <c r="Y29" s="4">
        <v>5.4359261769767401E-4</v>
      </c>
      <c r="Z29" s="4">
        <v>4.3304465827022299E-4</v>
      </c>
      <c r="AA29" s="4">
        <v>7.0121841475645106E-4</v>
      </c>
      <c r="AB29" s="4">
        <v>6.8702828292709463E-4</v>
      </c>
      <c r="AC29" s="4">
        <v>3.5512232285659175E-4</v>
      </c>
      <c r="AD29" s="4">
        <v>2.2744473787546062E-4</v>
      </c>
      <c r="AE29" s="4">
        <v>5.9420082842062585E-4</v>
      </c>
      <c r="AF29" s="4"/>
    </row>
    <row r="30" spans="1:32" x14ac:dyDescent="0.25">
      <c r="A30" s="4" t="s">
        <v>20</v>
      </c>
      <c r="B30" s="4">
        <v>7.6521133694313302E-4</v>
      </c>
      <c r="C30" s="4">
        <v>8.2517504862111542E-4</v>
      </c>
      <c r="D30" s="4">
        <v>5.2378059764451239E-4</v>
      </c>
      <c r="E30" s="4">
        <v>5.2378059764451239E-4</v>
      </c>
      <c r="F30" s="4">
        <v>1.0440879731398334E-3</v>
      </c>
      <c r="G30" s="4">
        <v>2.6326922310988851E-3</v>
      </c>
      <c r="H30" s="4">
        <v>9.0608868528511239E-4</v>
      </c>
      <c r="I30" s="4">
        <v>1.2419174815177291E-3</v>
      </c>
      <c r="J30" s="4">
        <v>4.8519638781331648E-4</v>
      </c>
      <c r="K30" s="4">
        <v>8.9413078339858724E-4</v>
      </c>
      <c r="L30" s="4">
        <v>9.2285056757033558E-4</v>
      </c>
      <c r="M30" s="4">
        <v>1.2180213336591959E-3</v>
      </c>
      <c r="N30" s="4">
        <v>7.4628843385103605E-4</v>
      </c>
      <c r="O30" s="4">
        <v>1.9111379143279792E-3</v>
      </c>
      <c r="P30" s="4">
        <v>7.5407709236561767E-4</v>
      </c>
      <c r="Q30" s="4">
        <v>7.6033227344122708E-4</v>
      </c>
      <c r="R30" s="4">
        <v>4.2700057022828665E-4</v>
      </c>
      <c r="S30" s="4">
        <v>1.9556171274820837E-3</v>
      </c>
      <c r="T30" s="4">
        <f>VARP('Prices and returns'!$BA$4:$BA$524)</f>
        <v>3.0180810365821541E-3</v>
      </c>
      <c r="U30" s="4">
        <v>6.150942634624958E-4</v>
      </c>
      <c r="V30" s="4">
        <v>7.0240782457296346E-4</v>
      </c>
      <c r="W30" s="4">
        <v>1.239479099581216E-3</v>
      </c>
      <c r="X30" s="4">
        <v>5.6615421849645457E-4</v>
      </c>
      <c r="Y30" s="4">
        <v>6.6583437847940192E-4</v>
      </c>
      <c r="Z30" s="4">
        <v>4.4894721061834882E-4</v>
      </c>
      <c r="AA30" s="4">
        <v>7.8420052945672042E-4</v>
      </c>
      <c r="AB30" s="4">
        <v>8.5318456857876219E-4</v>
      </c>
      <c r="AC30" s="4">
        <v>3.114616848552409E-4</v>
      </c>
      <c r="AD30" s="4">
        <v>2.514262962367456E-4</v>
      </c>
      <c r="AE30" s="4">
        <v>6.6216403792149984E-4</v>
      </c>
      <c r="AF30" s="4"/>
    </row>
    <row r="31" spans="1:32" x14ac:dyDescent="0.25">
      <c r="A31" s="4" t="s">
        <v>21</v>
      </c>
      <c r="B31" s="4">
        <v>4.7406570397502023E-4</v>
      </c>
      <c r="C31" s="4">
        <v>5.9885764336851293E-4</v>
      </c>
      <c r="D31" s="4">
        <v>3.6541988708827764E-4</v>
      </c>
      <c r="E31" s="4">
        <v>3.6541988708827764E-4</v>
      </c>
      <c r="F31" s="4">
        <v>4.5621533038586222E-4</v>
      </c>
      <c r="G31" s="4">
        <v>6.9001749484358637E-4</v>
      </c>
      <c r="H31" s="4">
        <v>3.1140180645370427E-4</v>
      </c>
      <c r="I31" s="4">
        <v>6.2718737932887351E-4</v>
      </c>
      <c r="J31" s="4">
        <v>2.9738809421022257E-4</v>
      </c>
      <c r="K31" s="4">
        <v>4.3042239701861722E-4</v>
      </c>
      <c r="L31" s="4">
        <v>5.2198117192815609E-4</v>
      </c>
      <c r="M31" s="4">
        <v>6.3970718325915275E-4</v>
      </c>
      <c r="N31" s="4">
        <v>5.6136498161298096E-4</v>
      </c>
      <c r="O31" s="4">
        <v>5.2305235830004467E-4</v>
      </c>
      <c r="P31" s="4">
        <v>4.561671375332219E-4</v>
      </c>
      <c r="Q31" s="4">
        <v>6.2804292258262476E-4</v>
      </c>
      <c r="R31" s="4">
        <v>2.4984235359134653E-4</v>
      </c>
      <c r="S31" s="4">
        <v>5.8123989088255923E-4</v>
      </c>
      <c r="T31" s="4">
        <v>6.150942634624958E-4</v>
      </c>
      <c r="U31" s="4">
        <f>VARP('Prices and returns'!$BB$4:$BB$524)</f>
        <v>1.0530135801400456E-3</v>
      </c>
      <c r="V31" s="4">
        <v>4.5057082100135568E-4</v>
      </c>
      <c r="W31" s="4">
        <v>8.3113443057747578E-4</v>
      </c>
      <c r="X31" s="4">
        <v>2.8246636404819105E-4</v>
      </c>
      <c r="Y31" s="4">
        <v>4.8484614176890622E-4</v>
      </c>
      <c r="Z31" s="4">
        <v>2.5292769012994957E-4</v>
      </c>
      <c r="AA31" s="4">
        <v>5.0494554371173907E-4</v>
      </c>
      <c r="AB31" s="4">
        <v>6.1465948984383827E-4</v>
      </c>
      <c r="AC31" s="4">
        <v>2.6526108291228916E-4</v>
      </c>
      <c r="AD31" s="4">
        <v>2.1684700524110154E-4</v>
      </c>
      <c r="AE31" s="4">
        <v>3.6429818620376377E-4</v>
      </c>
      <c r="AF31" s="4"/>
    </row>
    <row r="32" spans="1:32" x14ac:dyDescent="0.25">
      <c r="A32" s="4" t="s">
        <v>22</v>
      </c>
      <c r="B32" s="4">
        <v>4.7986581688320225E-4</v>
      </c>
      <c r="C32" s="4">
        <v>5.2981575568399638E-4</v>
      </c>
      <c r="D32" s="4">
        <v>4.2953108115740873E-4</v>
      </c>
      <c r="E32" s="4">
        <v>4.2953108115740873E-4</v>
      </c>
      <c r="F32" s="4">
        <v>5.3816199289083281E-4</v>
      </c>
      <c r="G32" s="4">
        <v>9.5951273882549843E-4</v>
      </c>
      <c r="H32" s="4">
        <v>3.7555771783875577E-4</v>
      </c>
      <c r="I32" s="4">
        <v>5.4370048515809549E-4</v>
      </c>
      <c r="J32" s="4">
        <v>3.6140444031464776E-4</v>
      </c>
      <c r="K32" s="4">
        <v>4.8469464090004243E-4</v>
      </c>
      <c r="L32" s="4">
        <v>5.9003470271767574E-4</v>
      </c>
      <c r="M32" s="4">
        <v>6.7094186341986218E-4</v>
      </c>
      <c r="N32" s="4">
        <v>4.4565216347893226E-4</v>
      </c>
      <c r="O32" s="4">
        <v>5.8830756567385296E-4</v>
      </c>
      <c r="P32" s="4">
        <v>5.4371803288847211E-4</v>
      </c>
      <c r="Q32" s="4">
        <v>4.6653213496639979E-4</v>
      </c>
      <c r="R32" s="4">
        <v>2.2291308501904141E-4</v>
      </c>
      <c r="S32" s="4">
        <v>6.9143514900392564E-4</v>
      </c>
      <c r="T32" s="4">
        <v>7.0240782457296346E-4</v>
      </c>
      <c r="U32" s="4">
        <v>4.5057082100135568E-4</v>
      </c>
      <c r="V32" s="4">
        <f>VARP('Prices and returns'!$BC$4:$BC$524)</f>
        <v>1.1096909151453145E-3</v>
      </c>
      <c r="W32" s="4">
        <v>5.6087633942680695E-4</v>
      </c>
      <c r="X32" s="4">
        <v>2.2476017738144179E-4</v>
      </c>
      <c r="Y32" s="4">
        <v>3.7661659586113883E-4</v>
      </c>
      <c r="Z32" s="4">
        <v>2.840246065950741E-4</v>
      </c>
      <c r="AA32" s="4">
        <v>5.0032851896228414E-4</v>
      </c>
      <c r="AB32" s="4">
        <v>4.3067787216004603E-4</v>
      </c>
      <c r="AC32" s="4">
        <v>2.4426859031738055E-4</v>
      </c>
      <c r="AD32" s="4">
        <v>2.4252718936494658E-4</v>
      </c>
      <c r="AE32" s="4">
        <v>3.0534829728181244E-4</v>
      </c>
      <c r="AF32" s="4"/>
    </row>
    <row r="33" spans="1:32" x14ac:dyDescent="0.25">
      <c r="A33" s="4" t="s">
        <v>23</v>
      </c>
      <c r="B33" s="4">
        <v>9.4034255205973586E-4</v>
      </c>
      <c r="C33" s="4">
        <v>9.8191129033292613E-4</v>
      </c>
      <c r="D33" s="4">
        <v>7.4647115693216135E-4</v>
      </c>
      <c r="E33" s="4">
        <v>7.4647115693216135E-4</v>
      </c>
      <c r="F33" s="4">
        <v>7.2330254669786102E-4</v>
      </c>
      <c r="G33" s="4">
        <v>1.0996369539194623E-3</v>
      </c>
      <c r="H33" s="4">
        <v>5.7747651343009558E-4</v>
      </c>
      <c r="I33" s="4">
        <v>1.1929326669861667E-3</v>
      </c>
      <c r="J33" s="4">
        <v>5.1485744597375724E-4</v>
      </c>
      <c r="K33" s="4">
        <v>6.8654179928599735E-4</v>
      </c>
      <c r="L33" s="4">
        <v>1.0527249059845525E-3</v>
      </c>
      <c r="M33" s="4">
        <v>1.073085313144909E-3</v>
      </c>
      <c r="N33" s="4">
        <v>8.8890915925960996E-4</v>
      </c>
      <c r="O33" s="4">
        <v>1.0111384460481936E-3</v>
      </c>
      <c r="P33" s="4">
        <v>7.5441833028519923E-4</v>
      </c>
      <c r="Q33" s="4">
        <v>1.0386370484447684E-3</v>
      </c>
      <c r="R33" s="4">
        <v>3.1005169782451485E-4</v>
      </c>
      <c r="S33" s="4">
        <v>9.8667243296275296E-4</v>
      </c>
      <c r="T33" s="4">
        <v>1.239479099581216E-3</v>
      </c>
      <c r="U33" s="4">
        <v>8.3113443057747578E-4</v>
      </c>
      <c r="V33" s="4">
        <v>5.6087633942680695E-4</v>
      </c>
      <c r="W33" s="4">
        <f>VARP('Prices and returns'!$BD$4:$BD$524)</f>
        <v>3.629641637806282E-3</v>
      </c>
      <c r="X33" s="4">
        <v>4.4480320622507452E-4</v>
      </c>
      <c r="Y33" s="4">
        <v>1.0233301319531019E-3</v>
      </c>
      <c r="Z33" s="4">
        <v>4.0512419164008534E-4</v>
      </c>
      <c r="AA33" s="4">
        <v>9.5157170154333798E-4</v>
      </c>
      <c r="AB33" s="4">
        <v>1.2284499131320033E-3</v>
      </c>
      <c r="AC33" s="4">
        <v>2.9226460516698183E-4</v>
      </c>
      <c r="AD33" s="4">
        <v>2.7991812785546725E-4</v>
      </c>
      <c r="AE33" s="4">
        <v>6.1585809354126474E-4</v>
      </c>
      <c r="AF33" s="4"/>
    </row>
    <row r="34" spans="1:32" x14ac:dyDescent="0.25">
      <c r="A34" s="4" t="s">
        <v>24</v>
      </c>
      <c r="B34" s="4">
        <v>2.1663823235175679E-4</v>
      </c>
      <c r="C34" s="4">
        <v>3.2715069451862133E-4</v>
      </c>
      <c r="D34" s="4">
        <v>1.6179300371940166E-4</v>
      </c>
      <c r="E34" s="4">
        <v>1.6179300371940166E-4</v>
      </c>
      <c r="F34" s="4">
        <v>3.9873081110755701E-4</v>
      </c>
      <c r="G34" s="4">
        <v>6.5985975233655151E-4</v>
      </c>
      <c r="H34" s="4">
        <v>2.883619075760041E-4</v>
      </c>
      <c r="I34" s="4">
        <v>4.9766477222093627E-4</v>
      </c>
      <c r="J34" s="4">
        <v>2.2204325241951205E-4</v>
      </c>
      <c r="K34" s="4">
        <v>3.8305262802304117E-4</v>
      </c>
      <c r="L34" s="4">
        <v>2.6124668020905263E-4</v>
      </c>
      <c r="M34" s="4">
        <v>2.2935650073209053E-4</v>
      </c>
      <c r="N34" s="4">
        <v>3.3283375242013118E-4</v>
      </c>
      <c r="O34" s="4">
        <v>3.7017449847535027E-4</v>
      </c>
      <c r="P34" s="4">
        <v>2.9546815723821595E-4</v>
      </c>
      <c r="Q34" s="4">
        <v>3.5101432101747516E-4</v>
      </c>
      <c r="R34" s="4">
        <v>2.9911927418122691E-4</v>
      </c>
      <c r="S34" s="4">
        <v>4.8350399111315773E-4</v>
      </c>
      <c r="T34" s="4">
        <v>5.6615421849645457E-4</v>
      </c>
      <c r="U34" s="4">
        <v>2.8246636404819105E-4</v>
      </c>
      <c r="V34" s="4">
        <v>2.2476017738144179E-4</v>
      </c>
      <c r="W34" s="4">
        <v>4.4480320622507452E-4</v>
      </c>
      <c r="X34" s="4">
        <f>VARP('Prices and returns'!$BE$4:$BE$524)</f>
        <v>7.8657177919884132E-4</v>
      </c>
      <c r="Y34" s="4">
        <v>3.7133173211518155E-4</v>
      </c>
      <c r="Z34" s="4">
        <v>2.5682853011581492E-4</v>
      </c>
      <c r="AA34" s="4">
        <v>2.6332844178166508E-4</v>
      </c>
      <c r="AB34" s="4">
        <v>3.88479991582197E-4</v>
      </c>
      <c r="AC34" s="4">
        <v>2.5786262846363869E-4</v>
      </c>
      <c r="AD34" s="4">
        <v>2.0032297250905485E-4</v>
      </c>
      <c r="AE34" s="4">
        <v>3.3980940992846482E-4</v>
      </c>
      <c r="AF34" s="4"/>
    </row>
    <row r="35" spans="1:32" x14ac:dyDescent="0.25">
      <c r="A35" s="4" t="s">
        <v>25</v>
      </c>
      <c r="B35" s="4">
        <v>6.0789861887278554E-4</v>
      </c>
      <c r="C35" s="4">
        <v>5.3262314610806247E-4</v>
      </c>
      <c r="D35" s="4">
        <v>4.4634597377492095E-4</v>
      </c>
      <c r="E35" s="4">
        <v>4.4634597377492095E-4</v>
      </c>
      <c r="F35" s="4">
        <v>4.6891774200114814E-4</v>
      </c>
      <c r="G35" s="4">
        <v>6.6678121099798837E-4</v>
      </c>
      <c r="H35" s="4">
        <v>2.962260975515155E-4</v>
      </c>
      <c r="I35" s="4">
        <v>7.3072110690763263E-4</v>
      </c>
      <c r="J35" s="4">
        <v>2.7567782582536496E-4</v>
      </c>
      <c r="K35" s="4">
        <v>4.6778776345977917E-4</v>
      </c>
      <c r="L35" s="4">
        <v>5.7311773243888899E-4</v>
      </c>
      <c r="M35" s="4">
        <v>6.6819089861531707E-4</v>
      </c>
      <c r="N35" s="4">
        <v>5.4513961367800754E-4</v>
      </c>
      <c r="O35" s="4">
        <v>5.4887297352288172E-4</v>
      </c>
      <c r="P35" s="4">
        <v>3.9855151068791933E-4</v>
      </c>
      <c r="Q35" s="4">
        <v>6.0584953735031723E-4</v>
      </c>
      <c r="R35" s="4">
        <v>2.4250591040687812E-4</v>
      </c>
      <c r="S35" s="4">
        <v>5.4359261769767401E-4</v>
      </c>
      <c r="T35" s="4">
        <v>6.6583437847940192E-4</v>
      </c>
      <c r="U35" s="4">
        <v>4.8484614176890622E-4</v>
      </c>
      <c r="V35" s="4">
        <v>3.7661659586113883E-4</v>
      </c>
      <c r="W35" s="4">
        <v>1.0233301319531019E-3</v>
      </c>
      <c r="X35" s="4">
        <v>3.7133173211518155E-4</v>
      </c>
      <c r="Y35" s="4">
        <f>VARP('Prices and returns'!$BF$4:$BF$524)</f>
        <v>1.3627829431773226E-3</v>
      </c>
      <c r="Z35" s="4">
        <v>2.9813077175771928E-4</v>
      </c>
      <c r="AA35" s="4">
        <v>5.3618857395430612E-4</v>
      </c>
      <c r="AB35" s="4">
        <v>6.8235293647973426E-4</v>
      </c>
      <c r="AC35" s="4">
        <v>2.5376338976097393E-4</v>
      </c>
      <c r="AD35" s="4">
        <v>1.7924050449129791E-4</v>
      </c>
      <c r="AE35" s="4">
        <v>3.9005264250743224E-4</v>
      </c>
      <c r="AF35" s="4"/>
    </row>
    <row r="36" spans="1:32" x14ac:dyDescent="0.25">
      <c r="A36" s="4" t="s">
        <v>26</v>
      </c>
      <c r="B36" s="4">
        <v>2.3306367401405861E-4</v>
      </c>
      <c r="C36" s="4">
        <v>2.4446618671289014E-4</v>
      </c>
      <c r="D36" s="4">
        <v>1.7334201484470548E-4</v>
      </c>
      <c r="E36" s="4">
        <v>1.7334201484470548E-4</v>
      </c>
      <c r="F36" s="4">
        <v>3.1455088588129348E-4</v>
      </c>
      <c r="G36" s="4">
        <v>4.7559922894625561E-4</v>
      </c>
      <c r="H36" s="4">
        <v>3.0310462504426104E-4</v>
      </c>
      <c r="I36" s="4">
        <v>4.7230580403854593E-4</v>
      </c>
      <c r="J36" s="4">
        <v>2.3637879566733576E-4</v>
      </c>
      <c r="K36" s="4">
        <v>3.4893579626986659E-4</v>
      </c>
      <c r="L36" s="4">
        <v>3.2763210244995305E-4</v>
      </c>
      <c r="M36" s="4">
        <v>3.028067317152899E-4</v>
      </c>
      <c r="N36" s="4">
        <v>2.9831867812955961E-4</v>
      </c>
      <c r="O36" s="4">
        <v>3.9948240995946882E-4</v>
      </c>
      <c r="P36" s="4">
        <v>3.046523105813119E-4</v>
      </c>
      <c r="Q36" s="4">
        <v>3.0791373110390961E-4</v>
      </c>
      <c r="R36" s="4">
        <v>1.9720243100845378E-4</v>
      </c>
      <c r="S36" s="4">
        <v>4.3304465827022299E-4</v>
      </c>
      <c r="T36" s="4">
        <v>4.4894721061834882E-4</v>
      </c>
      <c r="U36" s="4">
        <v>2.5292769012994957E-4</v>
      </c>
      <c r="V36" s="4">
        <v>2.840246065950741E-4</v>
      </c>
      <c r="W36" s="4">
        <v>4.0512419164008534E-4</v>
      </c>
      <c r="X36" s="4">
        <v>2.5682853011581492E-4</v>
      </c>
      <c r="Y36" s="4">
        <v>2.9813077175771928E-4</v>
      </c>
      <c r="Z36" s="4">
        <f>VARP('Prices and returns'!$BG$4:$BG$524)</f>
        <v>6.0409790146058505E-4</v>
      </c>
      <c r="AA36" s="4">
        <v>2.297762319335548E-4</v>
      </c>
      <c r="AB36" s="4">
        <v>2.8383822048481087E-4</v>
      </c>
      <c r="AC36" s="4">
        <v>4.2209955308494156E-4</v>
      </c>
      <c r="AD36" s="4">
        <v>1.7532831976239607E-4</v>
      </c>
      <c r="AE36" s="4">
        <v>2.9672702168432642E-4</v>
      </c>
      <c r="AF36" s="4"/>
    </row>
    <row r="37" spans="1:32" x14ac:dyDescent="0.25">
      <c r="A37" s="4" t="s">
        <v>27</v>
      </c>
      <c r="B37" s="4">
        <v>8.2604969972433807E-4</v>
      </c>
      <c r="C37" s="4">
        <v>6.9580209423436437E-4</v>
      </c>
      <c r="D37" s="4">
        <v>8.509229365542538E-4</v>
      </c>
      <c r="E37" s="4">
        <v>8.509229365542538E-4</v>
      </c>
      <c r="F37" s="4">
        <v>3.8346281451919428E-4</v>
      </c>
      <c r="G37" s="4">
        <v>1.1020675750644533E-3</v>
      </c>
      <c r="H37" s="4">
        <v>3.830348493381934E-4</v>
      </c>
      <c r="I37" s="4">
        <v>7.56869935420725E-4</v>
      </c>
      <c r="J37" s="4">
        <v>2.8970665296555932E-4</v>
      </c>
      <c r="K37" s="4">
        <v>4.803861247422607E-4</v>
      </c>
      <c r="L37" s="4">
        <v>1.1583077556062708E-3</v>
      </c>
      <c r="M37" s="4">
        <v>7.9623862962984197E-4</v>
      </c>
      <c r="N37" s="4">
        <v>6.3868367489914018E-4</v>
      </c>
      <c r="O37" s="4">
        <v>5.4897025464775099E-4</v>
      </c>
      <c r="P37" s="4">
        <v>5.1533000653270942E-4</v>
      </c>
      <c r="Q37" s="4">
        <v>5.7342494887096466E-4</v>
      </c>
      <c r="R37" s="4">
        <v>1.862002115845389E-4</v>
      </c>
      <c r="S37" s="4">
        <v>7.0121841475645106E-4</v>
      </c>
      <c r="T37" s="4">
        <v>7.8420052945672042E-4</v>
      </c>
      <c r="U37" s="4">
        <v>5.0494554371173907E-4</v>
      </c>
      <c r="V37" s="4">
        <v>5.0032851896228414E-4</v>
      </c>
      <c r="W37" s="4">
        <v>9.5157170154333798E-4</v>
      </c>
      <c r="X37" s="4">
        <v>2.6332844178166508E-4</v>
      </c>
      <c r="Y37" s="4">
        <v>5.3618857395430612E-4</v>
      </c>
      <c r="Z37" s="4">
        <v>2.297762319335548E-4</v>
      </c>
      <c r="AA37" s="4">
        <f>VARP('Prices and returns'!$BH$4:$BH$524)</f>
        <v>2.657634131881562E-3</v>
      </c>
      <c r="AB37" s="4">
        <v>6.7632421626061896E-4</v>
      </c>
      <c r="AC37" s="4">
        <v>1.0318533883234933E-4</v>
      </c>
      <c r="AD37" s="4">
        <v>3.3197881472817475E-5</v>
      </c>
      <c r="AE37" s="4">
        <v>3.4503526380040355E-4</v>
      </c>
      <c r="AF37" s="4"/>
    </row>
    <row r="38" spans="1:32" x14ac:dyDescent="0.25">
      <c r="A38" s="4" t="s">
        <v>28</v>
      </c>
      <c r="B38" s="4">
        <v>6.2118357213599026E-4</v>
      </c>
      <c r="C38" s="4">
        <v>6.0396017088345014E-4</v>
      </c>
      <c r="D38" s="4">
        <v>4.2180799367522718E-4</v>
      </c>
      <c r="E38" s="4">
        <v>4.2180799367522718E-4</v>
      </c>
      <c r="F38" s="4">
        <v>5.3822765225541402E-4</v>
      </c>
      <c r="G38" s="4">
        <v>8.2890426987741771E-4</v>
      </c>
      <c r="H38" s="4">
        <v>4.0459531685725858E-4</v>
      </c>
      <c r="I38" s="4">
        <v>8.1905267968049962E-4</v>
      </c>
      <c r="J38" s="4">
        <v>3.2430330250795371E-4</v>
      </c>
      <c r="K38" s="4">
        <v>4.6606163940505682E-4</v>
      </c>
      <c r="L38" s="4">
        <v>6.613963403505821E-4</v>
      </c>
      <c r="M38" s="4">
        <v>6.9006546046124315E-4</v>
      </c>
      <c r="N38" s="4">
        <v>5.3085929348681326E-4</v>
      </c>
      <c r="O38" s="4">
        <v>6.3785394914109349E-4</v>
      </c>
      <c r="P38" s="4">
        <v>4.8178653192989612E-4</v>
      </c>
      <c r="Q38" s="4">
        <v>7.8404182942316554E-4</v>
      </c>
      <c r="R38" s="4">
        <v>3.0113107070950076E-4</v>
      </c>
      <c r="S38" s="4">
        <v>6.8702828292709463E-4</v>
      </c>
      <c r="T38" s="4">
        <v>8.5318456857876219E-4</v>
      </c>
      <c r="U38" s="4">
        <v>6.1465948984383827E-4</v>
      </c>
      <c r="V38" s="4">
        <v>4.3067787216004603E-4</v>
      </c>
      <c r="W38" s="4">
        <v>1.2284499131320033E-3</v>
      </c>
      <c r="X38" s="4">
        <v>3.88479991582197E-4</v>
      </c>
      <c r="Y38" s="4">
        <v>6.8235293647973426E-4</v>
      </c>
      <c r="Z38" s="4">
        <v>2.8383822048481087E-4</v>
      </c>
      <c r="AA38" s="4">
        <v>6.7632421626061896E-4</v>
      </c>
      <c r="AB38" s="4">
        <f>VARP('Prices and returns'!$BI$4:$BI$524)</f>
        <v>1.1164836450531614E-3</v>
      </c>
      <c r="AC38" s="4">
        <v>2.6229244113254755E-4</v>
      </c>
      <c r="AD38" s="4">
        <v>1.9948787954346045E-4</v>
      </c>
      <c r="AE38" s="4">
        <v>4.3717213955485774E-4</v>
      </c>
      <c r="AF38" s="4"/>
    </row>
    <row r="39" spans="1:32" x14ac:dyDescent="0.25">
      <c r="A39" s="4" t="s">
        <v>29</v>
      </c>
      <c r="B39" s="4">
        <v>1.4846733292649204E-4</v>
      </c>
      <c r="C39" s="4">
        <v>2.1041893383192902E-4</v>
      </c>
      <c r="D39" s="4">
        <v>1.289848808476853E-4</v>
      </c>
      <c r="E39" s="4">
        <v>1.289848808476853E-4</v>
      </c>
      <c r="F39" s="4">
        <v>2.689859615460643E-4</v>
      </c>
      <c r="G39" s="4">
        <v>3.7432420232944713E-4</v>
      </c>
      <c r="H39" s="4">
        <v>2.5862090185101627E-4</v>
      </c>
      <c r="I39" s="4">
        <v>3.5998160732203863E-4</v>
      </c>
      <c r="J39" s="4">
        <v>2.4106334065742858E-4</v>
      </c>
      <c r="K39" s="4">
        <v>2.8433894054095239E-4</v>
      </c>
      <c r="L39" s="4">
        <v>2.1979508000250178E-4</v>
      </c>
      <c r="M39" s="4">
        <v>2.7820405133611249E-4</v>
      </c>
      <c r="N39" s="4">
        <v>2.7570910891062435E-4</v>
      </c>
      <c r="O39" s="4">
        <v>3.0701890272293139E-4</v>
      </c>
      <c r="P39" s="4">
        <v>2.8192277922836455E-4</v>
      </c>
      <c r="Q39" s="4">
        <v>3.0066548190701043E-4</v>
      </c>
      <c r="R39" s="4">
        <v>2.1034952675370511E-4</v>
      </c>
      <c r="S39" s="4">
        <v>3.5512232285659175E-4</v>
      </c>
      <c r="T39" s="4">
        <v>3.114616848552409E-4</v>
      </c>
      <c r="U39" s="4">
        <v>2.6526108291228916E-4</v>
      </c>
      <c r="V39" s="4">
        <v>2.4426859031738055E-4</v>
      </c>
      <c r="W39" s="4">
        <v>2.9226460516698183E-4</v>
      </c>
      <c r="X39" s="4">
        <v>2.5786262846363869E-4</v>
      </c>
      <c r="Y39" s="4">
        <v>2.5376338976097393E-4</v>
      </c>
      <c r="Z39" s="4">
        <v>4.2209955308494156E-4</v>
      </c>
      <c r="AA39" s="4">
        <v>1.0318533883234933E-4</v>
      </c>
      <c r="AB39" s="4">
        <v>2.6229244113254755E-4</v>
      </c>
      <c r="AC39" s="4">
        <f>VARP('Prices and returns'!$BJ$4:$BJ$524)</f>
        <v>6.087748405147243E-4</v>
      </c>
      <c r="AD39" s="4">
        <v>2.2116760131992105E-4</v>
      </c>
      <c r="AE39" s="4">
        <v>2.6707270141568604E-4</v>
      </c>
      <c r="AF39" s="4"/>
    </row>
    <row r="40" spans="1:32" x14ac:dyDescent="0.25">
      <c r="A40" s="4" t="s">
        <v>30</v>
      </c>
      <c r="B40" s="4">
        <v>1.8214805203701733E-4</v>
      </c>
      <c r="C40" s="4">
        <v>1.3830958892826386E-4</v>
      </c>
      <c r="D40" s="4">
        <v>9.6675779000779863E-5</v>
      </c>
      <c r="E40" s="4">
        <v>9.6675779000779863E-5</v>
      </c>
      <c r="F40" s="4">
        <v>2.4906338242738088E-4</v>
      </c>
      <c r="G40" s="4">
        <v>2.4211450267215475E-4</v>
      </c>
      <c r="H40" s="4">
        <v>1.764565053566819E-4</v>
      </c>
      <c r="I40" s="4">
        <v>2.8070474080269631E-4</v>
      </c>
      <c r="J40" s="4">
        <v>2.9111259122209819E-4</v>
      </c>
      <c r="K40" s="4">
        <v>2.385026053191789E-4</v>
      </c>
      <c r="L40" s="4">
        <v>1.4903232715902812E-4</v>
      </c>
      <c r="M40" s="4">
        <v>1.7828932714447648E-4</v>
      </c>
      <c r="N40" s="4">
        <v>1.4473955237068962E-4</v>
      </c>
      <c r="O40" s="4">
        <v>2.1462420692601938E-4</v>
      </c>
      <c r="P40" s="4">
        <v>2.7198991293358673E-4</v>
      </c>
      <c r="Q40" s="4">
        <v>1.9784132982604436E-4</v>
      </c>
      <c r="R40" s="4">
        <v>1.6933878428495054E-4</v>
      </c>
      <c r="S40" s="4">
        <v>2.2744473787546062E-4</v>
      </c>
      <c r="T40" s="4">
        <v>2.514262962367456E-4</v>
      </c>
      <c r="U40" s="4">
        <v>2.1684700524110154E-4</v>
      </c>
      <c r="V40" s="4">
        <v>2.4252718936494658E-4</v>
      </c>
      <c r="W40" s="4">
        <v>2.7991812785546725E-4</v>
      </c>
      <c r="X40" s="4">
        <v>2.0032297250905485E-4</v>
      </c>
      <c r="Y40" s="4">
        <v>1.7924050449129791E-4</v>
      </c>
      <c r="Z40" s="4">
        <v>1.7532831976239607E-4</v>
      </c>
      <c r="AA40" s="4">
        <v>3.3197881472817475E-5</v>
      </c>
      <c r="AB40" s="4">
        <v>1.9948787954346045E-4</v>
      </c>
      <c r="AC40" s="4">
        <v>2.2116760131992105E-4</v>
      </c>
      <c r="AD40" s="4">
        <f>VARP('Prices and returns'!$BK$4:$BK$524)</f>
        <v>6.3033342298097019E-4</v>
      </c>
      <c r="AE40" s="4">
        <v>1.7802759022594655E-4</v>
      </c>
      <c r="AF40" s="4"/>
    </row>
    <row r="41" spans="1:32" ht="21.75" customHeight="1" x14ac:dyDescent="0.25">
      <c r="A41" s="4" t="s">
        <v>31</v>
      </c>
      <c r="B41" s="4">
        <v>3.233160449058028E-4</v>
      </c>
      <c r="C41" s="4">
        <v>3.7395038608774859E-4</v>
      </c>
      <c r="D41" s="4">
        <v>2.5818776323474987E-4</v>
      </c>
      <c r="E41" s="4">
        <v>2.5818776323474987E-4</v>
      </c>
      <c r="F41" s="4">
        <v>4.8855396531163246E-4</v>
      </c>
      <c r="G41" s="4">
        <v>6.8240524863392212E-4</v>
      </c>
      <c r="H41" s="4">
        <v>3.5464313096339185E-4</v>
      </c>
      <c r="I41" s="4">
        <v>6.7514262286507115E-4</v>
      </c>
      <c r="J41" s="4">
        <v>2.6621463711799104E-4</v>
      </c>
      <c r="K41" s="4">
        <v>4.4316142784578622E-4</v>
      </c>
      <c r="L41" s="4">
        <v>3.6481821689941335E-4</v>
      </c>
      <c r="M41" s="4">
        <v>4.6782883943425057E-4</v>
      </c>
      <c r="N41" s="4">
        <v>3.7958615229941912E-4</v>
      </c>
      <c r="O41" s="4">
        <v>4.9854999782192864E-4</v>
      </c>
      <c r="P41" s="4">
        <v>3.8050767839863716E-4</v>
      </c>
      <c r="Q41" s="4">
        <v>4.2545362521071817E-4</v>
      </c>
      <c r="R41" s="4">
        <v>2.5498748030081472E-4</v>
      </c>
      <c r="S41" s="4">
        <v>5.9420082842062585E-4</v>
      </c>
      <c r="T41" s="4">
        <v>6.6216403792149984E-4</v>
      </c>
      <c r="U41" s="4">
        <v>3.6429818620376377E-4</v>
      </c>
      <c r="V41" s="4">
        <v>3.0534829728181244E-4</v>
      </c>
      <c r="W41" s="4">
        <v>6.1585809354126474E-4</v>
      </c>
      <c r="X41" s="4">
        <v>3.3980940992846482E-4</v>
      </c>
      <c r="Y41" s="4">
        <v>3.9005264250743224E-4</v>
      </c>
      <c r="Z41" s="4">
        <v>2.9672702168432642E-4</v>
      </c>
      <c r="AA41" s="4">
        <v>3.4503526380040355E-4</v>
      </c>
      <c r="AB41" s="4">
        <v>4.3717213955485774E-4</v>
      </c>
      <c r="AC41" s="4">
        <v>2.6707270141568604E-4</v>
      </c>
      <c r="AD41" s="4">
        <v>1.7802759022594655E-4</v>
      </c>
      <c r="AE41" s="4">
        <f>VARP('Prices and returns'!$BL$4:$BL$524)</f>
        <v>6.7123199386037431E-4</v>
      </c>
      <c r="AF41" s="4"/>
    </row>
    <row r="42" spans="1:32" ht="21.75" customHeight="1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</row>
    <row r="43" spans="1:32" ht="21.75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</row>
    <row r="44" spans="1:32" ht="21.75" customHeight="1" x14ac:dyDescent="0.25">
      <c r="B44" s="7" t="s">
        <v>44</v>
      </c>
      <c r="C44" s="7"/>
      <c r="D44" s="7"/>
      <c r="E44" s="4"/>
      <c r="F44" s="4"/>
      <c r="G44" s="7" t="s">
        <v>42</v>
      </c>
      <c r="H44" s="7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</row>
    <row r="45" spans="1:32" ht="21.75" customHeight="1" x14ac:dyDescent="0.25">
      <c r="B45" s="7"/>
      <c r="C45" t="s">
        <v>36</v>
      </c>
      <c r="D45">
        <f t="array" ref="D45">MMULT(A7:AD7,TRANSPOSE(A3:AD3))</f>
        <v>2.4999999993705075E-3</v>
      </c>
      <c r="E45" s="4"/>
      <c r="F45" s="4"/>
      <c r="G45" s="7" t="s">
        <v>43</v>
      </c>
      <c r="H45" s="10">
        <v>2.5000000000000001E-3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</row>
    <row r="46" spans="1:32" ht="21.75" customHeight="1" x14ac:dyDescent="0.25">
      <c r="B46" s="7"/>
      <c r="C46" t="s">
        <v>37</v>
      </c>
      <c r="D46">
        <f t="array" ref="D46">MMULT(A7:AD7,MMULT(B12:AE41,TRANSPOSE(A7:AD7)))</f>
        <v>4.9566265117577239E-4</v>
      </c>
      <c r="E46" s="4"/>
      <c r="F46" s="4"/>
      <c r="G46" t="s">
        <v>37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</row>
    <row r="47" spans="1:32" ht="21.75" customHeight="1" x14ac:dyDescent="0.25">
      <c r="C47" t="s">
        <v>40</v>
      </c>
      <c r="D47">
        <f>SQRT(D46)</f>
        <v>2.2263482458406467E-2</v>
      </c>
      <c r="E47" s="4"/>
      <c r="F47" s="4"/>
      <c r="G47" t="s">
        <v>40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</row>
    <row r="48" spans="1:32" x14ac:dyDescent="0.25">
      <c r="C48" t="s">
        <v>41</v>
      </c>
      <c r="D48">
        <f>D45/D47</f>
        <v>0.11229150713690493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</row>
    <row r="49" spans="1:32" x14ac:dyDescent="0.25"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</row>
    <row r="50" spans="1:32" x14ac:dyDescent="0.25">
      <c r="B50" s="7" t="s">
        <v>45</v>
      </c>
      <c r="D50" s="7"/>
      <c r="G50" s="7"/>
      <c r="H50" s="7"/>
      <c r="I50" s="7"/>
      <c r="J50" s="7"/>
      <c r="M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</row>
    <row r="51" spans="1:32" x14ac:dyDescent="0.25">
      <c r="B51" t="s">
        <v>46</v>
      </c>
      <c r="C51">
        <v>52</v>
      </c>
      <c r="G51" s="7"/>
      <c r="H51" s="7"/>
      <c r="I51" s="7"/>
      <c r="J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</row>
    <row r="52" spans="1:32" x14ac:dyDescent="0.25">
      <c r="B52" t="s">
        <v>47</v>
      </c>
      <c r="C52">
        <f>(1+H45)^C51-1</f>
        <v>0.13864364655315731</v>
      </c>
    </row>
    <row r="57" spans="1:32" x14ac:dyDescent="0.25">
      <c r="A57" s="1"/>
      <c r="B57" s="1"/>
    </row>
    <row r="68" spans="1:2" x14ac:dyDescent="0.25">
      <c r="A68" s="1"/>
      <c r="B68" s="1"/>
    </row>
    <row r="72" spans="1:2" x14ac:dyDescent="0.25">
      <c r="A72" s="7"/>
      <c r="B72" s="7"/>
    </row>
    <row r="73" spans="1:2" x14ac:dyDescent="0.25">
      <c r="A73" s="7"/>
      <c r="B73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9186E-8D49-47D2-84D8-6A19DC851B15}">
  <dimension ref="A1:BL373"/>
  <sheetViews>
    <sheetView zoomScale="55" zoomScaleNormal="55" workbookViewId="0">
      <selection activeCell="B2" sqref="B2:AE2"/>
    </sheetView>
  </sheetViews>
  <sheetFormatPr defaultRowHeight="15" x14ac:dyDescent="0.25"/>
  <cols>
    <col min="1" max="1" width="12.140625" customWidth="1"/>
  </cols>
  <sheetData>
    <row r="1" spans="1:64" x14ac:dyDescent="0.25">
      <c r="A1" s="3" t="s">
        <v>34</v>
      </c>
      <c r="B1" t="s">
        <v>3</v>
      </c>
      <c r="AH1" t="s">
        <v>48</v>
      </c>
    </row>
    <row r="2" spans="1:64" x14ac:dyDescent="0.25">
      <c r="A2" s="1" t="s">
        <v>0</v>
      </c>
      <c r="B2" s="1" t="s">
        <v>1</v>
      </c>
      <c r="C2" s="1" t="s">
        <v>13</v>
      </c>
      <c r="D2" t="s">
        <v>2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H2" s="1" t="s">
        <v>1</v>
      </c>
      <c r="AI2" s="1" t="s">
        <v>13</v>
      </c>
      <c r="AJ2" t="s">
        <v>2</v>
      </c>
      <c r="AK2" t="s">
        <v>4</v>
      </c>
      <c r="AL2" t="s">
        <v>5</v>
      </c>
      <c r="AM2" t="s">
        <v>6</v>
      </c>
      <c r="AN2" t="s">
        <v>7</v>
      </c>
      <c r="AO2" t="s">
        <v>8</v>
      </c>
      <c r="AP2" t="s">
        <v>9</v>
      </c>
      <c r="AQ2" t="s">
        <v>10</v>
      </c>
      <c r="AR2" t="s">
        <v>11</v>
      </c>
      <c r="AS2" t="s">
        <v>12</v>
      </c>
      <c r="AT2" t="s">
        <v>14</v>
      </c>
      <c r="AU2" t="s">
        <v>15</v>
      </c>
      <c r="AV2" t="s">
        <v>16</v>
      </c>
      <c r="AW2" t="s">
        <v>17</v>
      </c>
      <c r="AX2" t="s">
        <v>18</v>
      </c>
      <c r="AY2" t="s">
        <v>19</v>
      </c>
      <c r="AZ2" t="s">
        <v>20</v>
      </c>
      <c r="BA2" t="s">
        <v>21</v>
      </c>
      <c r="BB2" t="s">
        <v>22</v>
      </c>
      <c r="BC2" t="s">
        <v>23</v>
      </c>
      <c r="BD2" t="s">
        <v>24</v>
      </c>
      <c r="BE2" t="s">
        <v>25</v>
      </c>
      <c r="BF2" t="s">
        <v>26</v>
      </c>
      <c r="BG2" t="s">
        <v>27</v>
      </c>
      <c r="BH2" t="s">
        <v>28</v>
      </c>
      <c r="BI2" t="s">
        <v>29</v>
      </c>
      <c r="BJ2" t="s">
        <v>30</v>
      </c>
      <c r="BK2" t="s">
        <v>31</v>
      </c>
      <c r="BL2" t="s">
        <v>32</v>
      </c>
    </row>
    <row r="3" spans="1:64" x14ac:dyDescent="0.25">
      <c r="A3" s="2">
        <v>39783</v>
      </c>
      <c r="B3" s="1">
        <v>8.9926130000000004</v>
      </c>
      <c r="C3" s="1">
        <v>21.66</v>
      </c>
      <c r="D3" s="1">
        <v>9.420363</v>
      </c>
      <c r="E3" s="1">
        <v>9.420363</v>
      </c>
      <c r="F3" s="1">
        <v>30.280396</v>
      </c>
      <c r="G3" s="1">
        <v>13.628498</v>
      </c>
      <c r="H3" s="1">
        <v>67.199996999999996</v>
      </c>
      <c r="I3" s="1">
        <v>28.092075000000001</v>
      </c>
      <c r="J3" s="1">
        <v>42.951244000000003</v>
      </c>
      <c r="K3" s="1">
        <v>19.553758999999999</v>
      </c>
      <c r="L3" s="1">
        <v>19.98</v>
      </c>
      <c r="M3" s="1">
        <v>2.0734880000000002</v>
      </c>
      <c r="N3" s="1">
        <v>141.07742300000001</v>
      </c>
      <c r="O3" s="1">
        <v>62.061062</v>
      </c>
      <c r="P3" s="1">
        <v>18.839382000000001</v>
      </c>
      <c r="Q3" s="1">
        <v>9.6698059999999995</v>
      </c>
      <c r="R3" s="1">
        <v>42.857264999999998</v>
      </c>
      <c r="S3" s="1">
        <v>26.410788</v>
      </c>
      <c r="T3" s="1">
        <v>13.519849000000001</v>
      </c>
      <c r="U3" s="1">
        <v>15.507243000000001</v>
      </c>
      <c r="V3" s="1">
        <v>9.0091149999999995</v>
      </c>
      <c r="W3" s="1">
        <v>6.8049840000000001</v>
      </c>
      <c r="X3" s="1">
        <v>11.273611000000001</v>
      </c>
      <c r="Y3" s="1">
        <v>24.380285000000001</v>
      </c>
      <c r="Z3" s="1">
        <v>16.245425999999998</v>
      </c>
      <c r="AA3" s="1">
        <v>12.1</v>
      </c>
      <c r="AB3" s="1">
        <v>11.350688</v>
      </c>
      <c r="AC3" s="1">
        <v>18.846976999999999</v>
      </c>
      <c r="AD3" s="1">
        <v>45.158901</v>
      </c>
      <c r="AE3" s="1">
        <v>56.785107000000004</v>
      </c>
      <c r="AF3" s="1">
        <v>876.07000700000003</v>
      </c>
      <c r="AH3">
        <f>'Prices and returns'!AI4</f>
        <v>4.5425617670859432E-2</v>
      </c>
      <c r="AI3">
        <f>'Prices and returns'!AJ4</f>
        <v>3.5549399815327773E-2</v>
      </c>
      <c r="AJ3">
        <f>'Prices and returns'!AK4</f>
        <v>-9.9420691113495316E-2</v>
      </c>
      <c r="AK3">
        <f>'Prices and returns'!AL4</f>
        <v>-9.9420691113495316E-2</v>
      </c>
      <c r="AL3">
        <f>'Prices and returns'!AM4</f>
        <v>-8.3482725919436437E-3</v>
      </c>
      <c r="AM3">
        <f>'Prices and returns'!AN4</f>
        <v>1.9713104114628078E-3</v>
      </c>
      <c r="AN3">
        <f>'Prices and returns'!AO4</f>
        <v>-3.5119064067815314E-2</v>
      </c>
      <c r="AO3">
        <f>'Prices and returns'!AP4</f>
        <v>9.9843247606308791E-2</v>
      </c>
      <c r="AP3">
        <f>'Prices and returns'!AQ4</f>
        <v>-3.9222915173306817E-2</v>
      </c>
      <c r="AQ3">
        <f>'Prices and returns'!AR4</f>
        <v>-7.0266796271755737E-3</v>
      </c>
      <c r="AR3">
        <f>'Prices and returns'!AS4</f>
        <v>-0.1486486486486486</v>
      </c>
      <c r="AS3">
        <f>'Prices and returns'!AT4</f>
        <v>0.11764669002183743</v>
      </c>
      <c r="AT3">
        <f>'Prices and returns'!AU4</f>
        <v>0.11187012538498085</v>
      </c>
      <c r="AU3">
        <f>'Prices and returns'!AV4</f>
        <v>-4.213835399722933E-2</v>
      </c>
      <c r="AV3">
        <f>'Prices and returns'!AW4</f>
        <v>-2.78014958240137E-2</v>
      </c>
      <c r="AW3">
        <f>'Prices and returns'!AX4</f>
        <v>0.10985690922858232</v>
      </c>
      <c r="AX3">
        <f>'Prices and returns'!AY4</f>
        <v>-1.6829795368416431E-2</v>
      </c>
      <c r="AY3">
        <f>'Prices and returns'!AZ4</f>
        <v>-7.2263690125413893E-2</v>
      </c>
      <c r="AZ3">
        <f>'Prices and returns'!BA4</f>
        <v>-0.11895672799304201</v>
      </c>
      <c r="BA3">
        <f>'Prices and returns'!BB4</f>
        <v>-2.5667167271448625E-2</v>
      </c>
      <c r="BB3">
        <f>'Prices and returns'!BC4</f>
        <v>-5.6282997830530437E-2</v>
      </c>
      <c r="BC3">
        <f>'Prices and returns'!BD4</f>
        <v>0.1684779861348682</v>
      </c>
      <c r="BD3">
        <f>'Prices and returns'!BE4</f>
        <v>2.2356368336640283E-2</v>
      </c>
      <c r="BE3">
        <f>'Prices and returns'!BF4</f>
        <v>6.3322844667320285E-2</v>
      </c>
      <c r="BF3">
        <f>'Prices and returns'!BG4</f>
        <v>1.0654691357432492E-3</v>
      </c>
      <c r="BG3">
        <f>'Prices and returns'!BH4</f>
        <v>2.0661157024793389E-2</v>
      </c>
      <c r="BH3">
        <f>'Prices and returns'!BI4</f>
        <v>7.0741967359159219E-2</v>
      </c>
      <c r="BI3">
        <f>'Prices and returns'!BJ4</f>
        <v>-1.1750743899140935E-2</v>
      </c>
      <c r="BJ3">
        <f>'Prices and returns'!BK4</f>
        <v>-6.1501740265999895E-2</v>
      </c>
      <c r="BK3">
        <f>'Prices and returns'!BL4</f>
        <v>5.0260924928784492E-2</v>
      </c>
      <c r="BL3">
        <f>'Prices and returns'!BM4</f>
        <v>4.177717500606002E-3</v>
      </c>
    </row>
    <row r="4" spans="1:64" x14ac:dyDescent="0.25">
      <c r="A4" s="2">
        <v>39790</v>
      </c>
      <c r="B4" s="1">
        <v>9.4011080000000007</v>
      </c>
      <c r="C4" s="1">
        <v>22.43</v>
      </c>
      <c r="D4" s="1">
        <v>8.483784</v>
      </c>
      <c r="E4" s="1">
        <v>8.483784</v>
      </c>
      <c r="F4" s="1">
        <v>30.027607</v>
      </c>
      <c r="G4" s="1">
        <v>13.655364000000001</v>
      </c>
      <c r="H4" s="1">
        <v>64.839995999999999</v>
      </c>
      <c r="I4" s="1">
        <v>30.896878999999998</v>
      </c>
      <c r="J4" s="1">
        <v>41.266570999999999</v>
      </c>
      <c r="K4" s="1">
        <v>19.416360999999998</v>
      </c>
      <c r="L4" s="1">
        <v>17.010000000000002</v>
      </c>
      <c r="M4" s="1">
        <v>2.3174269999999999</v>
      </c>
      <c r="N4" s="1">
        <v>156.85977199999999</v>
      </c>
      <c r="O4" s="1">
        <v>59.445911000000002</v>
      </c>
      <c r="P4" s="1">
        <v>18.315619000000002</v>
      </c>
      <c r="Q4" s="1">
        <v>10.732101</v>
      </c>
      <c r="R4" s="1">
        <v>42.135986000000003</v>
      </c>
      <c r="S4" s="1">
        <v>24.502247000000001</v>
      </c>
      <c r="T4" s="1">
        <v>11.911572</v>
      </c>
      <c r="U4" s="1">
        <v>15.109216</v>
      </c>
      <c r="V4" s="1">
        <v>8.5020550000000004</v>
      </c>
      <c r="W4" s="1">
        <v>7.9514740000000002</v>
      </c>
      <c r="X4" s="1">
        <v>11.525648</v>
      </c>
      <c r="Y4" s="1">
        <v>25.924113999999999</v>
      </c>
      <c r="Z4" s="1">
        <v>16.262734999999999</v>
      </c>
      <c r="AA4" s="1">
        <v>12.35</v>
      </c>
      <c r="AB4" s="1">
        <v>12.153658</v>
      </c>
      <c r="AC4" s="1">
        <v>18.625510999999999</v>
      </c>
      <c r="AD4" s="1">
        <v>42.381549999999997</v>
      </c>
      <c r="AE4" s="1">
        <v>59.639178999999999</v>
      </c>
      <c r="AF4" s="1">
        <v>879.72997999999995</v>
      </c>
      <c r="AH4">
        <f>'Prices and returns'!AI5</f>
        <v>-8.4155931407234166E-2</v>
      </c>
      <c r="AI4">
        <f>'Prices and returns'!AJ5</f>
        <v>-1.3374988854213028E-2</v>
      </c>
      <c r="AJ4">
        <f>'Prices and returns'!AK5</f>
        <v>1.8220760924606321E-2</v>
      </c>
      <c r="AK4">
        <f>'Prices and returns'!AL5</f>
        <v>1.8220760924606321E-2</v>
      </c>
      <c r="AL4">
        <f>'Prices and returns'!AM5</f>
        <v>5.204127654927676E-2</v>
      </c>
      <c r="AM4">
        <f>'Prices and returns'!AN5</f>
        <v>-7.5686301734615047E-2</v>
      </c>
      <c r="AN4">
        <f>'Prices and returns'!AO5</f>
        <v>-9.2535169187857348E-3</v>
      </c>
      <c r="AO4">
        <f>'Prices and returns'!AP5</f>
        <v>1.4496383275475836E-2</v>
      </c>
      <c r="AP4">
        <f>'Prices and returns'!AQ5</f>
        <v>7.3038053004210249E-3</v>
      </c>
      <c r="AQ4">
        <f>'Prices and returns'!AR5</f>
        <v>6.9088126245696975E-3</v>
      </c>
      <c r="AR4">
        <f>'Prices and returns'!AS5</f>
        <v>2.2339741328630095E-2</v>
      </c>
      <c r="AS4">
        <f>'Prices and returns'!AT5</f>
        <v>-2.9604816030882563E-2</v>
      </c>
      <c r="AT4">
        <f>'Prices and returns'!AU5</f>
        <v>-1.7703277039061285E-2</v>
      </c>
      <c r="AU4">
        <f>'Prices and returns'!AV5</f>
        <v>0.1917625923841926</v>
      </c>
      <c r="AV4">
        <f>'Prices and returns'!AW5</f>
        <v>3.1955622138678329E-2</v>
      </c>
      <c r="AW4">
        <f>'Prices and returns'!AX5</f>
        <v>-2.1016854015816655E-2</v>
      </c>
      <c r="AX4">
        <f>'Prices and returns'!AY5</f>
        <v>2.7773006190005833E-2</v>
      </c>
      <c r="AY4">
        <f>'Prices and returns'!AZ5</f>
        <v>-2.0038733590433587E-2</v>
      </c>
      <c r="AZ4">
        <f>'Prices and returns'!BA5</f>
        <v>0.11552354298828071</v>
      </c>
      <c r="BA4">
        <f>'Prices and returns'!BB5</f>
        <v>-1.2396606150841975E-2</v>
      </c>
      <c r="BB4">
        <f>'Prices and returns'!BC5</f>
        <v>3.8282156490401363E-2</v>
      </c>
      <c r="BC4">
        <f>'Prices and returns'!BD5</f>
        <v>-9.3023004288262223E-3</v>
      </c>
      <c r="BD4">
        <f>'Prices and returns'!BE5</f>
        <v>2.2458693862592364E-2</v>
      </c>
      <c r="BE4">
        <f>'Prices and returns'!BF5</f>
        <v>3.7675578806666263E-2</v>
      </c>
      <c r="BF4">
        <f>'Prices and returns'!BG5</f>
        <v>-2.1286702390464003E-3</v>
      </c>
      <c r="BG4">
        <f>'Prices and returns'!BH5</f>
        <v>-0.3174089068825911</v>
      </c>
      <c r="BH4">
        <f>'Prices and returns'!BI5</f>
        <v>-3.2713360866333384E-2</v>
      </c>
      <c r="BI4">
        <f>'Prices and returns'!BJ5</f>
        <v>1.1890465716618432E-2</v>
      </c>
      <c r="BJ4">
        <f>'Prices and returns'!BK5</f>
        <v>2.4723706424139753E-2</v>
      </c>
      <c r="BK4">
        <f>'Prices and returns'!BL5</f>
        <v>-6.7495161192611355E-2</v>
      </c>
      <c r="BL4">
        <f>'Prices and returns'!BM5</f>
        <v>9.2642346916493954E-3</v>
      </c>
    </row>
    <row r="5" spans="1:64" x14ac:dyDescent="0.25">
      <c r="A5" s="2">
        <v>39797</v>
      </c>
      <c r="B5" s="1">
        <v>8.6099490000000003</v>
      </c>
      <c r="C5" s="1">
        <v>22.129999000000002</v>
      </c>
      <c r="D5" s="1">
        <v>8.6383650000000003</v>
      </c>
      <c r="E5" s="1">
        <v>8.6383650000000003</v>
      </c>
      <c r="F5" s="1">
        <v>31.590281999999998</v>
      </c>
      <c r="G5" s="1">
        <v>12.621840000000001</v>
      </c>
      <c r="H5" s="1">
        <v>64.239998</v>
      </c>
      <c r="I5" s="1">
        <v>31.344771999999999</v>
      </c>
      <c r="J5" s="1">
        <v>41.567974</v>
      </c>
      <c r="K5" s="1">
        <v>19.550505000000001</v>
      </c>
      <c r="L5" s="1">
        <v>17.389999</v>
      </c>
      <c r="M5" s="1">
        <v>2.2488199999999998</v>
      </c>
      <c r="N5" s="1">
        <v>154.08284</v>
      </c>
      <c r="O5" s="1">
        <v>70.845412999999994</v>
      </c>
      <c r="P5" s="1">
        <v>18.900905999999999</v>
      </c>
      <c r="Q5" s="1">
        <v>10.506546</v>
      </c>
      <c r="R5" s="1">
        <v>43.306229000000002</v>
      </c>
      <c r="S5" s="1">
        <v>24.011253</v>
      </c>
      <c r="T5" s="1">
        <v>13.287639</v>
      </c>
      <c r="U5" s="1">
        <v>14.921913</v>
      </c>
      <c r="V5" s="1">
        <v>8.8275319999999997</v>
      </c>
      <c r="W5" s="1">
        <v>7.8775069999999996</v>
      </c>
      <c r="X5" s="1">
        <v>11.784499</v>
      </c>
      <c r="Y5" s="1">
        <v>26.90082</v>
      </c>
      <c r="Z5" s="1">
        <v>16.228117000000001</v>
      </c>
      <c r="AA5" s="1">
        <v>8.43</v>
      </c>
      <c r="AB5" s="1">
        <v>11.756071</v>
      </c>
      <c r="AC5" s="1">
        <v>18.846976999999999</v>
      </c>
      <c r="AD5" s="1">
        <v>43.429378999999997</v>
      </c>
      <c r="AE5" s="1">
        <v>55.613822999999996</v>
      </c>
      <c r="AF5" s="1">
        <v>887.88000499999998</v>
      </c>
      <c r="AH5">
        <f>'Prices and returns'!AI6</f>
        <v>-4.6555328028075368E-2</v>
      </c>
      <c r="AI5">
        <f>'Prices and returns'!AJ6</f>
        <v>-4.7446861610793707E-2</v>
      </c>
      <c r="AJ5">
        <f>'Prices and returns'!AK6</f>
        <v>-6.7368419834077445E-2</v>
      </c>
      <c r="AK5">
        <f>'Prices and returns'!AL6</f>
        <v>-6.7368419834077445E-2</v>
      </c>
      <c r="AL5">
        <f>'Prices and returns'!AM6</f>
        <v>-1.7216370528126287E-2</v>
      </c>
      <c r="AM5">
        <f>'Prices and returns'!AN6</f>
        <v>-3.1884099307232523E-2</v>
      </c>
      <c r="AN5">
        <f>'Prices and returns'!AO6</f>
        <v>-3.0821918767805642E-2</v>
      </c>
      <c r="AO5">
        <f>'Prices and returns'!AP6</f>
        <v>7.020947544299288E-4</v>
      </c>
      <c r="AP5">
        <f>'Prices and returns'!AQ6</f>
        <v>-4.3130944991449344E-2</v>
      </c>
      <c r="AQ5">
        <f>'Prices and returns'!AR6</f>
        <v>-1.1145747897560794E-2</v>
      </c>
      <c r="AR5">
        <f>'Prices and returns'!AS6</f>
        <v>-0.11903387688521427</v>
      </c>
      <c r="AS5">
        <f>'Prices and returns'!AT6</f>
        <v>-0.22372933360606892</v>
      </c>
      <c r="AT5">
        <f>'Prices and returns'!AU6</f>
        <v>-3.1627830847354668E-2</v>
      </c>
      <c r="AU5">
        <f>'Prices and returns'!AV6</f>
        <v>-5.8961756634829554E-2</v>
      </c>
      <c r="AV5">
        <f>'Prices and returns'!AW6</f>
        <v>-2.7250281018275011E-2</v>
      </c>
      <c r="AW5">
        <f>'Prices and returns'!AX6</f>
        <v>-1.8005251202440866E-2</v>
      </c>
      <c r="AX5">
        <f>'Prices and returns'!AY6</f>
        <v>-4.7586225990724129E-3</v>
      </c>
      <c r="AY5">
        <f>'Prices and returns'!AZ6</f>
        <v>-1.7150708461570043E-2</v>
      </c>
      <c r="AZ5">
        <f>'Prices and returns'!BA6</f>
        <v>-5.177977818331763E-2</v>
      </c>
      <c r="BA5">
        <f>'Prices and returns'!BB6</f>
        <v>5.2298924407347396E-4</v>
      </c>
      <c r="BB5">
        <f>'Prices and returns'!BC6</f>
        <v>-2.9262425783333285E-2</v>
      </c>
      <c r="BC5">
        <f>'Prices and returns'!BD6</f>
        <v>-0.11854461062364013</v>
      </c>
      <c r="BD5">
        <f>'Prices and returns'!BE6</f>
        <v>-1.1560695113131198E-2</v>
      </c>
      <c r="BE5">
        <f>'Prices and returns'!BF6</f>
        <v>-1.712802806754584E-2</v>
      </c>
      <c r="BF5">
        <f>'Prices and returns'!BG6</f>
        <v>-6.4013588267820744E-3</v>
      </c>
      <c r="BG5">
        <f>'Prices and returns'!BH6</f>
        <v>-8.4223013048635817E-2</v>
      </c>
      <c r="BH5">
        <f>'Prices and returns'!BI6</f>
        <v>-4.8408435097066063E-2</v>
      </c>
      <c r="BI5">
        <f>'Prices and returns'!BJ6</f>
        <v>0</v>
      </c>
      <c r="BJ5">
        <f>'Prices and returns'!BK6</f>
        <v>-6.9969225210426882E-3</v>
      </c>
      <c r="BK5">
        <f>'Prices and returns'!BL6</f>
        <v>2.8925848165482174E-2</v>
      </c>
      <c r="BL5">
        <f>'Prices and returns'!BM6</f>
        <v>-1.6984296205656751E-2</v>
      </c>
    </row>
    <row r="6" spans="1:64" x14ac:dyDescent="0.25">
      <c r="A6" s="2">
        <v>39804</v>
      </c>
      <c r="B6" s="1">
        <v>8.2091100000000008</v>
      </c>
      <c r="C6" s="1">
        <v>21.08</v>
      </c>
      <c r="D6" s="1">
        <v>8.0564119999999999</v>
      </c>
      <c r="E6" s="1">
        <v>8.0564119999999999</v>
      </c>
      <c r="F6" s="1">
        <v>31.046412</v>
      </c>
      <c r="G6" s="1">
        <v>12.219404000000001</v>
      </c>
      <c r="H6" s="1">
        <v>62.259998000000003</v>
      </c>
      <c r="I6" s="1">
        <v>31.366779000000001</v>
      </c>
      <c r="J6" s="1">
        <v>39.775108000000003</v>
      </c>
      <c r="K6" s="1">
        <v>19.332599999999999</v>
      </c>
      <c r="L6" s="1">
        <v>15.32</v>
      </c>
      <c r="M6" s="1">
        <v>1.7456929999999999</v>
      </c>
      <c r="N6" s="1">
        <v>149.20953399999999</v>
      </c>
      <c r="O6" s="1">
        <v>66.668243000000004</v>
      </c>
      <c r="P6" s="1">
        <v>18.385850999999999</v>
      </c>
      <c r="Q6" s="1">
        <v>10.317373</v>
      </c>
      <c r="R6" s="1">
        <v>43.100150999999997</v>
      </c>
      <c r="S6" s="1">
        <v>23.599443000000001</v>
      </c>
      <c r="T6" s="1">
        <v>12.599608</v>
      </c>
      <c r="U6" s="1">
        <v>14.929717</v>
      </c>
      <c r="V6" s="1">
        <v>8.5692170000000001</v>
      </c>
      <c r="W6" s="1">
        <v>6.9436710000000001</v>
      </c>
      <c r="X6" s="1">
        <v>11.648262000000001</v>
      </c>
      <c r="Y6" s="1">
        <v>26.440062000000001</v>
      </c>
      <c r="Z6" s="1">
        <v>16.124234999999999</v>
      </c>
      <c r="AA6" s="1">
        <v>7.72</v>
      </c>
      <c r="AB6" s="1">
        <v>11.186978</v>
      </c>
      <c r="AC6" s="1">
        <v>18.846976999999999</v>
      </c>
      <c r="AD6" s="1">
        <v>43.125506999999999</v>
      </c>
      <c r="AE6" s="1">
        <v>57.222499999999997</v>
      </c>
      <c r="AF6" s="1">
        <v>872.79998799999998</v>
      </c>
      <c r="AH6">
        <f>'Prices and returns'!AI7</f>
        <v>5.7568969108709525E-2</v>
      </c>
      <c r="AI6">
        <f>'Prices and returns'!AJ7</f>
        <v>9.2030360531309363E-2</v>
      </c>
      <c r="AJ6">
        <f>'Prices and returns'!AK7</f>
        <v>2.9345321465684783E-2</v>
      </c>
      <c r="AK6">
        <f>'Prices and returns'!AL7</f>
        <v>2.9345321465684783E-2</v>
      </c>
      <c r="AL6">
        <f>'Prices and returns'!AM7</f>
        <v>0.11645661340833841</v>
      </c>
      <c r="AM6">
        <f>'Prices and returns'!AN7</f>
        <v>7.260468677523059E-2</v>
      </c>
      <c r="AN6">
        <f>'Prices and returns'!AO7</f>
        <v>6.7459060952748395E-2</v>
      </c>
      <c r="AO6">
        <f>'Prices and returns'!AP7</f>
        <v>9.8081125894373858E-2</v>
      </c>
      <c r="AP6">
        <f>'Prices and returns'!AQ7</f>
        <v>3.6526060469779152E-2</v>
      </c>
      <c r="AQ6">
        <f>'Prices and returns'!AR7</f>
        <v>7.8448837714533981E-2</v>
      </c>
      <c r="AR6">
        <f>'Prices and returns'!AS7</f>
        <v>0.13838126631853775</v>
      </c>
      <c r="AS6">
        <f>'Prices and returns'!AT7</f>
        <v>7.4236420722314858E-2</v>
      </c>
      <c r="AT6">
        <f>'Prices and returns'!AU7</f>
        <v>6.9782920171843829E-2</v>
      </c>
      <c r="AU6">
        <f>'Prices and returns'!AV7</f>
        <v>0.14202972170723008</v>
      </c>
      <c r="AV6">
        <f>'Prices and returns'!AW7</f>
        <v>2.4193821651225203E-2</v>
      </c>
      <c r="AW6">
        <f>'Prices and returns'!AX7</f>
        <v>7.1931973381208519E-2</v>
      </c>
      <c r="AX6">
        <f>'Prices and returns'!AY7</f>
        <v>3.5689782154127499E-2</v>
      </c>
      <c r="AY6">
        <f>'Prices and returns'!AZ7</f>
        <v>5.2013346247197396E-2</v>
      </c>
      <c r="AZ6">
        <f>'Prices and returns'!BA7</f>
        <v>0.15972663593978473</v>
      </c>
      <c r="BA6">
        <f>'Prices and returns'!BB7</f>
        <v>6.2728650516282333E-2</v>
      </c>
      <c r="BB6">
        <f>'Prices and returns'!BC7</f>
        <v>6.6318311229602439E-2</v>
      </c>
      <c r="BC6">
        <f>'Prices and returns'!BD7</f>
        <v>0.15978694843116845</v>
      </c>
      <c r="BD6">
        <f>'Prices and returns'!BE7</f>
        <v>6.842102281009807E-2</v>
      </c>
      <c r="BE6">
        <f>'Prices and returns'!BF7</f>
        <v>7.6096379804253114E-2</v>
      </c>
      <c r="BF6">
        <f>'Prices and returns'!BG7</f>
        <v>5.2970761093472138E-2</v>
      </c>
      <c r="BG6">
        <f>'Prices and returns'!BH7</f>
        <v>2.9792746113989695E-2</v>
      </c>
      <c r="BH6">
        <f>'Prices and returns'!BI7</f>
        <v>0.11776987493852228</v>
      </c>
      <c r="BI6">
        <f>'Prices and returns'!BJ7</f>
        <v>4.3687748968972706E-2</v>
      </c>
      <c r="BJ6">
        <f>'Prices and returns'!BK7</f>
        <v>3.3062451880275852E-2</v>
      </c>
      <c r="BK6">
        <f>'Prices and returns'!BL7</f>
        <v>5.764954344881832E-2</v>
      </c>
      <c r="BL6">
        <f>'Prices and returns'!BM7</f>
        <v>6.759853438494777E-2</v>
      </c>
    </row>
    <row r="7" spans="1:64" x14ac:dyDescent="0.25">
      <c r="A7" s="2">
        <v>39811</v>
      </c>
      <c r="B7" s="1">
        <v>8.6816999999999993</v>
      </c>
      <c r="C7" s="1">
        <v>23.02</v>
      </c>
      <c r="D7" s="1">
        <v>8.2928300000000004</v>
      </c>
      <c r="E7" s="1">
        <v>8.2928300000000004</v>
      </c>
      <c r="F7" s="1">
        <v>34.661971999999999</v>
      </c>
      <c r="G7" s="1">
        <v>13.106590000000001</v>
      </c>
      <c r="H7" s="1">
        <v>66.459998999999996</v>
      </c>
      <c r="I7" s="1">
        <v>34.443268000000003</v>
      </c>
      <c r="J7" s="1">
        <v>41.227936</v>
      </c>
      <c r="K7" s="1">
        <v>20.849219999999999</v>
      </c>
      <c r="L7" s="1">
        <v>17.440000999999999</v>
      </c>
      <c r="M7" s="1">
        <v>1.8752869999999999</v>
      </c>
      <c r="N7" s="1">
        <v>159.62181100000001</v>
      </c>
      <c r="O7" s="1">
        <v>76.137114999999994</v>
      </c>
      <c r="P7" s="1">
        <v>18.830674999999999</v>
      </c>
      <c r="Q7" s="1">
        <v>11.059521999999999</v>
      </c>
      <c r="R7" s="1">
        <v>44.638385999999997</v>
      </c>
      <c r="S7" s="1">
        <v>24.826929</v>
      </c>
      <c r="T7" s="1">
        <v>14.612100999999999</v>
      </c>
      <c r="U7" s="1">
        <v>15.866237999999999</v>
      </c>
      <c r="V7" s="1">
        <v>9.1375130000000002</v>
      </c>
      <c r="W7" s="1">
        <v>8.0531790000000001</v>
      </c>
      <c r="X7" s="1">
        <v>12.445247999999999</v>
      </c>
      <c r="Y7" s="1">
        <v>28.452055000000001</v>
      </c>
      <c r="Z7" s="1">
        <v>16.978348</v>
      </c>
      <c r="AA7" s="1">
        <v>7.95</v>
      </c>
      <c r="AB7" s="1">
        <v>12.504467</v>
      </c>
      <c r="AC7" s="1">
        <v>19.670359000000001</v>
      </c>
      <c r="AD7" s="1">
        <v>44.551341999999998</v>
      </c>
      <c r="AE7" s="1">
        <v>60.521351000000003</v>
      </c>
      <c r="AF7" s="1">
        <v>931.79998799999998</v>
      </c>
      <c r="AH7">
        <f>'Prices and returns'!AI8</f>
        <v>-1.8731354458227461E-3</v>
      </c>
      <c r="AI7">
        <f>'Prices and returns'!AJ8</f>
        <v>4.3006081668114773E-2</v>
      </c>
      <c r="AJ7">
        <f>'Prices and returns'!AK8</f>
        <v>1.5350971863646005E-2</v>
      </c>
      <c r="AK7">
        <f>'Prices and returns'!AL8</f>
        <v>1.5350971863646005E-2</v>
      </c>
      <c r="AL7">
        <f>'Prices and returns'!AM8</f>
        <v>-1.7679778865437753E-2</v>
      </c>
      <c r="AM7">
        <f>'Prices and returns'!AN8</f>
        <v>-9.3510134977900491E-2</v>
      </c>
      <c r="AN7">
        <f>'Prices and returns'!AO8</f>
        <v>-5.4769772115103345E-2</v>
      </c>
      <c r="AO7">
        <f>'Prices and returns'!AP8</f>
        <v>-7.9087762520095445E-2</v>
      </c>
      <c r="AP7">
        <f>'Prices and returns'!AQ8</f>
        <v>-7.8912948734566682E-2</v>
      </c>
      <c r="AQ7">
        <f>'Prices and returns'!AR8</f>
        <v>-6.7307649878508638E-2</v>
      </c>
      <c r="AR7">
        <f>'Prices and returns'!AS8</f>
        <v>2.0068806188715323E-2</v>
      </c>
      <c r="AS7">
        <f>'Prices and returns'!AT8</f>
        <v>6.9105688889220723E-2</v>
      </c>
      <c r="AT7">
        <f>'Prices and returns'!AU8</f>
        <v>-1.9450957112621778E-2</v>
      </c>
      <c r="AU7">
        <f>'Prices and returns'!AV8</f>
        <v>-3.2733982631204091E-2</v>
      </c>
      <c r="AV7">
        <f>'Prices and returns'!AW8</f>
        <v>-1.1189243083426391E-2</v>
      </c>
      <c r="AW7">
        <f>'Prices and returns'!AX8</f>
        <v>-6.9078754036566853E-2</v>
      </c>
      <c r="AX7">
        <f>'Prices and returns'!AY8</f>
        <v>-2.6380658117880765E-2</v>
      </c>
      <c r="AY7">
        <f>'Prices and returns'!AZ8</f>
        <v>-0.16150495294846973</v>
      </c>
      <c r="AZ7">
        <f>'Prices and returns'!BA8</f>
        <v>0.12183655177308195</v>
      </c>
      <c r="BA7">
        <f>'Prices and returns'!BB8</f>
        <v>-3.9842967186046165E-2</v>
      </c>
      <c r="BB7">
        <f>'Prices and returns'!BC8</f>
        <v>-6.5020865086594187E-2</v>
      </c>
      <c r="BC7">
        <f>'Prices and returns'!BD8</f>
        <v>-8.9552337033611262E-2</v>
      </c>
      <c r="BD7">
        <f>'Prices and returns'!BE8</f>
        <v>-4.542962904395307E-2</v>
      </c>
      <c r="BE7">
        <f>'Prices and returns'!BF8</f>
        <v>-5.5330449768918287E-2</v>
      </c>
      <c r="BF7">
        <f>'Prices and returns'!BG8</f>
        <v>-9.3133796056012047E-2</v>
      </c>
      <c r="BG7">
        <f>'Prices and returns'!BH8</f>
        <v>-1.1320754716981114E-2</v>
      </c>
      <c r="BH7">
        <f>'Prices and returns'!BI8</f>
        <v>-6.7331618372858282E-2</v>
      </c>
      <c r="BI7">
        <f>'Prices and returns'!BJ8</f>
        <v>-7.1593609450646023E-2</v>
      </c>
      <c r="BJ7">
        <f>'Prices and returns'!BK8</f>
        <v>-9.7936376417123411E-2</v>
      </c>
      <c r="BK7">
        <f>'Prices and returns'!BL8</f>
        <v>-4.9852803186762953E-2</v>
      </c>
      <c r="BL7">
        <f>'Prices and returns'!BM8</f>
        <v>-4.4483808256928221E-2</v>
      </c>
    </row>
    <row r="8" spans="1:64" x14ac:dyDescent="0.25">
      <c r="A8" s="2">
        <v>39818</v>
      </c>
      <c r="B8" s="1">
        <v>8.665438</v>
      </c>
      <c r="C8" s="1">
        <v>24.01</v>
      </c>
      <c r="D8" s="1">
        <v>8.4201329999999999</v>
      </c>
      <c r="E8" s="1">
        <v>8.4201329999999999</v>
      </c>
      <c r="F8" s="1">
        <v>34.049156000000004</v>
      </c>
      <c r="G8" s="1">
        <v>11.880991</v>
      </c>
      <c r="H8" s="1">
        <v>62.82</v>
      </c>
      <c r="I8" s="1">
        <v>31.719227</v>
      </c>
      <c r="J8" s="1">
        <v>37.974518000000003</v>
      </c>
      <c r="K8" s="1">
        <v>19.445907999999999</v>
      </c>
      <c r="L8" s="1">
        <v>17.790001</v>
      </c>
      <c r="M8" s="1">
        <v>2.00488</v>
      </c>
      <c r="N8" s="1">
        <v>156.51701399999999</v>
      </c>
      <c r="O8" s="1">
        <v>73.644844000000006</v>
      </c>
      <c r="P8" s="1">
        <v>18.619973999999999</v>
      </c>
      <c r="Q8" s="1">
        <v>10.295544</v>
      </c>
      <c r="R8" s="1">
        <v>43.460796000000002</v>
      </c>
      <c r="S8" s="1">
        <v>20.817257000000001</v>
      </c>
      <c r="T8" s="1">
        <v>16.392389000000001</v>
      </c>
      <c r="U8" s="1">
        <v>15.234080000000001</v>
      </c>
      <c r="V8" s="1">
        <v>8.5433839999999996</v>
      </c>
      <c r="W8" s="1">
        <v>7.3319979999999996</v>
      </c>
      <c r="X8" s="1">
        <v>11.879865000000001</v>
      </c>
      <c r="Y8" s="1">
        <v>26.877790000000001</v>
      </c>
      <c r="Z8" s="1">
        <v>15.39709</v>
      </c>
      <c r="AA8" s="1">
        <v>7.86</v>
      </c>
      <c r="AB8" s="1">
        <v>11.662521</v>
      </c>
      <c r="AC8" s="1">
        <v>18.262087000000001</v>
      </c>
      <c r="AD8" s="1">
        <v>40.188144999999999</v>
      </c>
      <c r="AE8" s="1">
        <v>57.504192000000003</v>
      </c>
      <c r="AF8" s="1">
        <v>890.34997599999997</v>
      </c>
      <c r="AH8">
        <f>'Prices and returns'!AI9</f>
        <v>-9.107952765919046E-2</v>
      </c>
      <c r="AI8">
        <f>'Prices and returns'!AJ9</f>
        <v>-0.12286551436901291</v>
      </c>
      <c r="AJ8">
        <f>'Prices and returns'!AK9</f>
        <v>3.3477024650323255E-2</v>
      </c>
      <c r="AK8">
        <f>'Prices and returns'!AL9</f>
        <v>3.3477024650323255E-2</v>
      </c>
      <c r="AL8">
        <f>'Prices and returns'!AM9</f>
        <v>-4.4769068578381227E-2</v>
      </c>
      <c r="AM8">
        <f>'Prices and returns'!AN9</f>
        <v>-0.44726706720003412</v>
      </c>
      <c r="AN8">
        <f>'Prices and returns'!AO9</f>
        <v>-3.6930913721744674E-2</v>
      </c>
      <c r="AO8">
        <f>'Prices and returns'!AP9</f>
        <v>-8.4490520528763241E-2</v>
      </c>
      <c r="AP8">
        <f>'Prices and returns'!AQ9</f>
        <v>-6.9186921608854072E-3</v>
      </c>
      <c r="AQ8">
        <f>'Prices and returns'!AR9</f>
        <v>-3.8099326603828428E-2</v>
      </c>
      <c r="AR8">
        <f>'Prices and returns'!AS9</f>
        <v>-1.4614951398822381E-2</v>
      </c>
      <c r="AS8">
        <f>'Prices and returns'!AT9</f>
        <v>-0.16730028729899049</v>
      </c>
      <c r="AT8">
        <f>'Prices and returns'!AU9</f>
        <v>-4.8878098326102681E-2</v>
      </c>
      <c r="AU8">
        <f>'Prices and returns'!AV9</f>
        <v>-0.12952821245707302</v>
      </c>
      <c r="AV8">
        <f>'Prices and returns'!AW9</f>
        <v>-2.7661477937616762E-2</v>
      </c>
      <c r="AW8">
        <f>'Prices and returns'!AX9</f>
        <v>-2.8975448019065344E-2</v>
      </c>
      <c r="AX8">
        <f>'Prices and returns'!AY9</f>
        <v>-2.7265262237718788E-2</v>
      </c>
      <c r="AY8">
        <f>'Prices and returns'!AZ9</f>
        <v>-0.12129379005120619</v>
      </c>
      <c r="AZ8">
        <f>'Prices and returns'!BA9</f>
        <v>-0.18205662396127864</v>
      </c>
      <c r="BA8">
        <f>'Prices and returns'!BB9</f>
        <v>9.7338992574543277E-3</v>
      </c>
      <c r="BB8">
        <f>'Prices and returns'!BC9</f>
        <v>-5.6642075318164287E-2</v>
      </c>
      <c r="BC8">
        <f>'Prices and returns'!BD9</f>
        <v>7.5664232314303238E-3</v>
      </c>
      <c r="BD8">
        <f>'Prices and returns'!BE9</f>
        <v>3.4403589603079843E-3</v>
      </c>
      <c r="BE8">
        <f>'Prices and returns'!BF9</f>
        <v>2.9142611799556434E-2</v>
      </c>
      <c r="BF8">
        <f>'Prices and returns'!BG9</f>
        <v>-4.0446149239888915E-2</v>
      </c>
      <c r="BG8">
        <f>'Prices and returns'!BH9</f>
        <v>-3.3078880407124769E-2</v>
      </c>
      <c r="BH8">
        <f>'Prices and returns'!BI9</f>
        <v>4.0105394022441595E-3</v>
      </c>
      <c r="BI8">
        <f>'Prices and returns'!BJ9</f>
        <v>-5.3888693006445582E-2</v>
      </c>
      <c r="BJ8">
        <f>'Prices and returns'!BK9</f>
        <v>-3.8795022761066921E-4</v>
      </c>
      <c r="BK8">
        <f>'Prices and returns'!BL9</f>
        <v>6.8325975261072595E-3</v>
      </c>
      <c r="BL8">
        <f>'Prices and returns'!BM9</f>
        <v>-4.5184457892319813E-2</v>
      </c>
    </row>
    <row r="9" spans="1:64" x14ac:dyDescent="0.25">
      <c r="A9" s="2">
        <v>39825</v>
      </c>
      <c r="B9" s="1">
        <v>7.8761939999999999</v>
      </c>
      <c r="C9" s="1">
        <v>21.059999000000001</v>
      </c>
      <c r="D9" s="1">
        <v>8.7020140000000001</v>
      </c>
      <c r="E9" s="1">
        <v>8.7020140000000001</v>
      </c>
      <c r="F9" s="1">
        <v>32.524807000000003</v>
      </c>
      <c r="G9" s="1">
        <v>6.5670149999999996</v>
      </c>
      <c r="H9" s="1">
        <v>60.5</v>
      </c>
      <c r="I9" s="1">
        <v>29.039252999999999</v>
      </c>
      <c r="J9" s="1">
        <v>37.711784000000002</v>
      </c>
      <c r="K9" s="1">
        <v>18.705031999999999</v>
      </c>
      <c r="L9" s="1">
        <v>17.530000999999999</v>
      </c>
      <c r="M9" s="1">
        <v>1.6694629999999999</v>
      </c>
      <c r="N9" s="1">
        <v>148.86676</v>
      </c>
      <c r="O9" s="1">
        <v>64.105759000000006</v>
      </c>
      <c r="P9" s="1">
        <v>18.104918000000001</v>
      </c>
      <c r="Q9" s="1">
        <v>9.9972259999999995</v>
      </c>
      <c r="R9" s="1">
        <v>42.275826000000002</v>
      </c>
      <c r="S9" s="1">
        <v>18.292252999999999</v>
      </c>
      <c r="T9" s="1">
        <v>13.408046000000001</v>
      </c>
      <c r="U9" s="1">
        <v>15.382367</v>
      </c>
      <c r="V9" s="1">
        <v>8.059469</v>
      </c>
      <c r="W9" s="1">
        <v>7.3874750000000002</v>
      </c>
      <c r="X9" s="1">
        <v>11.920736</v>
      </c>
      <c r="Y9" s="1">
        <v>27.661079000000001</v>
      </c>
      <c r="Z9" s="1">
        <v>14.774336999999999</v>
      </c>
      <c r="AA9" s="1">
        <v>7.6</v>
      </c>
      <c r="AB9" s="1">
        <v>11.709294</v>
      </c>
      <c r="AC9" s="1">
        <v>17.277967</v>
      </c>
      <c r="AD9" s="1">
        <v>40.172553999999998</v>
      </c>
      <c r="AE9" s="1">
        <v>57.897095</v>
      </c>
      <c r="AF9" s="1">
        <v>850.11999500000002</v>
      </c>
      <c r="AH9">
        <f>'Prices and returns'!AI10</f>
        <v>7.3241339662278443E-2</v>
      </c>
      <c r="AI9">
        <f>'Prices and returns'!AJ10</f>
        <v>-6.4577306010318469E-2</v>
      </c>
      <c r="AJ9">
        <f>'Prices and returns'!AK10</f>
        <v>-2.0898495451742473E-2</v>
      </c>
      <c r="AK9">
        <f>'Prices and returns'!AL10</f>
        <v>-2.0898495451742473E-2</v>
      </c>
      <c r="AL9">
        <f>'Prices and returns'!AM10</f>
        <v>-1.1305063239883475E-2</v>
      </c>
      <c r="AM9">
        <f>'Prices and returns'!AN10</f>
        <v>-0.1309194512270796</v>
      </c>
      <c r="AN9">
        <f>'Prices and returns'!AO10</f>
        <v>-5.818181818181823E-2</v>
      </c>
      <c r="AO9">
        <f>'Prices and returns'!AP10</f>
        <v>-8.8629277068525122E-2</v>
      </c>
      <c r="AP9">
        <f>'Prices and returns'!AQ10</f>
        <v>-3.7500188270064433E-2</v>
      </c>
      <c r="AQ9">
        <f>'Prices and returns'!AR10</f>
        <v>-3.9608753409243046E-2</v>
      </c>
      <c r="AR9">
        <f>'Prices and returns'!AS10</f>
        <v>-3.3086136161657856E-2</v>
      </c>
      <c r="AS9">
        <f>'Prices and returns'!AT10</f>
        <v>-0.17808241332692007</v>
      </c>
      <c r="AT9">
        <f>'Prices and returns'!AU10</f>
        <v>8.3525214090774777E-2</v>
      </c>
      <c r="AU9">
        <f>'Prices and returns'!AV10</f>
        <v>2.5462142956610045E-2</v>
      </c>
      <c r="AV9">
        <f>'Prices and returns'!AW10</f>
        <v>-6.3793108590715575E-2</v>
      </c>
      <c r="AW9">
        <f>'Prices and returns'!AX10</f>
        <v>-4.5123817346931987E-2</v>
      </c>
      <c r="AX9">
        <f>'Prices and returns'!AY10</f>
        <v>-2.559169393875357E-2</v>
      </c>
      <c r="AY9">
        <f>'Prices and returns'!AZ10</f>
        <v>6.3978833006519256E-2</v>
      </c>
      <c r="AZ9">
        <f>'Prices and returns'!BA10</f>
        <v>0.2001278933559745</v>
      </c>
      <c r="BA9">
        <f>'Prices and returns'!BB10</f>
        <v>-0.12734659106755161</v>
      </c>
      <c r="BB9">
        <f>'Prices and returns'!BC10</f>
        <v>-2.3931477371524092E-2</v>
      </c>
      <c r="BC9">
        <f>'Prices and returns'!BD10</f>
        <v>-3.5043908778033143E-2</v>
      </c>
      <c r="BD9">
        <f>'Prices and returns'!BE10</f>
        <v>-2.8567866950497344E-3</v>
      </c>
      <c r="BE9">
        <f>'Prices and returns'!BF10</f>
        <v>1.5269397119324186E-2</v>
      </c>
      <c r="BF9">
        <f>'Prices and returns'!BG10</f>
        <v>3.5275423865043877E-2</v>
      </c>
      <c r="BG9">
        <f>'Prices and returns'!BH10</f>
        <v>-1.8421052631578907E-2</v>
      </c>
      <c r="BH9">
        <f>'Prices and returns'!BI10</f>
        <v>-1.9971315093804394E-3</v>
      </c>
      <c r="BI9">
        <f>'Prices and returns'!BJ10</f>
        <v>1.6021329361261088E-2</v>
      </c>
      <c r="BJ9">
        <f>'Prices and returns'!BK10</f>
        <v>-6.2257654815772848E-2</v>
      </c>
      <c r="BK9">
        <f>'Prices and returns'!BL10</f>
        <v>-7.6831143255114284E-4</v>
      </c>
      <c r="BL9">
        <f>'Prices and returns'!BM10</f>
        <v>-2.137343328808541E-2</v>
      </c>
    </row>
    <row r="10" spans="1:64" x14ac:dyDescent="0.25">
      <c r="A10" s="2">
        <v>39832</v>
      </c>
      <c r="B10" s="1">
        <v>8.4530569999999994</v>
      </c>
      <c r="C10" s="1">
        <v>19.700001</v>
      </c>
      <c r="D10" s="1">
        <v>8.5201550000000008</v>
      </c>
      <c r="E10" s="1">
        <v>8.5201550000000008</v>
      </c>
      <c r="F10" s="1">
        <v>32.157111999999998</v>
      </c>
      <c r="G10" s="1">
        <v>5.7072649999999996</v>
      </c>
      <c r="H10" s="1">
        <v>56.98</v>
      </c>
      <c r="I10" s="1">
        <v>26.465525</v>
      </c>
      <c r="J10" s="1">
        <v>36.297584999999998</v>
      </c>
      <c r="K10" s="1">
        <v>17.964148999999999</v>
      </c>
      <c r="L10" s="1">
        <v>16.950001</v>
      </c>
      <c r="M10" s="1">
        <v>1.372161</v>
      </c>
      <c r="N10" s="1">
        <v>161.30088799999999</v>
      </c>
      <c r="O10" s="1">
        <v>65.738028999999997</v>
      </c>
      <c r="P10" s="1">
        <v>16.949949</v>
      </c>
      <c r="Q10" s="1">
        <v>9.5461130000000001</v>
      </c>
      <c r="R10" s="1">
        <v>41.193916000000002</v>
      </c>
      <c r="S10" s="1">
        <v>19.462569999999999</v>
      </c>
      <c r="T10" s="1">
        <v>16.091370000000001</v>
      </c>
      <c r="U10" s="1">
        <v>13.423475</v>
      </c>
      <c r="V10" s="1">
        <v>7.8665940000000001</v>
      </c>
      <c r="W10" s="1">
        <v>7.1285889999999998</v>
      </c>
      <c r="X10" s="1">
        <v>11.886680999999999</v>
      </c>
      <c r="Y10" s="1">
        <v>28.083447</v>
      </c>
      <c r="Z10" s="1">
        <v>15.295508</v>
      </c>
      <c r="AA10" s="1">
        <v>7.46</v>
      </c>
      <c r="AB10" s="1">
        <v>11.685909000000001</v>
      </c>
      <c r="AC10" s="1">
        <v>17.554783</v>
      </c>
      <c r="AD10" s="1">
        <v>37.671505000000003</v>
      </c>
      <c r="AE10" s="1">
        <v>57.852612000000001</v>
      </c>
      <c r="AF10" s="1">
        <v>831.95001200000002</v>
      </c>
      <c r="AH10">
        <f>'Prices and returns'!AI11</f>
        <v>2.0032042845564712E-2</v>
      </c>
      <c r="AI10">
        <f>'Prices and returns'!AJ11</f>
        <v>-1.9797054832636763E-2</v>
      </c>
      <c r="AJ10">
        <f>'Prices and returns'!AK11</f>
        <v>-6.5101280434452305E-2</v>
      </c>
      <c r="AK10">
        <f>'Prices and returns'!AL11</f>
        <v>-6.5101280434452305E-2</v>
      </c>
      <c r="AL10">
        <f>'Prices and returns'!AM11</f>
        <v>7.8608116300990846E-3</v>
      </c>
      <c r="AM10">
        <f>'Prices and returns'!AN11</f>
        <v>5.4487569790433774E-2</v>
      </c>
      <c r="AN10">
        <f>'Prices and returns'!AO11</f>
        <v>4.9140031590031587E-2</v>
      </c>
      <c r="AO10">
        <f>'Prices and returns'!AP11</f>
        <v>-0.13488498716726757</v>
      </c>
      <c r="AP10">
        <f>'Prices and returns'!AQ11</f>
        <v>-4.1302995777818201E-2</v>
      </c>
      <c r="AQ10">
        <f>'Prices and returns'!AR11</f>
        <v>3.3964870810190427E-3</v>
      </c>
      <c r="AR10">
        <f>'Prices and returns'!AS11</f>
        <v>-8.9085599463976484E-2</v>
      </c>
      <c r="AS10">
        <f>'Prices and returns'!AT11</f>
        <v>3.8889022498088878E-2</v>
      </c>
      <c r="AT10">
        <f>'Prices and returns'!AU11</f>
        <v>4.2593169108901638E-2</v>
      </c>
      <c r="AU10">
        <f>'Prices and returns'!AV11</f>
        <v>7.7692989547952465E-2</v>
      </c>
      <c r="AV10">
        <f>'Prices and returns'!AW11</f>
        <v>-8.7476959370202025E-3</v>
      </c>
      <c r="AW10">
        <f>'Prices and returns'!AX11</f>
        <v>-1.6767976662333664E-2</v>
      </c>
      <c r="AX10">
        <f>'Prices and returns'!AY11</f>
        <v>3.0730727323908625E-2</v>
      </c>
      <c r="AY10">
        <f>'Prices and returns'!AZ11</f>
        <v>5.0659085619216865E-2</v>
      </c>
      <c r="AZ10">
        <f>'Prices and returns'!BA11</f>
        <v>8.1240317014648025E-2</v>
      </c>
      <c r="BA10">
        <f>'Prices and returns'!BB11</f>
        <v>-5.8137702793055225E-3</v>
      </c>
      <c r="BB10">
        <f>'Prices and returns'!BC11</f>
        <v>-9.4134767855059004E-3</v>
      </c>
      <c r="BC10">
        <f>'Prices and returns'!BD11</f>
        <v>3.1128460344676912E-2</v>
      </c>
      <c r="BD10">
        <f>'Prices and returns'!BE11</f>
        <v>-0.16446996432393524</v>
      </c>
      <c r="BE10">
        <f>'Prices and returns'!BF11</f>
        <v>-5.5236987112016488E-2</v>
      </c>
      <c r="BF10">
        <f>'Prices and returns'!BG11</f>
        <v>-5.742718711925094E-2</v>
      </c>
      <c r="BG10">
        <f>'Prices and returns'!BH11</f>
        <v>-5.8981233243967882E-2</v>
      </c>
      <c r="BH10">
        <f>'Prices and returns'!BI11</f>
        <v>-2.6683418465778871E-3</v>
      </c>
      <c r="BI10">
        <f>'Prices and returns'!BJ11</f>
        <v>-1.8725380997304298E-2</v>
      </c>
      <c r="BJ10">
        <f>'Prices and returns'!BK11</f>
        <v>-2.5439493325260135E-2</v>
      </c>
      <c r="BK10">
        <f>'Prices and returns'!BL11</f>
        <v>-1.9989762951411819E-2</v>
      </c>
      <c r="BL10">
        <f>'Prices and returns'!BM11</f>
        <v>-7.2961198538933755E-3</v>
      </c>
    </row>
    <row r="11" spans="1:64" x14ac:dyDescent="0.25">
      <c r="A11" s="2">
        <v>39839</v>
      </c>
      <c r="B11" s="1">
        <v>8.6223890000000001</v>
      </c>
      <c r="C11" s="1">
        <v>19.309999000000001</v>
      </c>
      <c r="D11" s="1">
        <v>7.9654819999999997</v>
      </c>
      <c r="E11" s="1">
        <v>7.9654819999999997</v>
      </c>
      <c r="F11" s="1">
        <v>32.409892999999997</v>
      </c>
      <c r="G11" s="1">
        <v>6.0182399999999996</v>
      </c>
      <c r="H11" s="1">
        <v>59.779998999999997</v>
      </c>
      <c r="I11" s="1">
        <v>22.895723</v>
      </c>
      <c r="J11" s="1">
        <v>34.798386000000001</v>
      </c>
      <c r="K11" s="1">
        <v>18.025164</v>
      </c>
      <c r="L11" s="1">
        <v>15.44</v>
      </c>
      <c r="M11" s="1">
        <v>1.4255230000000001</v>
      </c>
      <c r="N11" s="1">
        <v>168.17120399999999</v>
      </c>
      <c r="O11" s="1">
        <v>70.845412999999994</v>
      </c>
      <c r="P11" s="1">
        <v>16.801676</v>
      </c>
      <c r="Q11" s="1">
        <v>9.3860440000000001</v>
      </c>
      <c r="R11" s="1">
        <v>42.459834999999998</v>
      </c>
      <c r="S11" s="1">
        <v>20.448526000000001</v>
      </c>
      <c r="T11" s="1">
        <v>17.398637999999998</v>
      </c>
      <c r="U11" s="1">
        <v>13.345433999999999</v>
      </c>
      <c r="V11" s="1">
        <v>7.7925420000000001</v>
      </c>
      <c r="W11" s="1">
        <v>7.3504909999999999</v>
      </c>
      <c r="X11" s="1">
        <v>9.9316790000000008</v>
      </c>
      <c r="Y11" s="1">
        <v>26.532202000000002</v>
      </c>
      <c r="Z11" s="1">
        <v>14.41713</v>
      </c>
      <c r="AA11" s="1">
        <v>7.02</v>
      </c>
      <c r="AB11" s="1">
        <v>11.654726999999999</v>
      </c>
      <c r="AC11" s="1">
        <v>17.226063</v>
      </c>
      <c r="AD11" s="1">
        <v>36.713160999999999</v>
      </c>
      <c r="AE11" s="1">
        <v>56.696151999999998</v>
      </c>
      <c r="AF11" s="1">
        <v>825.88000499999998</v>
      </c>
      <c r="AH11">
        <f>'Prices and returns'!AI12</f>
        <v>0.1064017176678064</v>
      </c>
      <c r="AI11">
        <f>'Prices and returns'!AJ12</f>
        <v>0.1237701773055503</v>
      </c>
      <c r="AJ11">
        <f>'Prices and returns'!AK12</f>
        <v>0.13698618614667632</v>
      </c>
      <c r="AK11">
        <f>'Prices and returns'!AL12</f>
        <v>0.13698618614667632</v>
      </c>
      <c r="AL11">
        <f>'Prices and returns'!AM12</f>
        <v>1.4417264506242129E-2</v>
      </c>
      <c r="AM11">
        <f>'Prices and returns'!AN12</f>
        <v>-6.838926330621567E-2</v>
      </c>
      <c r="AN11">
        <f>'Prices and returns'!AO12</f>
        <v>-2.6430211214958307E-2</v>
      </c>
      <c r="AO11">
        <f>'Prices and returns'!AP12</f>
        <v>7.8767811787380598E-2</v>
      </c>
      <c r="AP11">
        <f>'Prices and returns'!AQ12</f>
        <v>3.9973980402424024E-3</v>
      </c>
      <c r="AQ11">
        <f>'Prices and returns'!AR12</f>
        <v>-5.9477849965747911E-2</v>
      </c>
      <c r="AR11">
        <f>'Prices and returns'!AS12</f>
        <v>0.25259067357512954</v>
      </c>
      <c r="AS11">
        <f>'Prices and returns'!AT12</f>
        <v>3.7433278873788708E-2</v>
      </c>
      <c r="AT11">
        <f>'Prices and returns'!AU12</f>
        <v>9.6741859563543503E-2</v>
      </c>
      <c r="AU11">
        <f>'Prices and returns'!AV12</f>
        <v>0.19620928739592511</v>
      </c>
      <c r="AV11">
        <f>'Prices and returns'!AW12</f>
        <v>9.2893589901388379E-2</v>
      </c>
      <c r="AW11">
        <f>'Prices and returns'!AX12</f>
        <v>0.14185997849573267</v>
      </c>
      <c r="AX11">
        <f>'Prices and returns'!AY12</f>
        <v>1.4213526736502885E-2</v>
      </c>
      <c r="AY11">
        <f>'Prices and returns'!AZ12</f>
        <v>8.3104180712096312E-2</v>
      </c>
      <c r="AZ11">
        <f>'Prices and returns'!BA12</f>
        <v>0.14613580672234244</v>
      </c>
      <c r="BA11">
        <f>'Prices and returns'!BB12</f>
        <v>0.1497073830644999</v>
      </c>
      <c r="BB11">
        <f>'Prices and returns'!BC12</f>
        <v>7.5801195553389433E-2</v>
      </c>
      <c r="BC11">
        <f>'Prices and returns'!BD12</f>
        <v>0.24150971683388217</v>
      </c>
      <c r="BD11">
        <f>'Prices and returns'!BE12</f>
        <v>1.7832332277352012E-2</v>
      </c>
      <c r="BE11">
        <f>'Prices and returns'!BF12</f>
        <v>5.1230651718994054E-2</v>
      </c>
      <c r="BF11">
        <f>'Prices and returns'!BG12</f>
        <v>5.930119240098411E-2</v>
      </c>
      <c r="BG11">
        <f>'Prices and returns'!BH12</f>
        <v>0.10826210826210836</v>
      </c>
      <c r="BH11">
        <f>'Prices and returns'!BI12</f>
        <v>0.17095492670055679</v>
      </c>
      <c r="BI11">
        <f>'Prices and returns'!BJ12</f>
        <v>6.1934755492302526E-2</v>
      </c>
      <c r="BJ11">
        <f>'Prices and returns'!BK12</f>
        <v>5.3268499544345968E-2</v>
      </c>
      <c r="BK11">
        <f>'Prices and returns'!BL12</f>
        <v>5.0470991399910181E-2</v>
      </c>
      <c r="BL11">
        <f>'Prices and returns'!BM12</f>
        <v>5.1726607668628556E-2</v>
      </c>
    </row>
    <row r="12" spans="1:64" x14ac:dyDescent="0.25">
      <c r="A12" s="2">
        <v>39846</v>
      </c>
      <c r="B12" s="1">
        <v>9.5398259999999997</v>
      </c>
      <c r="C12" s="1">
        <v>21.700001</v>
      </c>
      <c r="D12" s="1">
        <v>9.0566429999999993</v>
      </c>
      <c r="E12" s="1">
        <v>9.0566429999999993</v>
      </c>
      <c r="F12" s="1">
        <v>32.877155000000002</v>
      </c>
      <c r="G12" s="1">
        <v>5.6066570000000002</v>
      </c>
      <c r="H12" s="1">
        <v>58.200001</v>
      </c>
      <c r="I12" s="1">
        <v>24.699169000000001</v>
      </c>
      <c r="J12" s="1">
        <v>34.937488999999999</v>
      </c>
      <c r="K12" s="1">
        <v>16.953066</v>
      </c>
      <c r="L12" s="1">
        <v>19.34</v>
      </c>
      <c r="M12" s="1">
        <v>1.478885</v>
      </c>
      <c r="N12" s="1">
        <v>184.44039900000001</v>
      </c>
      <c r="O12" s="1">
        <v>84.745941000000002</v>
      </c>
      <c r="P12" s="1">
        <v>18.362444</v>
      </c>
      <c r="Q12" s="1">
        <v>10.717548000000001</v>
      </c>
      <c r="R12" s="1">
        <v>43.063338999999999</v>
      </c>
      <c r="S12" s="1">
        <v>22.147884000000001</v>
      </c>
      <c r="T12" s="1">
        <v>19.941202000000001</v>
      </c>
      <c r="U12" s="1">
        <v>15.343344</v>
      </c>
      <c r="V12" s="1">
        <v>8.3832260000000005</v>
      </c>
      <c r="W12" s="1">
        <v>9.1257059999999992</v>
      </c>
      <c r="X12" s="1">
        <v>10.108784</v>
      </c>
      <c r="Y12" s="1">
        <v>27.891463999999999</v>
      </c>
      <c r="Z12" s="1">
        <v>15.272083</v>
      </c>
      <c r="AA12" s="1">
        <v>7.78</v>
      </c>
      <c r="AB12" s="1">
        <v>13.64716</v>
      </c>
      <c r="AC12" s="1">
        <v>18.292954999999999</v>
      </c>
      <c r="AD12" s="1">
        <v>38.668816</v>
      </c>
      <c r="AE12" s="1">
        <v>59.557662999999998</v>
      </c>
      <c r="AF12" s="1">
        <v>868.59997599999997</v>
      </c>
      <c r="AH12">
        <f>'Prices and returns'!AI13</f>
        <v>-5.6157208737350238E-3</v>
      </c>
      <c r="AI12">
        <f>'Prices and returns'!AJ13</f>
        <v>-2.7649814394017719E-2</v>
      </c>
      <c r="AJ12">
        <f>'Prices and returns'!AK13</f>
        <v>-2.6104484851616622E-2</v>
      </c>
      <c r="AK12">
        <f>'Prices and returns'!AL13</f>
        <v>-2.6104484851616622E-2</v>
      </c>
      <c r="AL12">
        <f>'Prices and returns'!AM13</f>
        <v>-4.7343695036872913E-2</v>
      </c>
      <c r="AM12">
        <f>'Prices and returns'!AN13</f>
        <v>-9.1353724688348195E-2</v>
      </c>
      <c r="AN12">
        <f>'Prices and returns'!AO13</f>
        <v>-1.7182130288966833E-2</v>
      </c>
      <c r="AO12">
        <f>'Prices and returns'!AP13</f>
        <v>-7.0312082159525321E-2</v>
      </c>
      <c r="AP12">
        <f>'Prices and returns'!AQ13</f>
        <v>-5.4191616346555366E-2</v>
      </c>
      <c r="AQ12">
        <f>'Prices and returns'!AR13</f>
        <v>-4.7814713869455822E-2</v>
      </c>
      <c r="AR12">
        <f>'Prices and returns'!AS13</f>
        <v>-0.12461220268872804</v>
      </c>
      <c r="AS12">
        <f>'Prices and returns'!AT13</f>
        <v>-9.2783414531893968E-2</v>
      </c>
      <c r="AT12">
        <f>'Prices and returns'!AU13</f>
        <v>-3.6630033531862095E-2</v>
      </c>
      <c r="AU12">
        <f>'Prices and returns'!AV13</f>
        <v>-1.2420063870669587E-3</v>
      </c>
      <c r="AV12">
        <f>'Prices and returns'!AW13</f>
        <v>-9.8172498170722738E-2</v>
      </c>
      <c r="AW12">
        <f>'Prices and returns'!AX13</f>
        <v>-4.7997918926978557E-2</v>
      </c>
      <c r="AX12">
        <f>'Prices and returns'!AY13</f>
        <v>-2.4098410018786435E-2</v>
      </c>
      <c r="AY12">
        <f>'Prices and returns'!AZ13</f>
        <v>-0.10640601151784986</v>
      </c>
      <c r="AZ12">
        <f>'Prices and returns'!BA13</f>
        <v>2.6237636026152874E-3</v>
      </c>
      <c r="BA12">
        <f>'Prices and returns'!BB13</f>
        <v>-2.8992701982045167E-2</v>
      </c>
      <c r="BB12">
        <f>'Prices and returns'!BC13</f>
        <v>-0.10784738476572156</v>
      </c>
      <c r="BC12">
        <f>'Prices and returns'!BD13</f>
        <v>-0.15805494939240861</v>
      </c>
      <c r="BD12">
        <f>'Prices and returns'!BE13</f>
        <v>3.6087426539135846E-3</v>
      </c>
      <c r="BE12">
        <f>'Prices and returns'!BF13</f>
        <v>-1.7621233507140312E-2</v>
      </c>
      <c r="BF12">
        <f>'Prices and returns'!BG13</f>
        <v>-7.2469485662171915E-2</v>
      </c>
      <c r="BG12">
        <f>'Prices and returns'!BH13</f>
        <v>0</v>
      </c>
      <c r="BH12">
        <f>'Prices and returns'!BI13</f>
        <v>-2.4741191573924445E-2</v>
      </c>
      <c r="BI12">
        <f>'Prices and returns'!BJ13</f>
        <v>-6.8095613857903248E-2</v>
      </c>
      <c r="BJ12">
        <f>'Prices and returns'!BK13</f>
        <v>-6.2462424502472524E-2</v>
      </c>
      <c r="BK12">
        <f>'Prices and returns'!BL13</f>
        <v>-6.689271874217087E-2</v>
      </c>
      <c r="BL12">
        <f>'Prices and returns'!BM13</f>
        <v>-4.8077308489356908E-2</v>
      </c>
    </row>
    <row r="13" spans="1:64" x14ac:dyDescent="0.25">
      <c r="A13" s="2">
        <v>39853</v>
      </c>
      <c r="B13" s="1">
        <v>9.4862529999999996</v>
      </c>
      <c r="C13" s="1">
        <v>21.1</v>
      </c>
      <c r="D13" s="1">
        <v>8.8202239999999996</v>
      </c>
      <c r="E13" s="1">
        <v>8.8202239999999996</v>
      </c>
      <c r="F13" s="1">
        <v>31.320629</v>
      </c>
      <c r="G13" s="1">
        <v>5.094468</v>
      </c>
      <c r="H13" s="1">
        <v>57.200001</v>
      </c>
      <c r="I13" s="1">
        <v>22.962519</v>
      </c>
      <c r="J13" s="1">
        <v>33.044170000000001</v>
      </c>
      <c r="K13" s="1">
        <v>16.14246</v>
      </c>
      <c r="L13" s="1">
        <v>16.93</v>
      </c>
      <c r="M13" s="1">
        <v>1.341669</v>
      </c>
      <c r="N13" s="1">
        <v>177.68434099999999</v>
      </c>
      <c r="O13" s="1">
        <v>84.640686000000002</v>
      </c>
      <c r="P13" s="1">
        <v>16.559757000000001</v>
      </c>
      <c r="Q13" s="1">
        <v>10.203128</v>
      </c>
      <c r="R13" s="1">
        <v>42.025581000000003</v>
      </c>
      <c r="S13" s="1">
        <v>19.791215999999999</v>
      </c>
      <c r="T13" s="1">
        <v>19.993523</v>
      </c>
      <c r="U13" s="1">
        <v>14.898498999999999</v>
      </c>
      <c r="V13" s="1">
        <v>7.4791169999999996</v>
      </c>
      <c r="W13" s="1">
        <v>7.6833429999999998</v>
      </c>
      <c r="X13" s="1">
        <v>10.145263999999999</v>
      </c>
      <c r="Y13" s="1">
        <v>27.399982000000001</v>
      </c>
      <c r="Z13" s="1">
        <v>14.165323000000001</v>
      </c>
      <c r="AA13" s="1">
        <v>7.78</v>
      </c>
      <c r="AB13" s="1">
        <v>13.309513000000001</v>
      </c>
      <c r="AC13" s="1">
        <v>17.047284999999999</v>
      </c>
      <c r="AD13" s="1">
        <v>36.253467999999998</v>
      </c>
      <c r="AE13" s="1">
        <v>55.573689000000002</v>
      </c>
      <c r="AF13" s="1">
        <v>826.84002699999996</v>
      </c>
      <c r="AH13">
        <f>'Prices and returns'!AI14</f>
        <v>-8.0274582598629796E-2</v>
      </c>
      <c r="AI13">
        <f>'Prices and returns'!AJ14</f>
        <v>-0.14502364928909958</v>
      </c>
      <c r="AJ13">
        <f>'Prices and returns'!AK14</f>
        <v>-3.0927785960991327E-2</v>
      </c>
      <c r="AK13">
        <f>'Prices and returns'!AL14</f>
        <v>-3.0927785960991327E-2</v>
      </c>
      <c r="AL13">
        <f>'Prices and returns'!AM14</f>
        <v>-0.10301363998788153</v>
      </c>
      <c r="AM13">
        <f>'Prices and returns'!AN14</f>
        <v>-0.31956938388856299</v>
      </c>
      <c r="AN13">
        <f>'Prices and returns'!AO14</f>
        <v>-0.16538459501075889</v>
      </c>
      <c r="AO13">
        <f>'Prices and returns'!AP14</f>
        <v>-0.13833247127634388</v>
      </c>
      <c r="AP13">
        <f>'Prices and returns'!AQ14</f>
        <v>3.6521419663439018E-3</v>
      </c>
      <c r="AQ13">
        <f>'Prices and returns'!AR14</f>
        <v>-5.3455731034798899E-2</v>
      </c>
      <c r="AR13">
        <f>'Prices and returns'!AS14</f>
        <v>-3.2486769049025289E-2</v>
      </c>
      <c r="AS13">
        <f>'Prices and returns'!AT14</f>
        <v>-0.10227261716563475</v>
      </c>
      <c r="AT13">
        <f>'Prices and returns'!AU14</f>
        <v>-3.1396801589848464E-2</v>
      </c>
      <c r="AU13">
        <f>'Prices and returns'!AV14</f>
        <v>-0.12296556764674625</v>
      </c>
      <c r="AV13">
        <f>'Prices and returns'!AW14</f>
        <v>-8.2940951367825075E-2</v>
      </c>
      <c r="AW13">
        <f>'Prices and returns'!AX14</f>
        <v>-7.9250696453087729E-2</v>
      </c>
      <c r="AX13">
        <f>'Prices and returns'!AY14</f>
        <v>-4.290717598883402E-2</v>
      </c>
      <c r="AY13">
        <f>'Prices and returns'!AZ14</f>
        <v>-0.19400546181699993</v>
      </c>
      <c r="AZ13">
        <f>'Prices and returns'!BA14</f>
        <v>-0.15263838193999127</v>
      </c>
      <c r="BA13">
        <f>'Prices and returns'!BB14</f>
        <v>-5.7098235198055756E-2</v>
      </c>
      <c r="BB13">
        <f>'Prices and returns'!BC14</f>
        <v>-1.1512321574859635E-2</v>
      </c>
      <c r="BC13">
        <f>'Prices and returns'!BD14</f>
        <v>-8.4235729161121625E-2</v>
      </c>
      <c r="BD13">
        <f>'Prices and returns'!BE14</f>
        <v>-5.9671192390853361E-2</v>
      </c>
      <c r="BE13">
        <f>'Prices and returns'!BF14</f>
        <v>-4.5123423803709123E-2</v>
      </c>
      <c r="BF13">
        <f>'Prices and returns'!BG14</f>
        <v>-2.52169329283915E-2</v>
      </c>
      <c r="BG13">
        <f>'Prices and returns'!BH14</f>
        <v>-0.13881748071979436</v>
      </c>
      <c r="BH13">
        <f>'Prices and returns'!BI14</f>
        <v>-0.11268443856661031</v>
      </c>
      <c r="BI13">
        <f>'Prices and returns'!BJ14</f>
        <v>-2.5372192698133476E-2</v>
      </c>
      <c r="BJ13">
        <f>'Prices and returns'!BK14</f>
        <v>7.500543120454034E-2</v>
      </c>
      <c r="BK13">
        <f>'Prices and returns'!BL14</f>
        <v>-4.5046136850839608E-2</v>
      </c>
      <c r="BL13">
        <f>'Prices and returns'!BM14</f>
        <v>-6.8683224258082487E-2</v>
      </c>
    </row>
    <row r="14" spans="1:64" x14ac:dyDescent="0.25">
      <c r="A14" s="2">
        <v>39860</v>
      </c>
      <c r="B14" s="1">
        <v>8.7247479999999999</v>
      </c>
      <c r="C14" s="1">
        <v>18.040001</v>
      </c>
      <c r="D14" s="1">
        <v>8.5474340000000009</v>
      </c>
      <c r="E14" s="1">
        <v>8.5474340000000009</v>
      </c>
      <c r="F14" s="1">
        <v>28.094176999999998</v>
      </c>
      <c r="G14" s="1">
        <v>3.4664320000000002</v>
      </c>
      <c r="H14" s="1">
        <v>47.740001999999997</v>
      </c>
      <c r="I14" s="1">
        <v>19.786057</v>
      </c>
      <c r="J14" s="1">
        <v>33.164852000000003</v>
      </c>
      <c r="K14" s="1">
        <v>15.279553</v>
      </c>
      <c r="L14" s="1">
        <v>16.379999000000002</v>
      </c>
      <c r="M14" s="1">
        <v>1.204453</v>
      </c>
      <c r="N14" s="1">
        <v>172.10562100000001</v>
      </c>
      <c r="O14" s="1">
        <v>74.232795999999993</v>
      </c>
      <c r="P14" s="1">
        <v>15.186275</v>
      </c>
      <c r="Q14" s="1">
        <v>9.3945229999999995</v>
      </c>
      <c r="R14" s="1">
        <v>40.222382000000003</v>
      </c>
      <c r="S14" s="1">
        <v>15.951612000000001</v>
      </c>
      <c r="T14" s="1">
        <v>16.941744</v>
      </c>
      <c r="U14" s="1">
        <v>14.047821000000001</v>
      </c>
      <c r="V14" s="1">
        <v>7.3930150000000001</v>
      </c>
      <c r="W14" s="1">
        <v>7.0361310000000001</v>
      </c>
      <c r="X14" s="1">
        <v>9.5398840000000007</v>
      </c>
      <c r="Y14" s="1">
        <v>26.163601</v>
      </c>
      <c r="Z14" s="1">
        <v>13.808116999999999</v>
      </c>
      <c r="AA14" s="1">
        <v>6.7</v>
      </c>
      <c r="AB14" s="1">
        <v>11.809737999999999</v>
      </c>
      <c r="AC14" s="1">
        <v>16.614757999999998</v>
      </c>
      <c r="AD14" s="1">
        <v>38.972675000000002</v>
      </c>
      <c r="AE14" s="1">
        <v>53.070309000000002</v>
      </c>
      <c r="AF14" s="1">
        <v>770.04998799999998</v>
      </c>
      <c r="AH14">
        <f>'Prices and returns'!AI15</f>
        <v>-2.0723463875403591E-2</v>
      </c>
      <c r="AI14">
        <f>'Prices and returns'!AJ15</f>
        <v>-7.4279375039945944E-2</v>
      </c>
      <c r="AJ14">
        <f>'Prices and returns'!AK15</f>
        <v>6.7021283814534108E-2</v>
      </c>
      <c r="AK14">
        <f>'Prices and returns'!AL15</f>
        <v>6.7021283814534108E-2</v>
      </c>
      <c r="AL14">
        <f>'Prices and returns'!AM15</f>
        <v>-0.13412281128576922</v>
      </c>
      <c r="AM14">
        <f>'Prices and returns'!AN15</f>
        <v>4.2216319258534397E-2</v>
      </c>
      <c r="AN14">
        <f>'Prices and returns'!AO15</f>
        <v>7.4151588849954375E-2</v>
      </c>
      <c r="AO14">
        <f>'Prices and returns'!AP15</f>
        <v>-7.6894097697181391E-2</v>
      </c>
      <c r="AP14">
        <f>'Prices and returns'!AQ15</f>
        <v>-9.822205749629196E-3</v>
      </c>
      <c r="AQ14">
        <f>'Prices and returns'!AR15</f>
        <v>-4.3354344201037842E-2</v>
      </c>
      <c r="AR14">
        <f>'Prices and returns'!AS15</f>
        <v>-4.2735045344020036E-3</v>
      </c>
      <c r="AS14">
        <f>'Prices and returns'!AT15</f>
        <v>0.26582274277203011</v>
      </c>
      <c r="AT14">
        <f>'Prices and returns'!AU15</f>
        <v>-2.4419115282702006E-2</v>
      </c>
      <c r="AU14">
        <f>'Prices and returns'!AV15</f>
        <v>8.2597239096315472E-2</v>
      </c>
      <c r="AV14">
        <f>'Prices and returns'!AW15</f>
        <v>7.3484774903654737E-2</v>
      </c>
      <c r="AW14">
        <f>'Prices and returns'!AX15</f>
        <v>-3.1298023326996262E-3</v>
      </c>
      <c r="AX14">
        <f>'Prices and returns'!AY15</f>
        <v>-7.7499885511504663E-2</v>
      </c>
      <c r="AY14">
        <f>'Prices and returns'!AZ15</f>
        <v>0.14824069191251629</v>
      </c>
      <c r="AZ14">
        <f>'Prices and returns'!BA15</f>
        <v>5.6614596466574825E-3</v>
      </c>
      <c r="BA14">
        <f>'Prices and returns'!BB15</f>
        <v>-9.6625732916158322E-2</v>
      </c>
      <c r="BB14">
        <f>'Prices and returns'!BC15</f>
        <v>-3.2611187722465122E-2</v>
      </c>
      <c r="BC14">
        <f>'Prices and returns'!BD15</f>
        <v>8.8041851409531788E-2</v>
      </c>
      <c r="BD14">
        <f>'Prices and returns'!BE15</f>
        <v>-0.10211497330575518</v>
      </c>
      <c r="BE14">
        <f>'Prices and returns'!BF15</f>
        <v>-1.8784952423024696E-2</v>
      </c>
      <c r="BF14">
        <f>'Prices and returns'!BG15</f>
        <v>8.0577967292717028E-3</v>
      </c>
      <c r="BG14">
        <f>'Prices and returns'!BH15</f>
        <v>-7.6119402985074594E-2</v>
      </c>
      <c r="BH14">
        <f>'Prices and returns'!BI15</f>
        <v>-4.5877647751372624E-2</v>
      </c>
      <c r="BI14">
        <f>'Prices and returns'!BJ15</f>
        <v>-9.7187693013644494E-3</v>
      </c>
      <c r="BJ14">
        <f>'Prices and returns'!BK15</f>
        <v>-1.5593566518079654E-2</v>
      </c>
      <c r="BK14">
        <f>'Prices and returns'!BL15</f>
        <v>-4.6749944493445494E-2</v>
      </c>
      <c r="BL14">
        <f>'Prices and returns'!BM15</f>
        <v>-4.539959943483568E-2</v>
      </c>
    </row>
    <row r="15" spans="1:64" x14ac:dyDescent="0.25">
      <c r="A15" s="2">
        <v>39867</v>
      </c>
      <c r="B15" s="1">
        <v>8.5439410000000002</v>
      </c>
      <c r="C15" s="1">
        <v>16.700001</v>
      </c>
      <c r="D15" s="1">
        <v>9.1202939999999995</v>
      </c>
      <c r="E15" s="1">
        <v>9.1202939999999995</v>
      </c>
      <c r="F15" s="1">
        <v>24.326107</v>
      </c>
      <c r="G15" s="1">
        <v>3.6127720000000001</v>
      </c>
      <c r="H15" s="1">
        <v>51.279998999999997</v>
      </c>
      <c r="I15" s="1">
        <v>18.264626</v>
      </c>
      <c r="J15" s="1">
        <v>32.839100000000002</v>
      </c>
      <c r="K15" s="1">
        <v>14.617118</v>
      </c>
      <c r="L15" s="1">
        <v>16.309999000000001</v>
      </c>
      <c r="M15" s="1">
        <v>1.524624</v>
      </c>
      <c r="N15" s="1">
        <v>167.90295399999999</v>
      </c>
      <c r="O15" s="1">
        <v>80.364220000000003</v>
      </c>
      <c r="P15" s="1">
        <v>16.302235</v>
      </c>
      <c r="Q15" s="1">
        <v>9.3651199999999992</v>
      </c>
      <c r="R15" s="1">
        <v>37.105151999999997</v>
      </c>
      <c r="S15" s="1">
        <v>18.316289999999999</v>
      </c>
      <c r="T15" s="1">
        <v>17.037659000000001</v>
      </c>
      <c r="U15" s="1">
        <v>12.690440000000001</v>
      </c>
      <c r="V15" s="1">
        <v>7.1519199999999996</v>
      </c>
      <c r="W15" s="1">
        <v>7.6556050000000004</v>
      </c>
      <c r="X15" s="1">
        <v>8.5657189999999996</v>
      </c>
      <c r="Y15" s="1">
        <v>25.672118999999999</v>
      </c>
      <c r="Z15" s="1">
        <v>13.91938</v>
      </c>
      <c r="AA15" s="1">
        <v>6.19</v>
      </c>
      <c r="AB15" s="1">
        <v>11.267935</v>
      </c>
      <c r="AC15" s="1">
        <v>16.453282999999999</v>
      </c>
      <c r="AD15" s="1">
        <v>38.364952000000002</v>
      </c>
      <c r="AE15" s="1">
        <v>50.589275000000001</v>
      </c>
      <c r="AF15" s="1">
        <v>735.09002699999996</v>
      </c>
      <c r="AH15">
        <f>'Prices and returns'!AI16</f>
        <v>-4.4900005746762534E-2</v>
      </c>
      <c r="AI15">
        <f>'Prices and returns'!AJ16</f>
        <v>2.754484865000905E-2</v>
      </c>
      <c r="AJ15">
        <f>'Prices and returns'!AK16</f>
        <v>2.9910329645075017E-2</v>
      </c>
      <c r="AK15">
        <f>'Prices and returns'!AL16</f>
        <v>2.9910329645075017E-2</v>
      </c>
      <c r="AL15">
        <f>'Prices and returns'!AM16</f>
        <v>-4.2620794194484182E-2</v>
      </c>
      <c r="AM15">
        <f>'Prices and returns'!AN16</f>
        <v>-0.20506331426395025</v>
      </c>
      <c r="AN15">
        <f>'Prices and returns'!AO16</f>
        <v>-9.2433660148862326E-2</v>
      </c>
      <c r="AO15">
        <f>'Prices and returns'!AP16</f>
        <v>-5.6074731560339541E-2</v>
      </c>
      <c r="AP15">
        <f>'Prices and returns'!AQ16</f>
        <v>-7.9357412352957402E-2</v>
      </c>
      <c r="AQ15">
        <f>'Prices and returns'!AR16</f>
        <v>-5.6052567954914194E-2</v>
      </c>
      <c r="AR15">
        <f>'Prices and returns'!AS16</f>
        <v>-6.1312020926549457E-2</v>
      </c>
      <c r="AS15">
        <f>'Prices and returns'!AT16</f>
        <v>-0.15000026235976868</v>
      </c>
      <c r="AT15">
        <f>'Prices and returns'!AU16</f>
        <v>-8.7043995664304874E-2</v>
      </c>
      <c r="AU15">
        <f>'Prices and returns'!AV16</f>
        <v>-0.1694112255429096</v>
      </c>
      <c r="AV15">
        <f>'Prices and returns'!AW16</f>
        <v>-0.13834409821720758</v>
      </c>
      <c r="AW15">
        <f>'Prices and returns'!AX16</f>
        <v>-2.5902497778992527E-2</v>
      </c>
      <c r="AX15">
        <f>'Prices and returns'!AY16</f>
        <v>-4.0599914534779326E-2</v>
      </c>
      <c r="AY15">
        <f>'Prices and returns'!AZ16</f>
        <v>-0.30284435330517262</v>
      </c>
      <c r="AZ15">
        <f>'Prices and returns'!BA16</f>
        <v>-0.12077797777265067</v>
      </c>
      <c r="BA15">
        <f>'Prices and returns'!BB16</f>
        <v>-5.3870157378309962E-2</v>
      </c>
      <c r="BB15">
        <f>'Prices and returns'!BC16</f>
        <v>-3.8285802973187524E-2</v>
      </c>
      <c r="BC15">
        <f>'Prices and returns'!BD16</f>
        <v>1.3285168187230034E-2</v>
      </c>
      <c r="BD15">
        <f>'Prices and returns'!BE16</f>
        <v>3.4118443530543087E-2</v>
      </c>
      <c r="BE15">
        <f>'Prices and returns'!BF16</f>
        <v>1.067134349135737E-2</v>
      </c>
      <c r="BF15">
        <f>'Prices and returns'!BG16</f>
        <v>-5.0063293048971974E-2</v>
      </c>
      <c r="BG15">
        <f>'Prices and returns'!BH16</f>
        <v>3.2310177705976691E-3</v>
      </c>
      <c r="BH15">
        <f>'Prices and returns'!BI16</f>
        <v>2.5087205419626595E-2</v>
      </c>
      <c r="BI15">
        <f>'Prices and returns'!BJ16</f>
        <v>-4.3813322848698294E-2</v>
      </c>
      <c r="BJ15">
        <f>'Prices and returns'!BK16</f>
        <v>-6.7021066519254218E-3</v>
      </c>
      <c r="BK15">
        <f>'Prices and returns'!BL16</f>
        <v>-5.6995578608311698E-2</v>
      </c>
      <c r="BL15">
        <f>'Prices and returns'!BM16</f>
        <v>-7.0345155151996075E-2</v>
      </c>
    </row>
    <row r="16" spans="1:64" x14ac:dyDescent="0.25">
      <c r="A16" s="2">
        <v>39874</v>
      </c>
      <c r="B16" s="1">
        <v>8.1603180000000002</v>
      </c>
      <c r="C16" s="1">
        <v>17.16</v>
      </c>
      <c r="D16" s="1">
        <v>9.3930849999999992</v>
      </c>
      <c r="E16" s="1">
        <v>9.3930849999999992</v>
      </c>
      <c r="F16" s="1">
        <v>23.289308999999999</v>
      </c>
      <c r="G16" s="1">
        <v>2.8719250000000001</v>
      </c>
      <c r="H16" s="1">
        <v>46.540000999999997</v>
      </c>
      <c r="I16" s="1">
        <v>17.240442000000002</v>
      </c>
      <c r="J16" s="1">
        <v>30.233073999999998</v>
      </c>
      <c r="K16" s="1">
        <v>13.797791</v>
      </c>
      <c r="L16" s="1">
        <v>15.31</v>
      </c>
      <c r="M16" s="1">
        <v>1.29593</v>
      </c>
      <c r="N16" s="1">
        <v>153.28801000000001</v>
      </c>
      <c r="O16" s="1">
        <v>66.749618999999996</v>
      </c>
      <c r="P16" s="1">
        <v>14.046917000000001</v>
      </c>
      <c r="Q16" s="1">
        <v>9.1225400000000008</v>
      </c>
      <c r="R16" s="1">
        <v>35.598686000000001</v>
      </c>
      <c r="S16" s="1">
        <v>12.769304999999999</v>
      </c>
      <c r="T16" s="1">
        <v>14.979884999999999</v>
      </c>
      <c r="U16" s="1">
        <v>12.006804000000001</v>
      </c>
      <c r="V16" s="1">
        <v>6.8781030000000003</v>
      </c>
      <c r="W16" s="1">
        <v>7.7573109999999996</v>
      </c>
      <c r="X16" s="1">
        <v>8.8579679999999996</v>
      </c>
      <c r="Y16" s="1">
        <v>25.946075</v>
      </c>
      <c r="Z16" s="1">
        <v>13.222530000000001</v>
      </c>
      <c r="AA16" s="1">
        <v>6.21</v>
      </c>
      <c r="AB16" s="1">
        <v>11.550616</v>
      </c>
      <c r="AC16" s="1">
        <v>15.73241</v>
      </c>
      <c r="AD16" s="1">
        <v>38.107826000000003</v>
      </c>
      <c r="AE16" s="1">
        <v>47.705910000000003</v>
      </c>
      <c r="AF16" s="1">
        <v>683.38000499999998</v>
      </c>
      <c r="AH16">
        <f>'Prices and returns'!AI17</f>
        <v>0.1246191631257508</v>
      </c>
      <c r="AI16">
        <f>'Prices and returns'!AJ17</f>
        <v>8.8578088578088549E-2</v>
      </c>
      <c r="AJ16">
        <f>'Prices and returns'!AK17</f>
        <v>-4.3562471754487485E-2</v>
      </c>
      <c r="AK16">
        <f>'Prices and returns'!AL17</f>
        <v>-4.3562471754487485E-2</v>
      </c>
      <c r="AL16">
        <f>'Prices and returns'!AM17</f>
        <v>0.10963459671560029</v>
      </c>
      <c r="AM16">
        <f>'Prices and returns'!AN17</f>
        <v>0.83943487382156567</v>
      </c>
      <c r="AN16">
        <f>'Prices and returns'!AO17</f>
        <v>0.17812636059032325</v>
      </c>
      <c r="AO16">
        <f>'Prices and returns'!AP17</f>
        <v>0.15281963188646772</v>
      </c>
      <c r="AP16">
        <f>'Prices and returns'!AQ17</f>
        <v>8.2606254329281856E-2</v>
      </c>
      <c r="AQ16">
        <f>'Prices and returns'!AR17</f>
        <v>8.2122638326671243E-2</v>
      </c>
      <c r="AR16">
        <f>'Prices and returns'!AS17</f>
        <v>0.1600261267145657</v>
      </c>
      <c r="AS16">
        <f>'Prices and returns'!AT17</f>
        <v>0.28823547568155677</v>
      </c>
      <c r="AT16">
        <f>'Prices and returns'!AU17</f>
        <v>5.1366013558398822E-2</v>
      </c>
      <c r="AU16">
        <f>'Prices and returns'!AV17</f>
        <v>0.30601406129374314</v>
      </c>
      <c r="AV16">
        <f>'Prices and returns'!AW17</f>
        <v>0.15055531402371058</v>
      </c>
      <c r="AW16">
        <f>'Prices and returns'!AX17</f>
        <v>0.18452854139307681</v>
      </c>
      <c r="AX16">
        <f>'Prices and returns'!AY17</f>
        <v>5.566000385519846E-2</v>
      </c>
      <c r="AY16">
        <f>'Prices and returns'!AZ17</f>
        <v>0.49089742942157005</v>
      </c>
      <c r="AZ16">
        <f>'Prices and returns'!BA17</f>
        <v>0.48020942750895618</v>
      </c>
      <c r="BA16">
        <f>'Prices and returns'!BB17</f>
        <v>8.965974625720538E-2</v>
      </c>
      <c r="BB16">
        <f>'Prices and returns'!BC17</f>
        <v>0.14534545353566236</v>
      </c>
      <c r="BC16">
        <f>'Prices and returns'!BD17</f>
        <v>0.16805733326922176</v>
      </c>
      <c r="BD16">
        <f>'Prices and returns'!BE17</f>
        <v>0.14218396363590385</v>
      </c>
      <c r="BE16">
        <f>'Prices and returns'!BF17</f>
        <v>9.2774417710578608E-2</v>
      </c>
      <c r="BF16">
        <f>'Prices and returns'!BG17</f>
        <v>7.4845207384668377E-2</v>
      </c>
      <c r="BG16">
        <f>'Prices and returns'!BH17</f>
        <v>0.18518518518518523</v>
      </c>
      <c r="BH16">
        <f>'Prices and returns'!BI17</f>
        <v>0.10197118491342801</v>
      </c>
      <c r="BI16">
        <f>'Prices and returns'!BJ17</f>
        <v>4.1055439058605786E-2</v>
      </c>
      <c r="BJ16">
        <f>'Prices and returns'!BK17</f>
        <v>5.724887061256052E-3</v>
      </c>
      <c r="BK16">
        <f>'Prices and returns'!BL17</f>
        <v>4.9507995969472092E-2</v>
      </c>
      <c r="BL16">
        <f>'Prices and returns'!BM17</f>
        <v>0.10707071097287958</v>
      </c>
    </row>
    <row r="17" spans="1:64" x14ac:dyDescent="0.25">
      <c r="A17" s="2">
        <v>39881</v>
      </c>
      <c r="B17" s="1">
        <v>9.1772500000000008</v>
      </c>
      <c r="C17" s="1">
        <v>18.68</v>
      </c>
      <c r="D17" s="1">
        <v>8.9838989999999992</v>
      </c>
      <c r="E17" s="1">
        <v>8.9838989999999992</v>
      </c>
      <c r="F17" s="1">
        <v>25.842623</v>
      </c>
      <c r="G17" s="1">
        <v>5.2827190000000002</v>
      </c>
      <c r="H17" s="1">
        <v>54.830002</v>
      </c>
      <c r="I17" s="1">
        <v>19.875119999999999</v>
      </c>
      <c r="J17" s="1">
        <v>32.730514999999997</v>
      </c>
      <c r="K17" s="1">
        <v>14.930902</v>
      </c>
      <c r="L17" s="1">
        <v>17.760000000000002</v>
      </c>
      <c r="M17" s="1">
        <v>1.6694629999999999</v>
      </c>
      <c r="N17" s="1">
        <v>161.16180399999999</v>
      </c>
      <c r="O17" s="1">
        <v>87.175940999999995</v>
      </c>
      <c r="P17" s="1">
        <v>16.161754999999999</v>
      </c>
      <c r="Q17" s="1">
        <v>10.805909</v>
      </c>
      <c r="R17" s="1">
        <v>37.580109</v>
      </c>
      <c r="S17" s="1">
        <v>19.037724000000001</v>
      </c>
      <c r="T17" s="1">
        <v>22.173366999999999</v>
      </c>
      <c r="U17" s="1">
        <v>13.083330999999999</v>
      </c>
      <c r="V17" s="1">
        <v>7.8778040000000003</v>
      </c>
      <c r="W17" s="1">
        <v>9.0609839999999995</v>
      </c>
      <c r="X17" s="1">
        <v>10.117429</v>
      </c>
      <c r="Y17" s="1">
        <v>28.353207000000001</v>
      </c>
      <c r="Z17" s="1">
        <v>14.212173</v>
      </c>
      <c r="AA17" s="1">
        <v>7.36</v>
      </c>
      <c r="AB17" s="1">
        <v>12.728446</v>
      </c>
      <c r="AC17" s="1">
        <v>16.378311</v>
      </c>
      <c r="AD17" s="1">
        <v>38.325989</v>
      </c>
      <c r="AE17" s="1">
        <v>50.067734000000002</v>
      </c>
      <c r="AF17" s="1">
        <v>756.54998799999998</v>
      </c>
      <c r="AH17">
        <f>'Prices and returns'!AI18</f>
        <v>5.9001334822522927E-2</v>
      </c>
      <c r="AI17">
        <f>'Prices and returns'!AJ18</f>
        <v>9.5289025695931479E-2</v>
      </c>
      <c r="AJ17">
        <f>'Prices and returns'!AK18</f>
        <v>1.1133695959850087E-2</v>
      </c>
      <c r="AK17">
        <f>'Prices and returns'!AL18</f>
        <v>1.1133695959850087E-2</v>
      </c>
      <c r="AL17">
        <f>'Prices and returns'!AM18</f>
        <v>-2.5449312943194646E-2</v>
      </c>
      <c r="AM17">
        <f>'Prices and returns'!AN18</f>
        <v>7.4652655195175097E-2</v>
      </c>
      <c r="AN17">
        <f>'Prices and returns'!AO18</f>
        <v>4.1947654862387095E-3</v>
      </c>
      <c r="AO17">
        <f>'Prices and returns'!AP18</f>
        <v>1.0828865435781028E-2</v>
      </c>
      <c r="AP17">
        <f>'Prices and returns'!AQ18</f>
        <v>6.2322056344056971E-2</v>
      </c>
      <c r="AQ17">
        <f>'Prices and returns'!AR18</f>
        <v>1.8680787001347971E-2</v>
      </c>
      <c r="AR17">
        <f>'Prices and returns'!AS18</f>
        <v>2.5900844594594581E-2</v>
      </c>
      <c r="AS17">
        <f>'Prices and returns'!AT18</f>
        <v>0.25570737416762152</v>
      </c>
      <c r="AT17">
        <f>'Prices and returns'!AU18</f>
        <v>1.7693032277052587E-2</v>
      </c>
      <c r="AU17">
        <f>'Prices and returns'!AV18</f>
        <v>-1.4979706384815494E-2</v>
      </c>
      <c r="AV17">
        <f>'Prices and returns'!AW18</f>
        <v>8.3386674281351186E-2</v>
      </c>
      <c r="AW17">
        <f>'Prices and returns'!AX18</f>
        <v>-3.4013797451005212E-3</v>
      </c>
      <c r="AX17">
        <f>'Prices and returns'!AY18</f>
        <v>2.03395365351388E-2</v>
      </c>
      <c r="AY17">
        <f>'Prices and returns'!AZ18</f>
        <v>-2.5263103929860628E-2</v>
      </c>
      <c r="AZ17">
        <f>'Prices and returns'!BA18</f>
        <v>-0.20408948266629964</v>
      </c>
      <c r="BA17">
        <f>'Prices and returns'!BB18</f>
        <v>2.4624539423484807E-2</v>
      </c>
      <c r="BB17">
        <f>'Prices and returns'!BC18</f>
        <v>7.8347976161884034E-3</v>
      </c>
      <c r="BC17">
        <f>'Prices and returns'!BD18</f>
        <v>-2.7551422671091678E-2</v>
      </c>
      <c r="BD17">
        <f>'Prices and returns'!BE18</f>
        <v>-6.2585860498749216E-2</v>
      </c>
      <c r="BE17">
        <f>'Prices and returns'!BF18</f>
        <v>8.4352362679818663E-3</v>
      </c>
      <c r="BF17">
        <f>'Prices and returns'!BG18</f>
        <v>4.3675376031518942E-2</v>
      </c>
      <c r="BG17">
        <f>'Prices and returns'!BH18</f>
        <v>0.16440217391304346</v>
      </c>
      <c r="BH17">
        <f>'Prices and returns'!BI18</f>
        <v>-2.6526490350825202E-2</v>
      </c>
      <c r="BI17">
        <f>'Prices and returns'!BJ18</f>
        <v>4.2605675273842306E-2</v>
      </c>
      <c r="BJ17">
        <f>'Prices and returns'!BK18</f>
        <v>1.3808097685359186E-2</v>
      </c>
      <c r="BK17">
        <f>'Prices and returns'!BL18</f>
        <v>-1.6518003391166054E-2</v>
      </c>
      <c r="BL17">
        <f>'Prices and returns'!BM18</f>
        <v>1.5848245575545546E-2</v>
      </c>
    </row>
    <row r="18" spans="1:64" x14ac:dyDescent="0.25">
      <c r="A18" s="2">
        <v>39888</v>
      </c>
      <c r="B18" s="1">
        <v>9.7187199999999994</v>
      </c>
      <c r="C18" s="1">
        <v>20.459999</v>
      </c>
      <c r="D18" s="1">
        <v>9.0839230000000004</v>
      </c>
      <c r="E18" s="1">
        <v>9.0839230000000004</v>
      </c>
      <c r="F18" s="1">
        <v>25.184946</v>
      </c>
      <c r="G18" s="1">
        <v>5.6770880000000004</v>
      </c>
      <c r="H18" s="1">
        <v>55.060001</v>
      </c>
      <c r="I18" s="1">
        <v>20.090344999999999</v>
      </c>
      <c r="J18" s="1">
        <v>34.770347999999998</v>
      </c>
      <c r="K18" s="1">
        <v>15.209823</v>
      </c>
      <c r="L18" s="1">
        <v>18.219999000000001</v>
      </c>
      <c r="M18" s="1">
        <v>2.0963569999999998</v>
      </c>
      <c r="N18" s="1">
        <v>164.01324500000001</v>
      </c>
      <c r="O18" s="1">
        <v>85.870070999999996</v>
      </c>
      <c r="P18" s="1">
        <v>17.509429999999998</v>
      </c>
      <c r="Q18" s="1">
        <v>10.769154</v>
      </c>
      <c r="R18" s="1">
        <v>38.344470999999999</v>
      </c>
      <c r="S18" s="1">
        <v>18.556771999999999</v>
      </c>
      <c r="T18" s="1">
        <v>17.648015999999998</v>
      </c>
      <c r="U18" s="1">
        <v>13.405502</v>
      </c>
      <c r="V18" s="1">
        <v>7.9395249999999997</v>
      </c>
      <c r="W18" s="1">
        <v>8.8113410000000005</v>
      </c>
      <c r="X18" s="1">
        <v>9.4842209999999998</v>
      </c>
      <c r="Y18" s="1">
        <v>28.592372999999998</v>
      </c>
      <c r="Z18" s="1">
        <v>14.832895000000001</v>
      </c>
      <c r="AA18" s="1">
        <v>8.57</v>
      </c>
      <c r="AB18" s="1">
        <v>12.390805</v>
      </c>
      <c r="AC18" s="1">
        <v>17.07612</v>
      </c>
      <c r="AD18" s="1">
        <v>38.855198000000001</v>
      </c>
      <c r="AE18" s="1">
        <v>49.240715000000002</v>
      </c>
      <c r="AF18" s="1">
        <v>768.53997800000002</v>
      </c>
      <c r="AH18">
        <f>'Prices and returns'!AI19</f>
        <v>5.1776880082974021E-2</v>
      </c>
      <c r="AI18">
        <f>'Prices and returns'!AJ19</f>
        <v>6.7448732524375984E-2</v>
      </c>
      <c r="AJ18">
        <f>'Prices and returns'!AK19</f>
        <v>6.7066838853653887E-2</v>
      </c>
      <c r="AK18">
        <f>'Prices and returns'!AL19</f>
        <v>6.7066838853653887E-2</v>
      </c>
      <c r="AL18">
        <f>'Prices and returns'!AM19</f>
        <v>0.15299552359572258</v>
      </c>
      <c r="AM18">
        <f>'Prices and returns'!AN19</f>
        <v>0.1857836270989634</v>
      </c>
      <c r="AN18">
        <f>'Prices and returns'!AO19</f>
        <v>6.0661114045384795E-2</v>
      </c>
      <c r="AO18">
        <f>'Prices and returns'!AP19</f>
        <v>0.1211673567576864</v>
      </c>
      <c r="AP18">
        <f>'Prices and returns'!AQ19</f>
        <v>5.7328157889015213E-2</v>
      </c>
      <c r="AQ18">
        <f>'Prices and returns'!AR19</f>
        <v>6.5329294101581545E-2</v>
      </c>
      <c r="AR18">
        <f>'Prices and returns'!AS19</f>
        <v>2.5795939944892276E-2</v>
      </c>
      <c r="AS18">
        <f>'Prices and returns'!AT19</f>
        <v>3.2727250177331545E-2</v>
      </c>
      <c r="AT18">
        <f>'Prices and returns'!AU19</f>
        <v>5.3125788712978496E-2</v>
      </c>
      <c r="AU18">
        <f>'Prices and returns'!AV19</f>
        <v>0.11056295737778073</v>
      </c>
      <c r="AV18">
        <f>'Prices and returns'!AW19</f>
        <v>6.6335054881855274E-2</v>
      </c>
      <c r="AW18">
        <f>'Prices and returns'!AX19</f>
        <v>5.2559467531061325E-2</v>
      </c>
      <c r="AX18">
        <f>'Prices and returns'!AY19</f>
        <v>2.2450355358925141E-2</v>
      </c>
      <c r="AY18">
        <f>'Prices and returns'!AZ19</f>
        <v>0.18358570122001824</v>
      </c>
      <c r="AZ18">
        <f>'Prices and returns'!BA19</f>
        <v>0.20306305252669773</v>
      </c>
      <c r="BA18">
        <f>'Prices and returns'!BB19</f>
        <v>6.2719993626497508E-2</v>
      </c>
      <c r="BB18">
        <f>'Prices and returns'!BC19</f>
        <v>4.0426725780194642E-2</v>
      </c>
      <c r="BC18">
        <f>'Prices and returns'!BD19</f>
        <v>9.758673509514601E-2</v>
      </c>
      <c r="BD18">
        <f>'Prices and returns'!BE19</f>
        <v>3.008069930044862E-2</v>
      </c>
      <c r="BE18">
        <f>'Prices and returns'!BF19</f>
        <v>5.0728598147485038E-2</v>
      </c>
      <c r="BF18">
        <f>'Prices and returns'!BG19</f>
        <v>2.6450938943476617E-2</v>
      </c>
      <c r="BG18">
        <f>'Prices and returns'!BH19</f>
        <v>-1.6336056009334955E-2</v>
      </c>
      <c r="BH18">
        <f>'Prices and returns'!BI19</f>
        <v>8.4917485183569619E-2</v>
      </c>
      <c r="BI18">
        <f>'Prices and returns'!BJ19</f>
        <v>3.4110090582638343E-2</v>
      </c>
      <c r="BJ18">
        <f>'Prices and returns'!BK19</f>
        <v>6.0092526101655719E-2</v>
      </c>
      <c r="BK18">
        <f>'Prices and returns'!BL19</f>
        <v>5.8858974732596762E-2</v>
      </c>
      <c r="BL18">
        <f>'Prices and returns'!BM19</f>
        <v>6.1675417488821938E-2</v>
      </c>
    </row>
    <row r="19" spans="1:64" x14ac:dyDescent="0.25">
      <c r="A19" s="2">
        <v>39895</v>
      </c>
      <c r="B19" s="1">
        <v>10.221925000000001</v>
      </c>
      <c r="C19" s="1">
        <v>21.84</v>
      </c>
      <c r="D19" s="1">
        <v>9.6931530000000006</v>
      </c>
      <c r="E19" s="1">
        <v>9.6931530000000006</v>
      </c>
      <c r="F19" s="1">
        <v>29.038129999999999</v>
      </c>
      <c r="G19" s="1">
        <v>6.7317980000000004</v>
      </c>
      <c r="H19" s="1">
        <v>58.400002000000001</v>
      </c>
      <c r="I19" s="1">
        <v>22.524639000000001</v>
      </c>
      <c r="J19" s="1">
        <v>36.763668000000003</v>
      </c>
      <c r="K19" s="1">
        <v>16.203469999999999</v>
      </c>
      <c r="L19" s="1">
        <v>18.690000999999999</v>
      </c>
      <c r="M19" s="1">
        <v>2.164965</v>
      </c>
      <c r="N19" s="1">
        <v>172.72657799999999</v>
      </c>
      <c r="O19" s="1">
        <v>95.36412</v>
      </c>
      <c r="P19" s="1">
        <v>18.670919000000001</v>
      </c>
      <c r="Q19" s="1">
        <v>11.335175</v>
      </c>
      <c r="R19" s="1">
        <v>39.205317999999998</v>
      </c>
      <c r="S19" s="1">
        <v>21.963529999999999</v>
      </c>
      <c r="T19" s="1">
        <v>21.231676</v>
      </c>
      <c r="U19" s="1">
        <v>14.246295</v>
      </c>
      <c r="V19" s="1">
        <v>8.2604939999999996</v>
      </c>
      <c r="W19" s="1">
        <v>9.6712109999999996</v>
      </c>
      <c r="X19" s="1">
        <v>9.7695129999999999</v>
      </c>
      <c r="Y19" s="1">
        <v>30.042824</v>
      </c>
      <c r="Z19" s="1">
        <v>15.225239</v>
      </c>
      <c r="AA19" s="1">
        <v>8.43</v>
      </c>
      <c r="AB19" s="1">
        <v>13.443001000000001</v>
      </c>
      <c r="AC19" s="1">
        <v>17.658588000000002</v>
      </c>
      <c r="AD19" s="1">
        <v>41.190105000000003</v>
      </c>
      <c r="AE19" s="1">
        <v>52.138973</v>
      </c>
      <c r="AF19" s="1">
        <v>815.94000200000005</v>
      </c>
      <c r="AH19">
        <f>'Prices and returns'!AI20</f>
        <v>8.5540443703118516E-2</v>
      </c>
      <c r="AI19">
        <f>'Prices and returns'!AJ20</f>
        <v>0.10622710622710624</v>
      </c>
      <c r="AJ19">
        <f>'Prices and returns'!AK20</f>
        <v>4.2214024683196405E-2</v>
      </c>
      <c r="AK19">
        <f>'Prices and returns'!AL20</f>
        <v>4.2214024683196405E-2</v>
      </c>
      <c r="AL19">
        <f>'Prices and returns'!AM20</f>
        <v>4.2632221840732251E-3</v>
      </c>
      <c r="AM19">
        <f>'Prices and returns'!AN20</f>
        <v>3.5422334419422469E-2</v>
      </c>
      <c r="AN19">
        <f>'Prices and returns'!AO20</f>
        <v>2.8767122302495805E-2</v>
      </c>
      <c r="AO19">
        <f>'Prices and returns'!AP20</f>
        <v>5.9308120321040422E-2</v>
      </c>
      <c r="AP19">
        <f>'Prices and returns'!AQ20</f>
        <v>3.1856179312684391E-2</v>
      </c>
      <c r="AQ19">
        <f>'Prices and returns'!AR20</f>
        <v>7.5847395650437882E-2</v>
      </c>
      <c r="AR19">
        <f>'Prices and returns'!AS20</f>
        <v>0.10754413549790616</v>
      </c>
      <c r="AS19">
        <f>'Prices and returns'!AT20</f>
        <v>0.14436630615275536</v>
      </c>
      <c r="AT19">
        <f>'Prices and returns'!AU20</f>
        <v>6.3503012257905125E-2</v>
      </c>
      <c r="AU19">
        <f>'Prices and returns'!AV20</f>
        <v>0.10473764136868249</v>
      </c>
      <c r="AV19">
        <f>'Prices and returns'!AW20</f>
        <v>5.7977274712615851E-2</v>
      </c>
      <c r="AW19">
        <f>'Prices and returns'!AX20</f>
        <v>3.4371061761287319E-2</v>
      </c>
      <c r="AX19">
        <f>'Prices and returns'!AY20</f>
        <v>-1.2871774181247476E-2</v>
      </c>
      <c r="AY19">
        <f>'Prices and returns'!AZ20</f>
        <v>6.8613196512582436E-2</v>
      </c>
      <c r="AZ19">
        <f>'Prices and returns'!BA20</f>
        <v>-1.190970510288502E-2</v>
      </c>
      <c r="BA19">
        <f>'Prices and returns'!BB20</f>
        <v>3.4197171966465663E-2</v>
      </c>
      <c r="BB19">
        <f>'Prices and returns'!BC20</f>
        <v>0.10738728216496495</v>
      </c>
      <c r="BC19">
        <f>'Prices and returns'!BD20</f>
        <v>8.2217935272015069E-2</v>
      </c>
      <c r="BD19">
        <f>'Prices and returns'!BE20</f>
        <v>-3.4900306699013534E-2</v>
      </c>
      <c r="BE19">
        <f>'Prices and returns'!BF20</f>
        <v>5.7781185949762927E-2</v>
      </c>
      <c r="BF19">
        <f>'Prices and returns'!BG20</f>
        <v>3.1923045674356922E-2</v>
      </c>
      <c r="BG19">
        <f>'Prices and returns'!BH20</f>
        <v>-1.5421115065243062E-2</v>
      </c>
      <c r="BH19">
        <f>'Prices and returns'!BI20</f>
        <v>-9.3457554604065591E-3</v>
      </c>
      <c r="BI19">
        <f>'Prices and returns'!BJ20</f>
        <v>7.0868859956413233E-2</v>
      </c>
      <c r="BJ19">
        <f>'Prices and returns'!BK20</f>
        <v>2.3397221250103517E-2</v>
      </c>
      <c r="BK19">
        <f>'Prices and returns'!BL20</f>
        <v>6.5735663799899105E-3</v>
      </c>
      <c r="BL19">
        <f>'Prices and returns'!BM20</f>
        <v>3.2551410563150633E-2</v>
      </c>
    </row>
    <row r="20" spans="1:64" x14ac:dyDescent="0.25">
      <c r="A20" s="2">
        <v>39902</v>
      </c>
      <c r="B20" s="1">
        <v>11.096313</v>
      </c>
      <c r="C20" s="1">
        <v>24.16</v>
      </c>
      <c r="D20" s="1">
        <v>10.10234</v>
      </c>
      <c r="E20" s="1">
        <v>10.10234</v>
      </c>
      <c r="F20" s="1">
        <v>29.161926000000001</v>
      </c>
      <c r="G20" s="1">
        <v>6.9702539999999997</v>
      </c>
      <c r="H20" s="1">
        <v>60.080002</v>
      </c>
      <c r="I20" s="1">
        <v>23.860533</v>
      </c>
      <c r="J20" s="1">
        <v>37.934818</v>
      </c>
      <c r="K20" s="1">
        <v>17.432461</v>
      </c>
      <c r="L20" s="1">
        <v>20.700001</v>
      </c>
      <c r="M20" s="1">
        <v>2.4775130000000001</v>
      </c>
      <c r="N20" s="1">
        <v>183.69523599999999</v>
      </c>
      <c r="O20" s="1">
        <v>105.352333</v>
      </c>
      <c r="P20" s="1">
        <v>19.753408</v>
      </c>
      <c r="Q20" s="1">
        <v>11.724777</v>
      </c>
      <c r="R20" s="1">
        <v>38.700676000000001</v>
      </c>
      <c r="S20" s="1">
        <v>23.470517999999998</v>
      </c>
      <c r="T20" s="1">
        <v>20.978812999999999</v>
      </c>
      <c r="U20" s="1">
        <v>14.733478</v>
      </c>
      <c r="V20" s="1">
        <v>9.1475659999999994</v>
      </c>
      <c r="W20" s="1">
        <v>10.466358</v>
      </c>
      <c r="X20" s="1">
        <v>9.4285540000000001</v>
      </c>
      <c r="Y20" s="1">
        <v>31.778734</v>
      </c>
      <c r="Z20" s="1">
        <v>15.711275000000001</v>
      </c>
      <c r="AA20" s="1">
        <v>8.3000000000000007</v>
      </c>
      <c r="AB20" s="1">
        <v>13.317366</v>
      </c>
      <c r="AC20" s="1">
        <v>18.910032000000001</v>
      </c>
      <c r="AD20" s="1">
        <v>42.153838999999998</v>
      </c>
      <c r="AE20" s="1">
        <v>52.481712000000002</v>
      </c>
      <c r="AF20" s="1">
        <v>842.5</v>
      </c>
      <c r="AH20">
        <f>'Prices and returns'!AI21</f>
        <v>3.0864936848843411E-2</v>
      </c>
      <c r="AI20">
        <f>'Prices and returns'!AJ21</f>
        <v>2.9387458609271454E-2</v>
      </c>
      <c r="AJ20">
        <f>'Prices and returns'!AK21</f>
        <v>-3.7803815749618407E-2</v>
      </c>
      <c r="AK20">
        <f>'Prices and returns'!AL21</f>
        <v>-3.7803815749618407E-2</v>
      </c>
      <c r="AL20">
        <f>'Prices and returns'!AM21</f>
        <v>3.8737153369088104E-2</v>
      </c>
      <c r="AM20">
        <f>'Prices and returns'!AN21</f>
        <v>0.25657874160683386</v>
      </c>
      <c r="AN20">
        <f>'Prices and returns'!AO21</f>
        <v>1.5645771782763968E-2</v>
      </c>
      <c r="AO20">
        <f>'Prices and returns'!AP21</f>
        <v>1.1508586166117938E-2</v>
      </c>
      <c r="AP20">
        <f>'Prices and returns'!AQ21</f>
        <v>-4.1096045327013289E-2</v>
      </c>
      <c r="AQ20">
        <f>'Prices and returns'!AR21</f>
        <v>-6.0002428802221515E-3</v>
      </c>
      <c r="AR20">
        <f>'Prices and returns'!AS21</f>
        <v>-4.8792268174286633E-2</v>
      </c>
      <c r="AS20">
        <f>'Prices and returns'!AT21</f>
        <v>0.304615556003137</v>
      </c>
      <c r="AT20">
        <f>'Prices and returns'!AU21</f>
        <v>7.3557269607144515E-3</v>
      </c>
      <c r="AU20">
        <f>'Prices and returns'!AV21</f>
        <v>4.1289356164518926E-2</v>
      </c>
      <c r="AV20">
        <f>'Prices and returns'!AW21</f>
        <v>3.5999914546391114E-2</v>
      </c>
      <c r="AW20">
        <f>'Prices and returns'!AX21</f>
        <v>1.8806327830371637E-3</v>
      </c>
      <c r="AX20">
        <f>'Prices and returns'!AY21</f>
        <v>-1.4189648780295204E-2</v>
      </c>
      <c r="AY20">
        <f>'Prices and returns'!AZ21</f>
        <v>0.12050138816706139</v>
      </c>
      <c r="AZ20">
        <f>'Prices and returns'!BA21</f>
        <v>5.3615712194965533E-2</v>
      </c>
      <c r="BA20">
        <f>'Prices and returns'!BB21</f>
        <v>4.906675803228544E-2</v>
      </c>
      <c r="BB20">
        <f>'Prices and returns'!BC21</f>
        <v>2.6990239808053894E-2</v>
      </c>
      <c r="BC20">
        <f>'Prices and returns'!BD21</f>
        <v>6.3604359797362189E-2</v>
      </c>
      <c r="BD20">
        <f>'Prices and returns'!BE21</f>
        <v>0</v>
      </c>
      <c r="BE20">
        <f>'Prices and returns'!BF21</f>
        <v>1.1168034573057558E-2</v>
      </c>
      <c r="BF20">
        <f>'Prices and returns'!BG21</f>
        <v>-2.7208231031536294E-2</v>
      </c>
      <c r="BG20">
        <f>'Prices and returns'!BH21</f>
        <v>1.2048192771084293E-2</v>
      </c>
      <c r="BH20">
        <f>'Prices and returns'!BI21</f>
        <v>1.650934576702329E-2</v>
      </c>
      <c r="BI20">
        <f>'Prices and returns'!BJ21</f>
        <v>-2.1042904633900208E-2</v>
      </c>
      <c r="BJ20">
        <f>'Prices and returns'!BK21</f>
        <v>-5.8363889466864459E-2</v>
      </c>
      <c r="BK20">
        <f>'Prices and returns'!BL21</f>
        <v>-8.5179385916374865E-3</v>
      </c>
      <c r="BL20">
        <f>'Prices and returns'!BM21</f>
        <v>1.6688424925815966E-2</v>
      </c>
    </row>
    <row r="21" spans="1:64" x14ac:dyDescent="0.25">
      <c r="A21" s="2">
        <v>39909</v>
      </c>
      <c r="B21" s="1">
        <v>11.438800000000001</v>
      </c>
      <c r="C21" s="1">
        <v>24.870000999999998</v>
      </c>
      <c r="D21" s="1">
        <v>9.7204329999999999</v>
      </c>
      <c r="E21" s="1">
        <v>9.7204329999999999</v>
      </c>
      <c r="F21" s="1">
        <v>30.291575999999999</v>
      </c>
      <c r="G21" s="1">
        <v>8.7586729999999999</v>
      </c>
      <c r="H21" s="1">
        <v>61.02</v>
      </c>
      <c r="I21" s="1">
        <v>24.135134000000001</v>
      </c>
      <c r="J21" s="1">
        <v>36.375847</v>
      </c>
      <c r="K21" s="1">
        <v>17.327862</v>
      </c>
      <c r="L21" s="1">
        <v>19.690000999999999</v>
      </c>
      <c r="M21" s="1">
        <v>3.232202</v>
      </c>
      <c r="N21" s="1">
        <v>185.046448</v>
      </c>
      <c r="O21" s="1">
        <v>109.702263</v>
      </c>
      <c r="P21" s="1">
        <v>20.464528999999999</v>
      </c>
      <c r="Q21" s="1">
        <v>11.746827</v>
      </c>
      <c r="R21" s="1">
        <v>38.151527000000002</v>
      </c>
      <c r="S21" s="1">
        <v>26.298748</v>
      </c>
      <c r="T21" s="1">
        <v>22.103607</v>
      </c>
      <c r="U21" s="1">
        <v>15.456402000000001</v>
      </c>
      <c r="V21" s="1">
        <v>9.3944609999999997</v>
      </c>
      <c r="W21" s="1">
        <v>11.132064</v>
      </c>
      <c r="X21" s="1">
        <v>9.4285540000000001</v>
      </c>
      <c r="Y21" s="1">
        <v>32.13364</v>
      </c>
      <c r="Z21" s="1">
        <v>15.283799</v>
      </c>
      <c r="AA21" s="1">
        <v>8.4</v>
      </c>
      <c r="AB21" s="1">
        <v>13.537227</v>
      </c>
      <c r="AC21" s="1">
        <v>18.51211</v>
      </c>
      <c r="AD21" s="1">
        <v>39.693576999999998</v>
      </c>
      <c r="AE21" s="1">
        <v>52.034675999999997</v>
      </c>
      <c r="AF21" s="1">
        <v>856.55999799999995</v>
      </c>
      <c r="AH21">
        <f>'Prices and returns'!AI22</f>
        <v>3.2198569780046753E-2</v>
      </c>
      <c r="AI21">
        <f>'Prices and returns'!AJ22</f>
        <v>-6.8355445582812067E-3</v>
      </c>
      <c r="AJ21">
        <f>'Prices and returns'!AK22</f>
        <v>-1.1225425863230601E-2</v>
      </c>
      <c r="AK21">
        <f>'Prices and returns'!AL22</f>
        <v>-1.1225425863230601E-2</v>
      </c>
      <c r="AL21">
        <f>'Prices and returns'!AM22</f>
        <v>-2.1200547637402575E-2</v>
      </c>
      <c r="AM21">
        <f>'Prices and returns'!AN22</f>
        <v>0.10994781972109241</v>
      </c>
      <c r="AN21">
        <f>'Prices and returns'!AO22</f>
        <v>-1.2782661422484532E-2</v>
      </c>
      <c r="AO21">
        <f>'Prices and returns'!AP22</f>
        <v>-7.0725938376808503E-3</v>
      </c>
      <c r="AP21">
        <f>'Prices and returns'!AQ22</f>
        <v>-2.4093844467731659E-2</v>
      </c>
      <c r="AQ21">
        <f>'Prices and returns'!AR22</f>
        <v>2.5151169832723686E-2</v>
      </c>
      <c r="AR21">
        <f>'Prices and returns'!AS22</f>
        <v>-5.43423029790603E-2</v>
      </c>
      <c r="AS21">
        <f>'Prices and returns'!AT22</f>
        <v>-5.6603826122253557E-2</v>
      </c>
      <c r="AT21">
        <f>'Prices and returns'!AU22</f>
        <v>5.2993332787452392E-2</v>
      </c>
      <c r="AU21">
        <f>'Prices and returns'!AV22</f>
        <v>-3.0000848751862142E-2</v>
      </c>
      <c r="AV21">
        <f>'Prices and returns'!AW22</f>
        <v>7.7221420536969171E-3</v>
      </c>
      <c r="AW21">
        <f>'Prices and returns'!AX22</f>
        <v>-2.3779442738026142E-2</v>
      </c>
      <c r="AX21">
        <f>'Prices and returns'!AY22</f>
        <v>3.1900505581336232E-2</v>
      </c>
      <c r="AY21">
        <f>'Prices and returns'!AZ22</f>
        <v>1.5572680494143745E-2</v>
      </c>
      <c r="AZ21">
        <f>'Prices and returns'!BA22</f>
        <v>-1.3806343914818988E-2</v>
      </c>
      <c r="BA21">
        <f>'Prices and returns'!BB22</f>
        <v>-2.3893982571105504E-2</v>
      </c>
      <c r="BB21">
        <f>'Prices and returns'!BC22</f>
        <v>2.5154609721622149E-2</v>
      </c>
      <c r="BC21">
        <f>'Prices and returns'!BD22</f>
        <v>-2.3255705321133628E-2</v>
      </c>
      <c r="BD21">
        <f>'Prices and returns'!BE22</f>
        <v>4.5018249882219509E-2</v>
      </c>
      <c r="BE21">
        <f>'Prices and returns'!BF22</f>
        <v>-1.6086786308678352E-2</v>
      </c>
      <c r="BF21">
        <f>'Prices and returns'!BG22</f>
        <v>9.8235392915072776E-3</v>
      </c>
      <c r="BG21">
        <f>'Prices and returns'!BH22</f>
        <v>0.11666666666666671</v>
      </c>
      <c r="BH21">
        <f>'Prices and returns'!BI22</f>
        <v>4.234360552571078E-2</v>
      </c>
      <c r="BI21">
        <f>'Prices and returns'!BJ22</f>
        <v>4.9534601944348005E-3</v>
      </c>
      <c r="BJ21">
        <f>'Prices and returns'!BK22</f>
        <v>-9.080360784819063E-3</v>
      </c>
      <c r="BK21">
        <f>'Prices and returns'!BL22</f>
        <v>-4.4243803881857502E-2</v>
      </c>
      <c r="BL21">
        <f>'Prices and returns'!BM22</f>
        <v>1.5223659790846339E-2</v>
      </c>
    </row>
    <row r="22" spans="1:64" x14ac:dyDescent="0.25">
      <c r="A22" s="2">
        <v>39916</v>
      </c>
      <c r="B22" s="1">
        <v>11.807112999999999</v>
      </c>
      <c r="C22" s="1">
        <v>24.700001</v>
      </c>
      <c r="D22" s="1">
        <v>9.6113169999999997</v>
      </c>
      <c r="E22" s="1">
        <v>9.6113169999999997</v>
      </c>
      <c r="F22" s="1">
        <v>29.649377999999999</v>
      </c>
      <c r="G22" s="1">
        <v>9.7216699999999996</v>
      </c>
      <c r="H22" s="1">
        <v>60.240001999999997</v>
      </c>
      <c r="I22" s="1">
        <v>23.964435999999999</v>
      </c>
      <c r="J22" s="1">
        <v>35.499412999999997</v>
      </c>
      <c r="K22" s="1">
        <v>17.763677999999999</v>
      </c>
      <c r="L22" s="1">
        <v>18.620000999999998</v>
      </c>
      <c r="M22" s="1">
        <v>3.0492469999999998</v>
      </c>
      <c r="N22" s="1">
        <v>194.852676</v>
      </c>
      <c r="O22" s="1">
        <v>106.411102</v>
      </c>
      <c r="P22" s="1">
        <v>20.622558999999999</v>
      </c>
      <c r="Q22" s="1">
        <v>11.467494</v>
      </c>
      <c r="R22" s="1">
        <v>39.368580000000001</v>
      </c>
      <c r="S22" s="1">
        <v>26.708290000000002</v>
      </c>
      <c r="T22" s="1">
        <v>21.798437</v>
      </c>
      <c r="U22" s="1">
        <v>15.087087</v>
      </c>
      <c r="V22" s="1">
        <v>9.6307749999999999</v>
      </c>
      <c r="W22" s="1">
        <v>10.87318</v>
      </c>
      <c r="X22" s="1">
        <v>9.8530110000000004</v>
      </c>
      <c r="Y22" s="1">
        <v>31.616713000000001</v>
      </c>
      <c r="Z22" s="1">
        <v>15.43394</v>
      </c>
      <c r="AA22" s="1">
        <v>9.3800000000000008</v>
      </c>
      <c r="AB22" s="1">
        <v>14.110442000000001</v>
      </c>
      <c r="AC22" s="1">
        <v>18.603808999999998</v>
      </c>
      <c r="AD22" s="1">
        <v>39.333145000000002</v>
      </c>
      <c r="AE22" s="1">
        <v>49.732464</v>
      </c>
      <c r="AF22" s="1">
        <v>869.59997599999997</v>
      </c>
      <c r="AH22">
        <f>'Prices and returns'!AI23</f>
        <v>3.8890116491643936E-3</v>
      </c>
      <c r="AI22">
        <f>'Prices and returns'!AJ23</f>
        <v>6.9635584225280045E-2</v>
      </c>
      <c r="AJ22">
        <f>'Prices and returns'!AK23</f>
        <v>-1.6083331764002742E-2</v>
      </c>
      <c r="AK22">
        <f>'Prices and returns'!AL23</f>
        <v>-1.6083331764002742E-2</v>
      </c>
      <c r="AL22">
        <f>'Prices and returns'!AM23</f>
        <v>1.0438465184665959E-2</v>
      </c>
      <c r="AM22">
        <f>'Prices and returns'!AN23</f>
        <v>-0.14150932915846767</v>
      </c>
      <c r="AN22">
        <f>'Prices and returns'!AO23</f>
        <v>-3.3864557308613583E-2</v>
      </c>
      <c r="AO22">
        <f>'Prices and returns'!AP23</f>
        <v>5.4917002845383145E-2</v>
      </c>
      <c r="AP22">
        <f>'Prices and returns'!AQ23</f>
        <v>5.2436190987158071E-2</v>
      </c>
      <c r="AQ22">
        <f>'Prices and returns'!AR23</f>
        <v>-5.8880824117617282E-3</v>
      </c>
      <c r="AR22">
        <f>'Prices and returns'!AS23</f>
        <v>7.2502573979453769E-2</v>
      </c>
      <c r="AS22">
        <f>'Prices and returns'!AT23</f>
        <v>0.24999975403763619</v>
      </c>
      <c r="AT22">
        <f>'Prices and returns'!AU23</f>
        <v>-7.0110353526784391E-3</v>
      </c>
      <c r="AU22">
        <f>'Prices and returns'!AV23</f>
        <v>5.8044037547887086E-3</v>
      </c>
      <c r="AV22">
        <f>'Prices and returns'!AW23</f>
        <v>8.0459946799037885E-3</v>
      </c>
      <c r="AW22">
        <f>'Prices and returns'!AX23</f>
        <v>1.2821458637779992E-3</v>
      </c>
      <c r="AX22">
        <f>'Prices and returns'!AY23</f>
        <v>-4.0151029069374601E-2</v>
      </c>
      <c r="AY22">
        <f>'Prices and returns'!AZ23</f>
        <v>3.6080557759406795E-3</v>
      </c>
      <c r="AZ22">
        <f>'Prices and returns'!BA23</f>
        <v>-0.1216002780382832</v>
      </c>
      <c r="BA22">
        <f>'Prices and returns'!BB23</f>
        <v>8.9061990561862481E-2</v>
      </c>
      <c r="BB22">
        <f>'Prices and returns'!BC23</f>
        <v>2.1976424534889331E-3</v>
      </c>
      <c r="BC22">
        <f>'Prices and returns'!BD23</f>
        <v>-2.8061431890210518E-2</v>
      </c>
      <c r="BD22">
        <f>'Prices and returns'!BE23</f>
        <v>-6.9915277675017359E-2</v>
      </c>
      <c r="BE22">
        <f>'Prices and returns'!BF23</f>
        <v>9.2728804540812802E-3</v>
      </c>
      <c r="BF22">
        <f>'Prices and returns'!BG23</f>
        <v>-3.0443490126306059E-2</v>
      </c>
      <c r="BG22">
        <f>'Prices and returns'!BH23</f>
        <v>-5.5437100213219757E-2</v>
      </c>
      <c r="BH22">
        <f>'Prices and returns'!BI23</f>
        <v>-5.0084894576654694E-3</v>
      </c>
      <c r="BI22">
        <f>'Prices and returns'!BJ23</f>
        <v>-2.4543737252946334E-2</v>
      </c>
      <c r="BJ22">
        <f>'Prices and returns'!BK23</f>
        <v>-4.6414340882225479E-2</v>
      </c>
      <c r="BK22">
        <f>'Prices and returns'!BL23</f>
        <v>-2.6968500897120314E-3</v>
      </c>
      <c r="BL22">
        <f>'Prices and returns'!BM23</f>
        <v>-3.8753404933396809E-3</v>
      </c>
    </row>
    <row r="23" spans="1:64" x14ac:dyDescent="0.25">
      <c r="A23" s="2">
        <v>39923</v>
      </c>
      <c r="B23" s="1">
        <v>11.853031</v>
      </c>
      <c r="C23" s="1">
        <v>26.42</v>
      </c>
      <c r="D23" s="1">
        <v>9.4567350000000001</v>
      </c>
      <c r="E23" s="1">
        <v>9.4567350000000001</v>
      </c>
      <c r="F23" s="1">
        <v>29.958872</v>
      </c>
      <c r="G23" s="1">
        <v>8.3459629999999994</v>
      </c>
      <c r="H23" s="1">
        <v>58.200001</v>
      </c>
      <c r="I23" s="1">
        <v>25.280491000000001</v>
      </c>
      <c r="J23" s="1">
        <v>37.360866999999999</v>
      </c>
      <c r="K23" s="1">
        <v>17.659084</v>
      </c>
      <c r="L23" s="1">
        <v>19.969999000000001</v>
      </c>
      <c r="M23" s="1">
        <v>3.8115579999999998</v>
      </c>
      <c r="N23" s="1">
        <v>193.486557</v>
      </c>
      <c r="O23" s="1">
        <v>107.028755</v>
      </c>
      <c r="P23" s="1">
        <v>20.788488000000001</v>
      </c>
      <c r="Q23" s="1">
        <v>11.482196999999999</v>
      </c>
      <c r="R23" s="1">
        <v>37.787891000000002</v>
      </c>
      <c r="S23" s="1">
        <v>26.804655</v>
      </c>
      <c r="T23" s="1">
        <v>19.147741</v>
      </c>
      <c r="U23" s="1">
        <v>16.430772999999999</v>
      </c>
      <c r="V23" s="1">
        <v>9.6519399999999997</v>
      </c>
      <c r="W23" s="1">
        <v>10.568063</v>
      </c>
      <c r="X23" s="1">
        <v>9.1641349999999999</v>
      </c>
      <c r="Y23" s="1">
        <v>31.909890999999998</v>
      </c>
      <c r="Z23" s="1">
        <v>14.964077</v>
      </c>
      <c r="AA23" s="1">
        <v>8.86</v>
      </c>
      <c r="AB23" s="1">
        <v>14.039770000000001</v>
      </c>
      <c r="AC23" s="1">
        <v>18.147202</v>
      </c>
      <c r="AD23" s="1">
        <v>37.507522999999999</v>
      </c>
      <c r="AE23" s="1">
        <v>49.598343</v>
      </c>
      <c r="AF23" s="1">
        <v>866.22997999999995</v>
      </c>
      <c r="AH23">
        <f>'Prices and returns'!AI24</f>
        <v>2.6957239882355873E-2</v>
      </c>
      <c r="AI23">
        <f>'Prices and returns'!AJ24</f>
        <v>3.9364080242240654E-2</v>
      </c>
      <c r="AJ23">
        <f>'Prices and returns'!AK24</f>
        <v>4.2307625200452267E-2</v>
      </c>
      <c r="AK23">
        <f>'Prices and returns'!AL24</f>
        <v>4.2307625200452267E-2</v>
      </c>
      <c r="AL23">
        <f>'Prices and returns'!AM24</f>
        <v>6.4307961928606702E-2</v>
      </c>
      <c r="AM23">
        <f>'Prices and returns'!AN24</f>
        <v>-4.3956341527035252E-2</v>
      </c>
      <c r="AN23">
        <f>'Prices and returns'!AO24</f>
        <v>4.6048109174431105E-2</v>
      </c>
      <c r="AO23">
        <f>'Prices and returns'!AP24</f>
        <v>0.10793963614076948</v>
      </c>
      <c r="AP23">
        <f>'Prices and returns'!AQ24</f>
        <v>-9.9647580448280725E-3</v>
      </c>
      <c r="AQ23">
        <f>'Prices and returns'!AR24</f>
        <v>8.2921798208785924E-2</v>
      </c>
      <c r="AR23">
        <f>'Prices and returns'!AS24</f>
        <v>1.5023035304107231E-3</v>
      </c>
      <c r="AS23">
        <f>'Prices and returns'!AT24</f>
        <v>0.13800026131046678</v>
      </c>
      <c r="AT23">
        <f>'Prices and returns'!AU24</f>
        <v>1.0783312455138621E-2</v>
      </c>
      <c r="AU23">
        <f>'Prices and returns'!AV24</f>
        <v>4.7650381432541127E-2</v>
      </c>
      <c r="AV23">
        <f>'Prices and returns'!AW24</f>
        <v>-2.0524580719867624E-2</v>
      </c>
      <c r="AW23">
        <f>'Prices and returns'!AX24</f>
        <v>1.2163961304618044E-2</v>
      </c>
      <c r="AX23">
        <f>'Prices and returns'!AY24</f>
        <v>3.279653791739788E-2</v>
      </c>
      <c r="AY23">
        <f>'Prices and returns'!AZ24</f>
        <v>-2.6662868818867466E-2</v>
      </c>
      <c r="AZ23">
        <f>'Prices and returns'!BA24</f>
        <v>0.17577399861424903</v>
      </c>
      <c r="BA23">
        <f>'Prices and returns'!BB24</f>
        <v>-3.2041827855573093E-2</v>
      </c>
      <c r="BB23">
        <f>'Prices and returns'!BC24</f>
        <v>-3.3071382540712013E-2</v>
      </c>
      <c r="BC23">
        <f>'Prices and returns'!BD24</f>
        <v>2.0997698442940731E-2</v>
      </c>
      <c r="BD23">
        <f>'Prices and returns'!BE24</f>
        <v>3.1131252431353406E-2</v>
      </c>
      <c r="BE23">
        <f>'Prices and returns'!BF24</f>
        <v>3.1431069444894065E-2</v>
      </c>
      <c r="BF23">
        <f>'Prices and returns'!BG24</f>
        <v>3.3784041608446683E-2</v>
      </c>
      <c r="BG23">
        <f>'Prices and returns'!BH24</f>
        <v>-1.1286681715575381E-3</v>
      </c>
      <c r="BH23">
        <f>'Prices and returns'!BI24</f>
        <v>3.9151638523992052E-3</v>
      </c>
      <c r="BI23">
        <f>'Prices and returns'!BJ24</f>
        <v>-1.4516287414445467E-2</v>
      </c>
      <c r="BJ23">
        <f>'Prices and returns'!BK24</f>
        <v>4.5539877426723267E-2</v>
      </c>
      <c r="BK23">
        <f>'Prices and returns'!BL24</f>
        <v>2.1631508939724084E-2</v>
      </c>
      <c r="BL23">
        <f>'Prices and returns'!BM24</f>
        <v>1.3033536428743889E-2</v>
      </c>
    </row>
    <row r="24" spans="1:64" x14ac:dyDescent="0.25">
      <c r="A24" s="2">
        <v>39930</v>
      </c>
      <c r="B24" s="1">
        <v>12.172556</v>
      </c>
      <c r="C24" s="1">
        <v>27.459999</v>
      </c>
      <c r="D24" s="1">
        <v>9.8568269999999991</v>
      </c>
      <c r="E24" s="1">
        <v>9.8568269999999991</v>
      </c>
      <c r="F24" s="1">
        <v>31.885466000000001</v>
      </c>
      <c r="G24" s="1">
        <v>7.9791049999999997</v>
      </c>
      <c r="H24" s="1">
        <v>60.880001</v>
      </c>
      <c r="I24" s="1">
        <v>28.009257999999999</v>
      </c>
      <c r="J24" s="1">
        <v>36.988574999999997</v>
      </c>
      <c r="K24" s="1">
        <v>19.123407</v>
      </c>
      <c r="L24" s="1">
        <v>20</v>
      </c>
      <c r="M24" s="1">
        <v>4.3375539999999999</v>
      </c>
      <c r="N24" s="1">
        <v>195.57298299999999</v>
      </c>
      <c r="O24" s="1">
        <v>112.128716</v>
      </c>
      <c r="P24" s="1">
        <v>20.361813000000001</v>
      </c>
      <c r="Q24" s="1">
        <v>11.621866000000001</v>
      </c>
      <c r="R24" s="1">
        <v>39.027203</v>
      </c>
      <c r="S24" s="1">
        <v>26.089966</v>
      </c>
      <c r="T24" s="1">
        <v>22.513415999999999</v>
      </c>
      <c r="U24" s="1">
        <v>15.904301</v>
      </c>
      <c r="V24" s="1">
        <v>9.3327369999999998</v>
      </c>
      <c r="W24" s="1">
        <v>10.789968</v>
      </c>
      <c r="X24" s="1">
        <v>9.4494260000000008</v>
      </c>
      <c r="Y24" s="1">
        <v>32.912852999999998</v>
      </c>
      <c r="Z24" s="1">
        <v>15.469624</v>
      </c>
      <c r="AA24" s="1">
        <v>8.85</v>
      </c>
      <c r="AB24" s="1">
        <v>14.094738</v>
      </c>
      <c r="AC24" s="1">
        <v>17.883772</v>
      </c>
      <c r="AD24" s="1">
        <v>39.215611000000003</v>
      </c>
      <c r="AE24" s="1">
        <v>50.671230000000001</v>
      </c>
      <c r="AF24" s="1">
        <v>877.52002000000005</v>
      </c>
      <c r="AH24">
        <f>'Prices and returns'!AI25</f>
        <v>1.5325622654765418E-2</v>
      </c>
      <c r="AI24">
        <f>'Prices and returns'!AJ25</f>
        <v>-7.4289842472317569E-2</v>
      </c>
      <c r="AJ24">
        <f>'Prices and returns'!AK25</f>
        <v>8.9483563016780288E-2</v>
      </c>
      <c r="AK24">
        <f>'Prices and returns'!AL25</f>
        <v>8.9483563016780288E-2</v>
      </c>
      <c r="AL24">
        <f>'Prices and returns'!AM25</f>
        <v>0.11210838191921037</v>
      </c>
      <c r="AM24">
        <f>'Prices and returns'!AN25</f>
        <v>0.62873592965627112</v>
      </c>
      <c r="AN24">
        <f>'Prices and returns'!AO25</f>
        <v>2.8909296502803983E-2</v>
      </c>
      <c r="AO24">
        <f>'Prices and returns'!AP25</f>
        <v>6.3875058739506815E-2</v>
      </c>
      <c r="AP24">
        <f>'Prices and returns'!AQ25</f>
        <v>-2.285543576631419E-2</v>
      </c>
      <c r="AQ24">
        <f>'Prices and returns'!AR25</f>
        <v>0.16043772953219057</v>
      </c>
      <c r="AR24">
        <f>'Prices and returns'!AS25</f>
        <v>8.9999999999999854E-3</v>
      </c>
      <c r="AS24">
        <f>'Prices and returns'!AT25</f>
        <v>9.6660698633377284E-2</v>
      </c>
      <c r="AT24">
        <f>'Prices and returns'!AU25</f>
        <v>3.4646605559010266E-2</v>
      </c>
      <c r="AU24">
        <f>'Prices and returns'!AV25</f>
        <v>9.8441678401097549E-2</v>
      </c>
      <c r="AV24">
        <f>'Prices and returns'!AW25</f>
        <v>-1.0477161341183283E-2</v>
      </c>
      <c r="AW24">
        <f>'Prices and returns'!AX25</f>
        <v>-3.2890845583661038E-2</v>
      </c>
      <c r="AX24">
        <f>'Prices and returns'!AY25</f>
        <v>4.5445941898526576E-2</v>
      </c>
      <c r="AY24">
        <f>'Prices and returns'!AZ25</f>
        <v>0.19852248945054207</v>
      </c>
      <c r="AZ24">
        <f>'Prices and returns'!BA25</f>
        <v>9.4751636091120028E-2</v>
      </c>
      <c r="BA24">
        <f>'Prices and returns'!BB25</f>
        <v>-4.0513506377928866E-2</v>
      </c>
      <c r="BB24">
        <f>'Prices and returns'!BC25</f>
        <v>2.8344632448123217E-2</v>
      </c>
      <c r="BC24">
        <f>'Prices and returns'!BD25</f>
        <v>-0.20736947505312345</v>
      </c>
      <c r="BD24">
        <f>'Prices and returns'!BE25</f>
        <v>6.0383138616038549E-2</v>
      </c>
      <c r="BE24">
        <f>'Prices and returns'!BF25</f>
        <v>-2.0393583017552432E-2</v>
      </c>
      <c r="BF24">
        <f>'Prices and returns'!BG25</f>
        <v>-2.9219585427545002E-2</v>
      </c>
      <c r="BG24">
        <f>'Prices and returns'!BH25</f>
        <v>5.6497175141243744E-3</v>
      </c>
      <c r="BH24">
        <f>'Prices and returns'!BI25</f>
        <v>-3.0104922844255713E-2</v>
      </c>
      <c r="BI24">
        <f>'Prices and returns'!BJ25</f>
        <v>-2.291278372370226E-2</v>
      </c>
      <c r="BJ24">
        <f>'Prices and returns'!BK25</f>
        <v>1.7984929522072346E-3</v>
      </c>
      <c r="BK24">
        <f>'Prices and returns'!BL25</f>
        <v>4.1023239420081091E-2</v>
      </c>
      <c r="BL24">
        <f>'Prices and returns'!BM25</f>
        <v>5.8927384927354602E-2</v>
      </c>
    </row>
    <row r="25" spans="1:64" x14ac:dyDescent="0.25">
      <c r="A25" s="2">
        <v>39937</v>
      </c>
      <c r="B25" s="1">
        <v>12.359108000000001</v>
      </c>
      <c r="C25" s="1">
        <v>25.42</v>
      </c>
      <c r="D25" s="1">
        <v>10.738851</v>
      </c>
      <c r="E25" s="1">
        <v>10.738851</v>
      </c>
      <c r="F25" s="1">
        <v>35.460093999999998</v>
      </c>
      <c r="G25" s="1">
        <v>12.995855000000001</v>
      </c>
      <c r="H25" s="1">
        <v>62.639999000000003</v>
      </c>
      <c r="I25" s="1">
        <v>29.798351</v>
      </c>
      <c r="J25" s="1">
        <v>36.143185000000003</v>
      </c>
      <c r="K25" s="1">
        <v>22.191523</v>
      </c>
      <c r="L25" s="1">
        <v>20.18</v>
      </c>
      <c r="M25" s="1">
        <v>4.7568250000000001</v>
      </c>
      <c r="N25" s="1">
        <v>202.34892300000001</v>
      </c>
      <c r="O25" s="1">
        <v>123.166855</v>
      </c>
      <c r="P25" s="1">
        <v>20.148478999999998</v>
      </c>
      <c r="Q25" s="1">
        <v>11.239613</v>
      </c>
      <c r="R25" s="1">
        <v>40.800831000000002</v>
      </c>
      <c r="S25" s="1">
        <v>31.269411000000002</v>
      </c>
      <c r="T25" s="1">
        <v>24.646598999999998</v>
      </c>
      <c r="U25" s="1">
        <v>15.259962</v>
      </c>
      <c r="V25" s="1">
        <v>9.59727</v>
      </c>
      <c r="W25" s="1">
        <v>8.5524579999999997</v>
      </c>
      <c r="X25" s="1">
        <v>10.020011999999999</v>
      </c>
      <c r="Y25" s="1">
        <v>32.241641999999999</v>
      </c>
      <c r="Z25" s="1">
        <v>15.017607999999999</v>
      </c>
      <c r="AA25" s="1">
        <v>8.9</v>
      </c>
      <c r="AB25" s="1">
        <v>13.670417</v>
      </c>
      <c r="AC25" s="1">
        <v>17.474004999999998</v>
      </c>
      <c r="AD25" s="1">
        <v>39.286140000000003</v>
      </c>
      <c r="AE25" s="1">
        <v>52.749927999999997</v>
      </c>
      <c r="AF25" s="1">
        <v>929.22997999999995</v>
      </c>
      <c r="AH25">
        <f>'Prices and returns'!AI26</f>
        <v>-5.2403539155091217E-2</v>
      </c>
      <c r="AI25">
        <f>'Prices and returns'!AJ26</f>
        <v>1.9669551534225019E-2</v>
      </c>
      <c r="AJ25">
        <f>'Prices and returns'!AK26</f>
        <v>-1.7781511262238425E-2</v>
      </c>
      <c r="AK25">
        <f>'Prices and returns'!AL26</f>
        <v>-1.7781511262238425E-2</v>
      </c>
      <c r="AL25">
        <f>'Prices and returns'!AM26</f>
        <v>-5.2527666734329438E-2</v>
      </c>
      <c r="AM25">
        <f>'Prices and returns'!AN26</f>
        <v>-0.24700044745036012</v>
      </c>
      <c r="AN25">
        <f>'Prices and returns'!AO26</f>
        <v>-7.4074059292370084E-2</v>
      </c>
      <c r="AO25">
        <f>'Prices and returns'!AP26</f>
        <v>-9.8385309979065569E-2</v>
      </c>
      <c r="AP25">
        <f>'Prices and returns'!AQ26</f>
        <v>-3.9699545017961239E-2</v>
      </c>
      <c r="AQ25">
        <f>'Prices and returns'!AR26</f>
        <v>-8.0518538542848142E-2</v>
      </c>
      <c r="AR25">
        <f>'Prices and returns'!AS26</f>
        <v>4.2120961347869121E-2</v>
      </c>
      <c r="AS25">
        <f>'Prices and returns'!AT26</f>
        <v>-0.12019214497064745</v>
      </c>
      <c r="AT25">
        <f>'Prices and returns'!AU26</f>
        <v>-4.2545366055642478E-2</v>
      </c>
      <c r="AU25">
        <f>'Prices and returns'!AV26</f>
        <v>-3.7180205664908796E-2</v>
      </c>
      <c r="AV25">
        <f>'Prices and returns'!AW26</f>
        <v>-4.3137350467000499E-2</v>
      </c>
      <c r="AW25">
        <f>'Prices and returns'!AX26</f>
        <v>1.8790682561757067E-3</v>
      </c>
      <c r="AX25">
        <f>'Prices and returns'!AY26</f>
        <v>7.8209926655660109E-3</v>
      </c>
      <c r="AY25">
        <f>'Prices and returns'!AZ26</f>
        <v>-0.10349254739719922</v>
      </c>
      <c r="AZ25">
        <f>'Prices and returns'!BA26</f>
        <v>-7.3404285921964227E-2</v>
      </c>
      <c r="BA25">
        <f>'Prices and returns'!BB26</f>
        <v>4.1194270339598556E-2</v>
      </c>
      <c r="BB25">
        <f>'Prices and returns'!BC26</f>
        <v>-8.5813986685797081E-2</v>
      </c>
      <c r="BC25">
        <f>'Prices and returns'!BD26</f>
        <v>-5.5135494380679773E-2</v>
      </c>
      <c r="BD25">
        <f>'Prices and returns'!BE26</f>
        <v>5.4172290412426639E-2</v>
      </c>
      <c r="BE25">
        <f>'Prices and returns'!BF26</f>
        <v>-2.5604092992534279E-2</v>
      </c>
      <c r="BF25">
        <f>'Prices and returns'!BG26</f>
        <v>-1.4653798394524612E-2</v>
      </c>
      <c r="BG25">
        <f>'Prices and returns'!BH26</f>
        <v>-1.0112359550561782E-2</v>
      </c>
      <c r="BH25">
        <f>'Prices and returns'!BI26</f>
        <v>1.9075131358465454E-2</v>
      </c>
      <c r="BI25">
        <f>'Prices and returns'!BJ26</f>
        <v>-8.0406867229349515E-3</v>
      </c>
      <c r="BJ25">
        <f>'Prices and returns'!BK26</f>
        <v>-3.9689264458152428E-2</v>
      </c>
      <c r="BK25">
        <f>'Prices and returns'!BL26</f>
        <v>-2.3870212675930105E-2</v>
      </c>
      <c r="BL25">
        <f>'Prices and returns'!BM26</f>
        <v>-4.987998234839558E-2</v>
      </c>
    </row>
    <row r="26" spans="1:64" x14ac:dyDescent="0.25">
      <c r="A26" s="2">
        <v>39944</v>
      </c>
      <c r="B26" s="1">
        <v>11.711447</v>
      </c>
      <c r="C26" s="1">
        <v>25.92</v>
      </c>
      <c r="D26" s="1">
        <v>10.547898</v>
      </c>
      <c r="E26" s="1">
        <v>10.547898</v>
      </c>
      <c r="F26" s="1">
        <v>33.597458000000003</v>
      </c>
      <c r="G26" s="1">
        <v>9.7858730000000005</v>
      </c>
      <c r="H26" s="1">
        <v>58</v>
      </c>
      <c r="I26" s="1">
        <v>26.866631000000002</v>
      </c>
      <c r="J26" s="1">
        <v>34.708317000000001</v>
      </c>
      <c r="K26" s="1">
        <v>20.404693999999999</v>
      </c>
      <c r="L26" s="1">
        <v>21.030000999999999</v>
      </c>
      <c r="M26" s="1">
        <v>4.185092</v>
      </c>
      <c r="N26" s="1">
        <v>193.739914</v>
      </c>
      <c r="O26" s="1">
        <v>118.587486</v>
      </c>
      <c r="P26" s="1">
        <v>19.279326999999999</v>
      </c>
      <c r="Q26" s="1">
        <v>11.260733</v>
      </c>
      <c r="R26" s="1">
        <v>41.119934000000001</v>
      </c>
      <c r="S26" s="1">
        <v>28.033259999999999</v>
      </c>
      <c r="T26" s="1">
        <v>22.837433000000001</v>
      </c>
      <c r="U26" s="1">
        <v>15.888585000000001</v>
      </c>
      <c r="V26" s="1">
        <v>8.7736900000000002</v>
      </c>
      <c r="W26" s="1">
        <v>8.0809139999999999</v>
      </c>
      <c r="X26" s="1">
        <v>10.562818999999999</v>
      </c>
      <c r="Y26" s="1">
        <v>31.416124</v>
      </c>
      <c r="Z26" s="1">
        <v>14.797542999999999</v>
      </c>
      <c r="AA26" s="1">
        <v>8.81</v>
      </c>
      <c r="AB26" s="1">
        <v>13.931182</v>
      </c>
      <c r="AC26" s="1">
        <v>17.333501999999999</v>
      </c>
      <c r="AD26" s="1">
        <v>37.726902000000003</v>
      </c>
      <c r="AE26" s="1">
        <v>51.490775999999997</v>
      </c>
      <c r="AF26" s="1">
        <v>882.88000499999998</v>
      </c>
      <c r="AH26">
        <f>'Prices and returns'!AI27</f>
        <v>6.5329245822492836E-4</v>
      </c>
      <c r="AI26">
        <f>'Prices and returns'!AJ27</f>
        <v>2.1604938271604889E-2</v>
      </c>
      <c r="AJ26">
        <f>'Prices and returns'!AK27</f>
        <v>-3.9655104742196107E-2</v>
      </c>
      <c r="AK26">
        <f>'Prices and returns'!AL27</f>
        <v>-3.9655104742196107E-2</v>
      </c>
      <c r="AL26">
        <f>'Prices and returns'!AM27</f>
        <v>-1.3951948388476294E-3</v>
      </c>
      <c r="AM26">
        <f>'Prices and returns'!AN27</f>
        <v>3.7487713155484381E-2</v>
      </c>
      <c r="AN26">
        <f>'Prices and returns'!AO27</f>
        <v>2.7586206896551137E-3</v>
      </c>
      <c r="AO26">
        <f>'Prices and returns'!AP27</f>
        <v>-4.0011008451338828E-2</v>
      </c>
      <c r="AP26">
        <f>'Prices and returns'!AQ27</f>
        <v>8.3486790788501797E-2</v>
      </c>
      <c r="AQ26">
        <f>'Prices and returns'!AR27</f>
        <v>1.2387982882762234E-2</v>
      </c>
      <c r="AR26">
        <f>'Prices and returns'!AS27</f>
        <v>4.1369422664316563E-2</v>
      </c>
      <c r="AS26">
        <f>'Prices and returns'!AT27</f>
        <v>-4.1894658468678868E-2</v>
      </c>
      <c r="AT26">
        <f>'Prices and returns'!AU27</f>
        <v>8.9743665314108278E-3</v>
      </c>
      <c r="AU26">
        <f>'Prices and returns'!AV27</f>
        <v>1.4509153183330058E-2</v>
      </c>
      <c r="AV26">
        <f>'Prices and returns'!AW27</f>
        <v>-6.3114443777005286E-2</v>
      </c>
      <c r="AW26">
        <f>'Prices and returns'!AX27</f>
        <v>-9.2168067567182151E-3</v>
      </c>
      <c r="AX26">
        <f>'Prices and returns'!AY27</f>
        <v>-1.1549969900243456E-2</v>
      </c>
      <c r="AY26">
        <f>'Prices and returns'!AZ27</f>
        <v>-1.4322558275419976E-2</v>
      </c>
      <c r="AZ26">
        <f>'Prices and returns'!BA27</f>
        <v>8.0367438844812358E-2</v>
      </c>
      <c r="BA26">
        <f>'Prices and returns'!BB27</f>
        <v>-2.3244675343965598E-2</v>
      </c>
      <c r="BB26">
        <f>'Prices and returns'!BC27</f>
        <v>5.346712728623871E-2</v>
      </c>
      <c r="BC26">
        <f>'Prices and returns'!BD27</f>
        <v>0.12356993280710585</v>
      </c>
      <c r="BD26">
        <f>'Prices and returns'!BE27</f>
        <v>-3.3308343161044382E-3</v>
      </c>
      <c r="BE26">
        <f>'Prices and returns'!BF27</f>
        <v>1.4489152130924913E-2</v>
      </c>
      <c r="BF26">
        <f>'Prices and returns'!BG27</f>
        <v>-4.8231047546204033E-2</v>
      </c>
      <c r="BG26">
        <f>'Prices and returns'!BH27</f>
        <v>2.1566401816117992E-2</v>
      </c>
      <c r="BH26">
        <f>'Prices and returns'!BI27</f>
        <v>4.9347786856851102E-2</v>
      </c>
      <c r="BI26">
        <f>'Prices and returns'!BJ27</f>
        <v>-2.7017506329649971E-2</v>
      </c>
      <c r="BJ26">
        <f>'Prices and returns'!BK27</f>
        <v>2.8351095459680113E-2</v>
      </c>
      <c r="BK26">
        <f>'Prices and returns'!BL27</f>
        <v>1.8922029840839896E-3</v>
      </c>
      <c r="BL26">
        <f>'Prices and returns'!BM27</f>
        <v>4.6665401602339123E-3</v>
      </c>
    </row>
    <row r="27" spans="1:64" x14ac:dyDescent="0.25">
      <c r="A27" s="2">
        <v>39951</v>
      </c>
      <c r="B27" s="1">
        <v>11.719098000000001</v>
      </c>
      <c r="C27" s="1">
        <v>26.48</v>
      </c>
      <c r="D27" s="1">
        <v>10.129619999999999</v>
      </c>
      <c r="E27" s="1">
        <v>10.129619999999999</v>
      </c>
      <c r="F27" s="1">
        <v>33.550583000000003</v>
      </c>
      <c r="G27" s="1">
        <v>10.152723</v>
      </c>
      <c r="H27" s="1">
        <v>58.16</v>
      </c>
      <c r="I27" s="1">
        <v>25.79167</v>
      </c>
      <c r="J27" s="1">
        <v>37.606003000000001</v>
      </c>
      <c r="K27" s="1">
        <v>20.657467</v>
      </c>
      <c r="L27" s="1">
        <v>21.9</v>
      </c>
      <c r="M27" s="1">
        <v>4.0097589999999999</v>
      </c>
      <c r="N27" s="1">
        <v>195.47860700000001</v>
      </c>
      <c r="O27" s="1">
        <v>120.30809000000001</v>
      </c>
      <c r="P27" s="1">
        <v>18.062522999999999</v>
      </c>
      <c r="Q27" s="1">
        <v>11.156945</v>
      </c>
      <c r="R27" s="1">
        <v>40.645000000000003</v>
      </c>
      <c r="S27" s="1">
        <v>27.631751999999999</v>
      </c>
      <c r="T27" s="1">
        <v>24.672819</v>
      </c>
      <c r="U27" s="1">
        <v>15.519259999999999</v>
      </c>
      <c r="V27" s="1">
        <v>9.242794</v>
      </c>
      <c r="W27" s="1">
        <v>9.0794720000000009</v>
      </c>
      <c r="X27" s="1">
        <v>10.527635999999999</v>
      </c>
      <c r="Y27" s="1">
        <v>31.871317000000001</v>
      </c>
      <c r="Z27" s="1">
        <v>14.083842000000001</v>
      </c>
      <c r="AA27" s="1">
        <v>9</v>
      </c>
      <c r="AB27" s="1">
        <v>14.618655</v>
      </c>
      <c r="AC27" s="1">
        <v>16.865193999999999</v>
      </c>
      <c r="AD27" s="1">
        <v>38.796500999999999</v>
      </c>
      <c r="AE27" s="1">
        <v>51.588206999999997</v>
      </c>
      <c r="AF27" s="1">
        <v>887</v>
      </c>
      <c r="AH27">
        <f>'Prices and returns'!AI28</f>
        <v>0.10865307210503738</v>
      </c>
      <c r="AI27">
        <f>'Prices and returns'!AJ28</f>
        <v>6.4199395770392728E-2</v>
      </c>
      <c r="AJ27">
        <f>'Prices and returns'!AK28</f>
        <v>8.4380460471370267E-2</v>
      </c>
      <c r="AK27">
        <f>'Prices and returns'!AL28</f>
        <v>8.4380460471370267E-2</v>
      </c>
      <c r="AL27">
        <f>'Prices and returns'!AM28</f>
        <v>4.4480866398059107E-2</v>
      </c>
      <c r="AM27">
        <f>'Prices and returns'!AN28</f>
        <v>1.8067074222353898E-2</v>
      </c>
      <c r="AN27">
        <f>'Prices and returns'!AO28</f>
        <v>2.2008235900962927E-2</v>
      </c>
      <c r="AO27">
        <f>'Prices and returns'!AP28</f>
        <v>3.3517759803843618E-2</v>
      </c>
      <c r="AP27">
        <f>'Prices and returns'!AQ28</f>
        <v>4.5546983549408322E-3</v>
      </c>
      <c r="AQ27">
        <f>'Prices and returns'!AR28</f>
        <v>2.1940879779694215E-2</v>
      </c>
      <c r="AR27">
        <f>'Prices and returns'!AS28</f>
        <v>4.9771689497716889E-2</v>
      </c>
      <c r="AS27">
        <f>'Prices and returns'!AT28</f>
        <v>9.3156222107114231E-2</v>
      </c>
      <c r="AT27">
        <f>'Prices and returns'!AU28</f>
        <v>6.030488543434312E-2</v>
      </c>
      <c r="AU27">
        <f>'Prices and returns'!AV28</f>
        <v>6.3013227123795132E-2</v>
      </c>
      <c r="AV27">
        <f>'Prices and returns'!AW28</f>
        <v>1.3123249725412275E-2</v>
      </c>
      <c r="AW27">
        <f>'Prices and returns'!AX28</f>
        <v>4.4518728020977109E-2</v>
      </c>
      <c r="AX27">
        <f>'Prices and returns'!AY28</f>
        <v>1.6031319965555377E-2</v>
      </c>
      <c r="AY27">
        <f>'Prices and returns'!AZ28</f>
        <v>7.2362621088955928E-2</v>
      </c>
      <c r="AZ27">
        <f>'Prices and returns'!BA28</f>
        <v>7.4034547896614428E-2</v>
      </c>
      <c r="BA27">
        <f>'Prices and returns'!BB28</f>
        <v>6.4439154959708103E-2</v>
      </c>
      <c r="BB27">
        <f>'Prices and returns'!BC28</f>
        <v>8.8532969576082685E-2</v>
      </c>
      <c r="BC27">
        <f>'Prices and returns'!BD28</f>
        <v>6.2118259740213885E-2</v>
      </c>
      <c r="BD27">
        <f>'Prices and returns'!BE28</f>
        <v>1.5374296755700994E-2</v>
      </c>
      <c r="BE27">
        <f>'Prices and returns'!BF28</f>
        <v>5.5192385052679038E-2</v>
      </c>
      <c r="BF27">
        <f>'Prices and returns'!BG28</f>
        <v>4.6874851336730423E-2</v>
      </c>
      <c r="BG27">
        <f>'Prices and returns'!BH28</f>
        <v>-4.1111111111111022E-2</v>
      </c>
      <c r="BH27">
        <f>'Prices and returns'!BI28</f>
        <v>4.8648524778784369E-2</v>
      </c>
      <c r="BI27">
        <f>'Prices and returns'!BJ28</f>
        <v>1.5619387479325798E-2</v>
      </c>
      <c r="BJ27">
        <f>'Prices and returns'!BK28</f>
        <v>9.9491961916875881E-3</v>
      </c>
      <c r="BK27">
        <f>'Prices and returns'!BL28</f>
        <v>7.5547498675425243E-3</v>
      </c>
      <c r="BL27">
        <f>'Prices and returns'!BM28</f>
        <v>3.6234515219842105E-2</v>
      </c>
    </row>
    <row r="28" spans="1:64" x14ac:dyDescent="0.25">
      <c r="A28" s="2">
        <v>39958</v>
      </c>
      <c r="B28" s="1">
        <v>12.992414</v>
      </c>
      <c r="C28" s="1">
        <v>28.18</v>
      </c>
      <c r="D28" s="1">
        <v>10.984362000000001</v>
      </c>
      <c r="E28" s="1">
        <v>10.984362000000001</v>
      </c>
      <c r="F28" s="1">
        <v>35.042941999999996</v>
      </c>
      <c r="G28" s="1">
        <v>10.336152999999999</v>
      </c>
      <c r="H28" s="1">
        <v>59.439999</v>
      </c>
      <c r="I28" s="1">
        <v>26.656148999999999</v>
      </c>
      <c r="J28" s="1">
        <v>37.777287000000001</v>
      </c>
      <c r="K28" s="1">
        <v>21.110710000000001</v>
      </c>
      <c r="L28" s="1">
        <v>22.99</v>
      </c>
      <c r="M28" s="1">
        <v>4.3832930000000001</v>
      </c>
      <c r="N28" s="1">
        <v>207.26692199999999</v>
      </c>
      <c r="O28" s="1">
        <v>127.88909099999999</v>
      </c>
      <c r="P28" s="1">
        <v>18.299562000000002</v>
      </c>
      <c r="Q28" s="1">
        <v>11.653638000000001</v>
      </c>
      <c r="R28" s="1">
        <v>41.296593000000001</v>
      </c>
      <c r="S28" s="1">
        <v>29.631257999999999</v>
      </c>
      <c r="T28" s="1">
        <v>26.499459999999999</v>
      </c>
      <c r="U28" s="1">
        <v>16.519307999999999</v>
      </c>
      <c r="V28" s="1">
        <v>10.061086</v>
      </c>
      <c r="W28" s="1">
        <v>9.6434730000000002</v>
      </c>
      <c r="X28" s="1">
        <v>10.689491</v>
      </c>
      <c r="Y28" s="1">
        <v>33.630370999999997</v>
      </c>
      <c r="Z28" s="1">
        <v>14.744020000000001</v>
      </c>
      <c r="AA28" s="1">
        <v>8.6300000000000008</v>
      </c>
      <c r="AB28" s="1">
        <v>15.329831</v>
      </c>
      <c r="AC28" s="1">
        <v>17.128617999999999</v>
      </c>
      <c r="AD28" s="1">
        <v>39.182495000000003</v>
      </c>
      <c r="AE28" s="1">
        <v>51.977943000000003</v>
      </c>
      <c r="AF28" s="1">
        <v>919.14001499999995</v>
      </c>
      <c r="AH28">
        <f>'Prices and returns'!AI29</f>
        <v>6.5238376794335556E-2</v>
      </c>
      <c r="AI28">
        <f>'Prices and returns'!AJ29</f>
        <v>6.3875088715401013E-2</v>
      </c>
      <c r="AJ28">
        <f>'Prices and returns'!AK29</f>
        <v>5.7947015948673089E-2</v>
      </c>
      <c r="AK28">
        <f>'Prices and returns'!AL29</f>
        <v>5.7947015948673089E-2</v>
      </c>
      <c r="AL28">
        <f>'Prices and returns'!AM29</f>
        <v>0.17391273826267215</v>
      </c>
      <c r="AM28">
        <f>'Prices and returns'!AN29</f>
        <v>5.2351102000908901E-2</v>
      </c>
      <c r="AN28">
        <f>'Prices and returns'!AO29</f>
        <v>-1.7496585085743348E-2</v>
      </c>
      <c r="AO28">
        <f>'Prices and returns'!AP29</f>
        <v>8.4884391965245998E-2</v>
      </c>
      <c r="AP28">
        <f>'Prices and returns'!AQ29</f>
        <v>-1.8136479731855826E-2</v>
      </c>
      <c r="AQ28">
        <f>'Prices and returns'!AR29</f>
        <v>3.0140435826175354E-2</v>
      </c>
      <c r="AR28">
        <f>'Prices and returns'!AS29</f>
        <v>4.3497172683782358E-4</v>
      </c>
      <c r="AS28">
        <f>'Prices and returns'!AT29</f>
        <v>0.10608690771983517</v>
      </c>
      <c r="AT28">
        <f>'Prices and returns'!AU29</f>
        <v>6.4928228152102432E-2</v>
      </c>
      <c r="AU28">
        <f>'Prices and returns'!AV29</f>
        <v>3.0711141734520615E-2</v>
      </c>
      <c r="AV28">
        <f>'Prices and returns'!AW29</f>
        <v>4.3609513714044014E-2</v>
      </c>
      <c r="AW28">
        <f>'Prices and returns'!AX29</f>
        <v>1.2722207434279211E-2</v>
      </c>
      <c r="AX28">
        <f>'Prices and returns'!AY29</f>
        <v>1.3959698806146009E-2</v>
      </c>
      <c r="AY28">
        <f>'Prices and returns'!AZ29</f>
        <v>-6.3685348762445318E-2</v>
      </c>
      <c r="AZ28">
        <f>'Prices and returns'!BA29</f>
        <v>2.143824817562319E-2</v>
      </c>
      <c r="BA28">
        <f>'Prices and returns'!BB29</f>
        <v>5.9837252262625019E-2</v>
      </c>
      <c r="BB28">
        <f>'Prices and returns'!BC29</f>
        <v>2.1735327577957302E-2</v>
      </c>
      <c r="BC28">
        <f>'Prices and returns'!BD29</f>
        <v>3.8351017315027526E-2</v>
      </c>
      <c r="BD28">
        <f>'Prices and returns'!BE29</f>
        <v>-4.4766116553164197E-2</v>
      </c>
      <c r="BE28">
        <f>'Prices and returns'!BF29</f>
        <v>4.5629321187090129E-2</v>
      </c>
      <c r="BF28">
        <f>'Prices and returns'!BG29</f>
        <v>-9.2778631607933811E-3</v>
      </c>
      <c r="BG28">
        <f>'Prices and returns'!BH29</f>
        <v>-1.1587485515643269E-2</v>
      </c>
      <c r="BH28">
        <f>'Prices and returns'!BI29</f>
        <v>1.4432905359491573E-2</v>
      </c>
      <c r="BI28">
        <f>'Prices and returns'!BJ29</f>
        <v>-3.4182559270108003E-4</v>
      </c>
      <c r="BJ28">
        <f>'Prices and returns'!BK29</f>
        <v>2.6739159923327888E-2</v>
      </c>
      <c r="BK28">
        <f>'Prices and returns'!BL29</f>
        <v>5.2199141470450211E-2</v>
      </c>
      <c r="BL28">
        <f>'Prices and returns'!BM29</f>
        <v>2.2793058356838067E-2</v>
      </c>
    </row>
    <row r="29" spans="1:64" x14ac:dyDescent="0.25">
      <c r="A29" s="2">
        <v>39965</v>
      </c>
      <c r="B29" s="1">
        <v>13.840018000000001</v>
      </c>
      <c r="C29" s="1">
        <v>29.98</v>
      </c>
      <c r="D29" s="1">
        <v>11.620873</v>
      </c>
      <c r="E29" s="1">
        <v>11.620873</v>
      </c>
      <c r="F29" s="1">
        <v>41.137355999999997</v>
      </c>
      <c r="G29" s="1">
        <v>10.877262</v>
      </c>
      <c r="H29" s="1">
        <v>58.400002000000001</v>
      </c>
      <c r="I29" s="1">
        <v>28.918839999999999</v>
      </c>
      <c r="J29" s="1">
        <v>37.092140000000001</v>
      </c>
      <c r="K29" s="1">
        <v>21.746995999999999</v>
      </c>
      <c r="L29" s="1">
        <v>23</v>
      </c>
      <c r="M29" s="1">
        <v>4.8483029999999996</v>
      </c>
      <c r="N29" s="1">
        <v>220.72439600000001</v>
      </c>
      <c r="O29" s="1">
        <v>131.816711</v>
      </c>
      <c r="P29" s="1">
        <v>19.097597</v>
      </c>
      <c r="Q29" s="1">
        <v>11.801898</v>
      </c>
      <c r="R29" s="1">
        <v>41.873080999999999</v>
      </c>
      <c r="S29" s="1">
        <v>27.744181000000001</v>
      </c>
      <c r="T29" s="1">
        <v>27.067561999999999</v>
      </c>
      <c r="U29" s="1">
        <v>17.507777999999998</v>
      </c>
      <c r="V29" s="1">
        <v>10.279767</v>
      </c>
      <c r="W29" s="1">
        <v>10.013310000000001</v>
      </c>
      <c r="X29" s="1">
        <v>10.210964000000001</v>
      </c>
      <c r="Y29" s="1">
        <v>35.164901999999998</v>
      </c>
      <c r="Z29" s="1">
        <v>14.607227</v>
      </c>
      <c r="AA29" s="1">
        <v>8.5299999999999994</v>
      </c>
      <c r="AB29" s="1">
        <v>15.551085</v>
      </c>
      <c r="AC29" s="1">
        <v>17.122762999999999</v>
      </c>
      <c r="AD29" s="1">
        <v>40.230201999999998</v>
      </c>
      <c r="AE29" s="1">
        <v>54.691147000000001</v>
      </c>
      <c r="AF29" s="1">
        <v>940.09002699999996</v>
      </c>
      <c r="AH29">
        <f>'Prices and returns'!AI30</f>
        <v>-5.3224714014100338E-2</v>
      </c>
      <c r="AI29">
        <f>'Prices and returns'!AJ30</f>
        <v>5.6704469646430338E-3</v>
      </c>
      <c r="AJ29">
        <f>'Prices and returns'!AK30</f>
        <v>1.4866955348363272E-2</v>
      </c>
      <c r="AK29">
        <f>'Prices and returns'!AL30</f>
        <v>1.4866955348363272E-2</v>
      </c>
      <c r="AL29">
        <f>'Prices and returns'!AM30</f>
        <v>-2.2981933987201185E-2</v>
      </c>
      <c r="AM29">
        <f>'Prices and returns'!AN30</f>
        <v>0.15784477748168618</v>
      </c>
      <c r="AN29">
        <f>'Prices and returns'!AO30</f>
        <v>1.8321900057469222E-2</v>
      </c>
      <c r="AO29">
        <f>'Prices and returns'!AP30</f>
        <v>-1.9235833802462302E-2</v>
      </c>
      <c r="AP29">
        <f>'Prices and returns'!AQ30</f>
        <v>-1.2804464773399383E-2</v>
      </c>
      <c r="AQ29">
        <f>'Prices and returns'!AR30</f>
        <v>4.4088388115765534E-3</v>
      </c>
      <c r="AR29">
        <f>'Prices and returns'!AS30</f>
        <v>-4.6521739130434794E-2</v>
      </c>
      <c r="AS29">
        <f>'Prices and returns'!AT30</f>
        <v>-3.930818680268116E-2</v>
      </c>
      <c r="AT29">
        <f>'Prices and returns'!AU30</f>
        <v>-4.3842222134792989E-2</v>
      </c>
      <c r="AU29">
        <f>'Prices and returns'!AV30</f>
        <v>-2.2616024761837609E-2</v>
      </c>
      <c r="AV29">
        <f>'Prices and returns'!AW30</f>
        <v>-8.277481193052624E-4</v>
      </c>
      <c r="AW29">
        <f>'Prices and returns'!AX30</f>
        <v>2.4497669781589473E-2</v>
      </c>
      <c r="AX29">
        <f>'Prices and returns'!AY30</f>
        <v>2.3241900924367348E-3</v>
      </c>
      <c r="AY29">
        <f>'Prices and returns'!AZ30</f>
        <v>1.6787412106344008E-2</v>
      </c>
      <c r="AZ29">
        <f>'Prices and returns'!BA30</f>
        <v>-4.1007535144834899E-2</v>
      </c>
      <c r="BA29">
        <f>'Prices and returns'!BB30</f>
        <v>5.3748853795153297E-2</v>
      </c>
      <c r="BB29">
        <f>'Prices and returns'!BC30</f>
        <v>-1.1833925807851378E-2</v>
      </c>
      <c r="BC29">
        <f>'Prices and returns'!BD30</f>
        <v>6.2788628335685173E-2</v>
      </c>
      <c r="BD29">
        <f>'Prices and returns'!BE30</f>
        <v>1.722922536990628E-2</v>
      </c>
      <c r="BE29">
        <f>'Prices and returns'!BF30</f>
        <v>1.4317429350435975E-2</v>
      </c>
      <c r="BF29">
        <f>'Prices and returns'!BG30</f>
        <v>1.8322505702143149E-2</v>
      </c>
      <c r="BG29">
        <f>'Prices and returns'!BH30</f>
        <v>-6.2133645955451275E-2</v>
      </c>
      <c r="BH29">
        <f>'Prices and returns'!BI30</f>
        <v>5.6402623996975126E-2</v>
      </c>
      <c r="BI29">
        <f>'Prices and returns'!BJ30</f>
        <v>2.2906291467095632E-2</v>
      </c>
      <c r="BJ29">
        <f>'Prices and returns'!BK30</f>
        <v>-2.4084915109300244E-2</v>
      </c>
      <c r="BK29">
        <f>'Prices and returns'!BL30</f>
        <v>1.1100407164618369E-2</v>
      </c>
      <c r="BL29">
        <f>'Prices and returns'!BM30</f>
        <v>6.5100094929525483E-3</v>
      </c>
    </row>
    <row r="30" spans="1:64" x14ac:dyDescent="0.25">
      <c r="A30" s="2">
        <v>39972</v>
      </c>
      <c r="B30" s="1">
        <v>13.103387</v>
      </c>
      <c r="C30" s="1">
        <v>30.15</v>
      </c>
      <c r="D30" s="1">
        <v>11.79364</v>
      </c>
      <c r="E30" s="1">
        <v>11.79364</v>
      </c>
      <c r="F30" s="1">
        <v>40.191940000000002</v>
      </c>
      <c r="G30" s="1">
        <v>12.594181000000001</v>
      </c>
      <c r="H30" s="1">
        <v>59.470001000000003</v>
      </c>
      <c r="I30" s="1">
        <v>28.362562</v>
      </c>
      <c r="J30" s="1">
        <v>36.617195000000002</v>
      </c>
      <c r="K30" s="1">
        <v>21.842874999999999</v>
      </c>
      <c r="L30" s="1">
        <v>21.93</v>
      </c>
      <c r="M30" s="1">
        <v>4.6577250000000001</v>
      </c>
      <c r="N30" s="1">
        <v>211.047348</v>
      </c>
      <c r="O30" s="1">
        <v>128.83554100000001</v>
      </c>
      <c r="P30" s="1">
        <v>19.081789000000001</v>
      </c>
      <c r="Q30" s="1">
        <v>12.091017000000001</v>
      </c>
      <c r="R30" s="1">
        <v>41.970402</v>
      </c>
      <c r="S30" s="1">
        <v>28.209934000000001</v>
      </c>
      <c r="T30" s="1">
        <v>25.957588000000001</v>
      </c>
      <c r="U30" s="1">
        <v>18.448801</v>
      </c>
      <c r="V30" s="1">
        <v>10.158117000000001</v>
      </c>
      <c r="W30" s="1">
        <v>10.642032</v>
      </c>
      <c r="X30" s="1">
        <v>10.386891</v>
      </c>
      <c r="Y30" s="1">
        <v>35.668373000000003</v>
      </c>
      <c r="Z30" s="1">
        <v>14.874867999999999</v>
      </c>
      <c r="AA30" s="1">
        <v>8</v>
      </c>
      <c r="AB30" s="1">
        <v>16.428207</v>
      </c>
      <c r="AC30" s="1">
        <v>17.514982</v>
      </c>
      <c r="AD30" s="1">
        <v>39.261260999999998</v>
      </c>
      <c r="AE30" s="1">
        <v>55.298240999999997</v>
      </c>
      <c r="AF30" s="1">
        <v>946.21002199999998</v>
      </c>
      <c r="AH30">
        <f>'Prices and returns'!AI31</f>
        <v>1.8325109378208877E-2</v>
      </c>
      <c r="AI30">
        <f>'Prices and returns'!AJ31</f>
        <v>-2.7197346600331684E-2</v>
      </c>
      <c r="AJ30">
        <f>'Prices and returns'!AK31</f>
        <v>-6.9389094461082311E-3</v>
      </c>
      <c r="AK30">
        <f>'Prices and returns'!AL31</f>
        <v>-6.9389094461082311E-3</v>
      </c>
      <c r="AL30">
        <f>'Prices and returns'!AM31</f>
        <v>-5.8320275159646502E-2</v>
      </c>
      <c r="AM30">
        <f>'Prices and returns'!AN31</f>
        <v>-3.6443020788727805E-2</v>
      </c>
      <c r="AN30">
        <f>'Prices and returns'!AO31</f>
        <v>-5.6667276666095966E-2</v>
      </c>
      <c r="AO30">
        <f>'Prices and returns'!AP31</f>
        <v>-0.10813656396766974</v>
      </c>
      <c r="AP30">
        <f>'Prices and returns'!AQ31</f>
        <v>-1.9562175639067984E-2</v>
      </c>
      <c r="AQ30">
        <f>'Prices and returns'!AR31</f>
        <v>-6.1053409864772833E-2</v>
      </c>
      <c r="AR30">
        <f>'Prices and returns'!AS31</f>
        <v>-5.5175604195166365E-2</v>
      </c>
      <c r="AS30">
        <f>'Prices and returns'!AT31</f>
        <v>-6.3829659329393648E-2</v>
      </c>
      <c r="AT30">
        <f>'Prices and returns'!AU31</f>
        <v>-1.118073750919631E-2</v>
      </c>
      <c r="AU30">
        <f>'Prices and returns'!AV31</f>
        <v>-1.7234242839869879E-2</v>
      </c>
      <c r="AV30">
        <f>'Prices and returns'!AW31</f>
        <v>-1.7082150945071237E-2</v>
      </c>
      <c r="AW30">
        <f>'Prices and returns'!AX31</f>
        <v>-1.8393655388955293E-2</v>
      </c>
      <c r="AX30">
        <f>'Prices and returns'!AY31</f>
        <v>5.3506754593398548E-4</v>
      </c>
      <c r="AY30">
        <f>'Prices and returns'!AZ31</f>
        <v>-3.700717626634601E-3</v>
      </c>
      <c r="AZ30">
        <f>'Prices and returns'!BA31</f>
        <v>-4.8148040565248226E-2</v>
      </c>
      <c r="BA30">
        <f>'Prices and returns'!BB31</f>
        <v>3.1718538239964782E-2</v>
      </c>
      <c r="BB30">
        <f>'Prices and returns'!BC31</f>
        <v>1.5898615855674495E-3</v>
      </c>
      <c r="BC30">
        <f>'Prices and returns'!BD31</f>
        <v>-2.8670840305685976E-2</v>
      </c>
      <c r="BD30">
        <f>'Prices and returns'!BE31</f>
        <v>1.6260110941762995E-2</v>
      </c>
      <c r="BE30">
        <f>'Prices and returns'!BF31</f>
        <v>-1.0858639389019964E-3</v>
      </c>
      <c r="BF30">
        <f>'Prices and returns'!BG31</f>
        <v>-3.8784613080263902E-2</v>
      </c>
      <c r="BG30">
        <f>'Prices and returns'!BH31</f>
        <v>5.7500000000000107E-2</v>
      </c>
      <c r="BH30">
        <f>'Prices and returns'!BI31</f>
        <v>4.1846806532203976E-2</v>
      </c>
      <c r="BI30">
        <f>'Prices and returns'!BJ31</f>
        <v>-8.690046041725857E-3</v>
      </c>
      <c r="BJ30">
        <f>'Prices and returns'!BK31</f>
        <v>-3.3507049098601242E-2</v>
      </c>
      <c r="BK30">
        <f>'Prices and returns'!BL31</f>
        <v>-3.7001882211768665E-2</v>
      </c>
      <c r="BL30">
        <f>'Prices and returns'!BM31</f>
        <v>-2.6400102957269276E-2</v>
      </c>
    </row>
    <row r="31" spans="1:64" x14ac:dyDescent="0.25">
      <c r="A31" s="2">
        <v>39979</v>
      </c>
      <c r="B31" s="1">
        <v>13.343508</v>
      </c>
      <c r="C31" s="1">
        <v>29.33</v>
      </c>
      <c r="D31" s="1">
        <v>11.711805</v>
      </c>
      <c r="E31" s="1">
        <v>11.711805</v>
      </c>
      <c r="F31" s="1">
        <v>37.847935</v>
      </c>
      <c r="G31" s="1">
        <v>12.135211</v>
      </c>
      <c r="H31" s="1">
        <v>56.099997999999999</v>
      </c>
      <c r="I31" s="1">
        <v>25.295532000000001</v>
      </c>
      <c r="J31" s="1">
        <v>35.900883</v>
      </c>
      <c r="K31" s="1">
        <v>20.509293</v>
      </c>
      <c r="L31" s="1">
        <v>20.719999000000001</v>
      </c>
      <c r="M31" s="1">
        <v>4.3604240000000001</v>
      </c>
      <c r="N31" s="1">
        <v>208.68768299999999</v>
      </c>
      <c r="O31" s="1">
        <v>126.61515799999999</v>
      </c>
      <c r="P31" s="1">
        <v>18.755831000000001</v>
      </c>
      <c r="Q31" s="1">
        <v>11.868619000000001</v>
      </c>
      <c r="R31" s="1">
        <v>41.992859000000003</v>
      </c>
      <c r="S31" s="1">
        <v>28.105537000000002</v>
      </c>
      <c r="T31" s="1">
        <v>24.707781000000001</v>
      </c>
      <c r="U31" s="1">
        <v>19.03397</v>
      </c>
      <c r="V31" s="1">
        <v>10.174267</v>
      </c>
      <c r="W31" s="1">
        <v>10.336916</v>
      </c>
      <c r="X31" s="1">
        <v>10.555783</v>
      </c>
      <c r="Y31" s="1">
        <v>35.629641999999997</v>
      </c>
      <c r="Z31" s="1">
        <v>14.297952</v>
      </c>
      <c r="AA31" s="1">
        <v>8.4600000000000009</v>
      </c>
      <c r="AB31" s="1">
        <v>17.115675</v>
      </c>
      <c r="AC31" s="1">
        <v>17.362776</v>
      </c>
      <c r="AD31" s="1">
        <v>37.945732</v>
      </c>
      <c r="AE31" s="1">
        <v>53.252102000000001</v>
      </c>
      <c r="AF31" s="1">
        <v>921.22997999999995</v>
      </c>
      <c r="AH31">
        <f>'Prices and returns'!AI32</f>
        <v>2.1222005487612345E-2</v>
      </c>
      <c r="AI31">
        <f>'Prices and returns'!AJ32</f>
        <v>-4.5346062052505909E-2</v>
      </c>
      <c r="AJ31">
        <f>'Prices and returns'!AK32</f>
        <v>-1.7080885482639155E-2</v>
      </c>
      <c r="AK31">
        <f>'Prices and returns'!AL32</f>
        <v>-1.7080885482639155E-2</v>
      </c>
      <c r="AL31">
        <f>'Prices and returns'!AM32</f>
        <v>-0.13542561833294206</v>
      </c>
      <c r="AM31">
        <f>'Prices and returns'!AN32</f>
        <v>-3.5552575064413797E-2</v>
      </c>
      <c r="AN31">
        <f>'Prices and returns'!AO32</f>
        <v>-1.4259893556501774E-3</v>
      </c>
      <c r="AO31">
        <f>'Prices and returns'!AP32</f>
        <v>2.7042918093203052E-2</v>
      </c>
      <c r="AP31">
        <f>'Prices and returns'!AQ32</f>
        <v>6.5058566943881624E-3</v>
      </c>
      <c r="AQ31">
        <f>'Prices and returns'!AR32</f>
        <v>-4.2498783356403023E-3</v>
      </c>
      <c r="AR31">
        <f>'Prices and returns'!AS32</f>
        <v>8.687307369078405E-3</v>
      </c>
      <c r="AS31">
        <f>'Prices and returns'!AT32</f>
        <v>-1.9230469330505564E-2</v>
      </c>
      <c r="AT31">
        <f>'Prices and returns'!AU32</f>
        <v>1.2449771652311698E-2</v>
      </c>
      <c r="AU31">
        <f>'Prices and returns'!AV32</f>
        <v>2.5222074911441437E-2</v>
      </c>
      <c r="AV31">
        <f>'Prices and returns'!AW32</f>
        <v>3.8267032796360932E-3</v>
      </c>
      <c r="AW31">
        <f>'Prices and returns'!AX32</f>
        <v>1.7489229370325224E-2</v>
      </c>
      <c r="AX31">
        <f>'Prices and returns'!AY32</f>
        <v>9.0926888307366425E-3</v>
      </c>
      <c r="AY31">
        <f>'Prices and returns'!AZ32</f>
        <v>-1.5714341270191789E-2</v>
      </c>
      <c r="AZ31">
        <f>'Prices and returns'!BA32</f>
        <v>1.2380715208702781E-2</v>
      </c>
      <c r="BA31">
        <f>'Prices and returns'!BB32</f>
        <v>-2.9912467026059174E-2</v>
      </c>
      <c r="BB31">
        <f>'Prices and returns'!BC32</f>
        <v>-0.10335103256087155</v>
      </c>
      <c r="BC31">
        <f>'Prices and returns'!BD32</f>
        <v>3.4883808671754654E-2</v>
      </c>
      <c r="BD31">
        <f>'Prices and returns'!BE32</f>
        <v>1.266680074798813E-2</v>
      </c>
      <c r="BE31">
        <f>'Prices and returns'!BF32</f>
        <v>4.130381102341798E-3</v>
      </c>
      <c r="BF31">
        <f>'Prices and returns'!BG32</f>
        <v>3.2445625779132542E-2</v>
      </c>
      <c r="BG31">
        <f>'Prices and returns'!BH32</f>
        <v>0.12293144208037814</v>
      </c>
      <c r="BH31">
        <f>'Prices and returns'!BI32</f>
        <v>-9.6951478688394148E-3</v>
      </c>
      <c r="BI31">
        <f>'Prices and returns'!BJ32</f>
        <v>4.4841677390758311E-2</v>
      </c>
      <c r="BJ31">
        <f>'Prices and returns'!BK32</f>
        <v>9.5492689401802389E-3</v>
      </c>
      <c r="BK31">
        <f>'Prices and returns'!BL32</f>
        <v>-2.8148992128047803E-2</v>
      </c>
      <c r="BL31">
        <f>'Prices and returns'!BM32</f>
        <v>-2.5291795214913921E-3</v>
      </c>
    </row>
    <row r="32" spans="1:64" x14ac:dyDescent="0.25">
      <c r="A32" s="2">
        <v>39986</v>
      </c>
      <c r="B32" s="1">
        <v>13.626683999999999</v>
      </c>
      <c r="C32" s="1">
        <v>28</v>
      </c>
      <c r="D32" s="1">
        <v>11.511756999999999</v>
      </c>
      <c r="E32" s="1">
        <v>11.511756999999999</v>
      </c>
      <c r="F32" s="1">
        <v>32.722355</v>
      </c>
      <c r="G32" s="1">
        <v>11.703773</v>
      </c>
      <c r="H32" s="1">
        <v>56.02</v>
      </c>
      <c r="I32" s="1">
        <v>25.979596999999998</v>
      </c>
      <c r="J32" s="1">
        <v>36.134448999999996</v>
      </c>
      <c r="K32" s="1">
        <v>20.422131</v>
      </c>
      <c r="L32" s="1">
        <v>20.9</v>
      </c>
      <c r="M32" s="1">
        <v>4.2765709999999997</v>
      </c>
      <c r="N32" s="1">
        <v>211.285797</v>
      </c>
      <c r="O32" s="1">
        <v>129.80865499999999</v>
      </c>
      <c r="P32" s="1">
        <v>18.827604000000001</v>
      </c>
      <c r="Q32" s="1">
        <v>12.076192000000001</v>
      </c>
      <c r="R32" s="1">
        <v>42.374687000000002</v>
      </c>
      <c r="S32" s="1">
        <v>27.663876999999999</v>
      </c>
      <c r="T32" s="1">
        <v>25.013680999999998</v>
      </c>
      <c r="U32" s="1">
        <v>18.464617000000001</v>
      </c>
      <c r="V32" s="1">
        <v>9.1227459999999994</v>
      </c>
      <c r="W32" s="1">
        <v>10.697507</v>
      </c>
      <c r="X32" s="1">
        <v>10.689491</v>
      </c>
      <c r="Y32" s="1">
        <v>35.776806000000001</v>
      </c>
      <c r="Z32" s="1">
        <v>14.761858</v>
      </c>
      <c r="AA32" s="1">
        <v>9.5</v>
      </c>
      <c r="AB32" s="1">
        <v>16.949736000000001</v>
      </c>
      <c r="AC32" s="1">
        <v>18.141352000000001</v>
      </c>
      <c r="AD32" s="1">
        <v>38.308086000000003</v>
      </c>
      <c r="AE32" s="1">
        <v>51.753109000000002</v>
      </c>
      <c r="AF32" s="1">
        <v>918.90002400000003</v>
      </c>
      <c r="AH32">
        <f>'Prices and returns'!AI33</f>
        <v>-1.6989679954418819E-2</v>
      </c>
      <c r="AI32">
        <f>'Prices and returns'!AJ33</f>
        <v>-1.2857178571428587E-2</v>
      </c>
      <c r="AJ32">
        <f>'Prices and returns'!AK33</f>
        <v>-1.8957227815006816E-2</v>
      </c>
      <c r="AK32">
        <f>'Prices and returns'!AL33</f>
        <v>-1.8957227815006816E-2</v>
      </c>
      <c r="AL32">
        <f>'Prices and returns'!AM33</f>
        <v>-2.5071484005353552E-2</v>
      </c>
      <c r="AM32">
        <f>'Prices and returns'!AN33</f>
        <v>-8.6274742341637001E-3</v>
      </c>
      <c r="AN32">
        <f>'Prices and returns'!AO33</f>
        <v>3.2845430203498636E-2</v>
      </c>
      <c r="AO32">
        <f>'Prices and returns'!AP33</f>
        <v>-8.1597224160174578E-2</v>
      </c>
      <c r="AP32">
        <f>'Prices and returns'!AQ33</f>
        <v>-3.8137955279185176E-2</v>
      </c>
      <c r="AQ32">
        <f>'Prices and returns'!AR33</f>
        <v>-2.5181505299324548E-2</v>
      </c>
      <c r="AR32">
        <f>'Prices and returns'!AS33</f>
        <v>2.3923444976076555E-2</v>
      </c>
      <c r="AS32">
        <f>'Prices and returns'!AT33</f>
        <v>4.9910313660173095E-2</v>
      </c>
      <c r="AT32">
        <f>'Prices and returns'!AU33</f>
        <v>-3.9570222507668118E-2</v>
      </c>
      <c r="AU32">
        <f>'Prices and returns'!AV33</f>
        <v>-2.2147806708266004E-2</v>
      </c>
      <c r="AV32">
        <f>'Prices and returns'!AW33</f>
        <v>-3.3883971640788733E-2</v>
      </c>
      <c r="AW32">
        <f>'Prices and returns'!AX33</f>
        <v>2.6396234839591824E-2</v>
      </c>
      <c r="AX32">
        <f>'Prices and returns'!AY33</f>
        <v>-1.0954275603262934E-2</v>
      </c>
      <c r="AY32">
        <f>'Prices and returns'!AZ33</f>
        <v>-6.3279922767152191E-2</v>
      </c>
      <c r="AZ32">
        <f>'Prices and returns'!BA33</f>
        <v>-5.69532329128207E-2</v>
      </c>
      <c r="BA32">
        <f>'Prices and returns'!BB33</f>
        <v>8.5693626897330336E-4</v>
      </c>
      <c r="BB32">
        <f>'Prices and returns'!BC33</f>
        <v>4.3270962493092823E-3</v>
      </c>
      <c r="BC32">
        <f>'Prices and returns'!BD33</f>
        <v>-5.7908445397605313E-2</v>
      </c>
      <c r="BD32">
        <f>'Prices and returns'!BE33</f>
        <v>-4.6741327533743229E-2</v>
      </c>
      <c r="BE32">
        <f>'Prices and returns'!BF33</f>
        <v>-3.2690984209154915E-2</v>
      </c>
      <c r="BF32">
        <f>'Prices and returns'!BG33</f>
        <v>-9.266245482106656E-3</v>
      </c>
      <c r="BG32">
        <f>'Prices and returns'!BH33</f>
        <v>3.578947368421051E-2</v>
      </c>
      <c r="BH32">
        <f>'Prices and returns'!BI33</f>
        <v>-6.9929702739914244E-3</v>
      </c>
      <c r="BI32">
        <f>'Prices and returns'!BJ33</f>
        <v>-2.6137467593374507E-2</v>
      </c>
      <c r="BJ32">
        <f>'Prices and returns'!BK33</f>
        <v>-1.72730373425601E-2</v>
      </c>
      <c r="BK32">
        <f>'Prices and returns'!BL33</f>
        <v>-8.1104885891976845E-3</v>
      </c>
      <c r="BL32">
        <f>'Prices and returns'!BM33</f>
        <v>-2.4464077062642482E-2</v>
      </c>
    </row>
    <row r="33" spans="1:64" x14ac:dyDescent="0.25">
      <c r="A33" s="2">
        <v>39993</v>
      </c>
      <c r="B33" s="1">
        <v>13.395170999999999</v>
      </c>
      <c r="C33" s="1">
        <v>27.639999</v>
      </c>
      <c r="D33" s="1">
        <v>11.293526</v>
      </c>
      <c r="E33" s="1">
        <v>11.293526</v>
      </c>
      <c r="F33" s="1">
        <v>31.901956999999999</v>
      </c>
      <c r="G33" s="1">
        <v>11.602798999999999</v>
      </c>
      <c r="H33" s="1">
        <v>57.860000999999997</v>
      </c>
      <c r="I33" s="1">
        <v>23.859734</v>
      </c>
      <c r="J33" s="1">
        <v>34.756354999999999</v>
      </c>
      <c r="K33" s="1">
        <v>19.907871</v>
      </c>
      <c r="L33" s="1">
        <v>21.4</v>
      </c>
      <c r="M33" s="1">
        <v>4.4900159999999998</v>
      </c>
      <c r="N33" s="1">
        <v>202.92517100000001</v>
      </c>
      <c r="O33" s="1">
        <v>126.933678</v>
      </c>
      <c r="P33" s="1">
        <v>18.18965</v>
      </c>
      <c r="Q33" s="1">
        <v>12.394958000000001</v>
      </c>
      <c r="R33" s="1">
        <v>41.910502999999999</v>
      </c>
      <c r="S33" s="1">
        <v>25.913309000000002</v>
      </c>
      <c r="T33" s="1">
        <v>23.589071000000001</v>
      </c>
      <c r="U33" s="1">
        <v>18.480440000000002</v>
      </c>
      <c r="V33" s="1">
        <v>9.1622210000000006</v>
      </c>
      <c r="W33" s="1">
        <v>10.078030999999999</v>
      </c>
      <c r="X33" s="1">
        <v>10.18985</v>
      </c>
      <c r="Y33" s="1">
        <v>34.607227000000002</v>
      </c>
      <c r="Z33" s="1">
        <v>14.625071</v>
      </c>
      <c r="AA33" s="1">
        <v>9.84</v>
      </c>
      <c r="AB33" s="1">
        <v>16.831206999999999</v>
      </c>
      <c r="AC33" s="1">
        <v>17.667183000000001</v>
      </c>
      <c r="AD33" s="1">
        <v>37.646388999999999</v>
      </c>
      <c r="AE33" s="1">
        <v>51.333365999999998</v>
      </c>
      <c r="AF33" s="1">
        <v>896.419983</v>
      </c>
      <c r="AH33">
        <f>'Prices and returns'!AI34</f>
        <v>-1.0712741181131639E-2</v>
      </c>
      <c r="AI33">
        <f>'Prices and returns'!AJ34</f>
        <v>-2.1707309034273573E-3</v>
      </c>
      <c r="AJ33">
        <f>'Prices and returns'!AK34</f>
        <v>-9.0982302604164594E-2</v>
      </c>
      <c r="AK33">
        <f>'Prices and returns'!AL34</f>
        <v>-9.0982302604164594E-2</v>
      </c>
      <c r="AL33">
        <f>'Prices and returns'!AM34</f>
        <v>-2.8900076568970385E-2</v>
      </c>
      <c r="AM33">
        <f>'Prices and returns'!AN34</f>
        <v>-6.0126267808310714E-2</v>
      </c>
      <c r="AN33">
        <f>'Prices and returns'!AO34</f>
        <v>-5.115794934051239E-2</v>
      </c>
      <c r="AO33">
        <f>'Prices and returns'!AP34</f>
        <v>-3.8122470267271211E-2</v>
      </c>
      <c r="AP33">
        <f>'Prices and returns'!AQ34</f>
        <v>7.3926912071188046E-3</v>
      </c>
      <c r="AQ33">
        <f>'Prices and returns'!AR34</f>
        <v>-1.8826523438895095E-2</v>
      </c>
      <c r="AR33">
        <f>'Prices and returns'!AS34</f>
        <v>-2.0093504672897066E-2</v>
      </c>
      <c r="AS33">
        <f>'Prices and returns'!AT34</f>
        <v>-2.8862257951864697E-2</v>
      </c>
      <c r="AT33">
        <f>'Prices and returns'!AU34</f>
        <v>1.4467884814545655E-2</v>
      </c>
      <c r="AU33">
        <f>'Prices and returns'!AV34</f>
        <v>-1.1290313355609217E-2</v>
      </c>
      <c r="AV33">
        <f>'Prices and returns'!AW34</f>
        <v>-1.2713658591561651E-2</v>
      </c>
      <c r="AW33">
        <f>'Prices and returns'!AX34</f>
        <v>-4.0669601300787048E-2</v>
      </c>
      <c r="AX33">
        <f>'Prices and returns'!AY34</f>
        <v>1.6970423857714117E-2</v>
      </c>
      <c r="AY33">
        <f>'Prices and returns'!AZ34</f>
        <v>3.640291558287591E-3</v>
      </c>
      <c r="AZ33">
        <f>'Prices and returns'!BA34</f>
        <v>-3.8903354862936355E-2</v>
      </c>
      <c r="BA33">
        <f>'Prices and returns'!BB34</f>
        <v>-4.1934228838707469E-2</v>
      </c>
      <c r="BB33">
        <f>'Prices and returns'!BC34</f>
        <v>4.7006069816477774E-3</v>
      </c>
      <c r="BC33">
        <f>'Prices and returns'!BD34</f>
        <v>-4.862388297872855E-2</v>
      </c>
      <c r="BD33">
        <f>'Prices and returns'!BE34</f>
        <v>-1.9336791022439015E-2</v>
      </c>
      <c r="BE33">
        <f>'Prices and returns'!BF34</f>
        <v>-2.7753162655881233E-2</v>
      </c>
      <c r="BF33">
        <f>'Prices and returns'!BG34</f>
        <v>-4.6767294326297643E-2</v>
      </c>
      <c r="BG33">
        <f>'Prices and returns'!BH34</f>
        <v>-0.1016260162601626</v>
      </c>
      <c r="BH33">
        <f>'Prices and returns'!BI34</f>
        <v>-3.9906288360662429E-2</v>
      </c>
      <c r="BI33">
        <f>'Prices and returns'!BJ34</f>
        <v>-5.16898477816186E-2</v>
      </c>
      <c r="BJ33">
        <f>'Prices and returns'!BK34</f>
        <v>-4.6037084725443463E-3</v>
      </c>
      <c r="BK33">
        <f>'Prices and returns'!BL34</f>
        <v>-4.9204273882994552E-2</v>
      </c>
      <c r="BL33">
        <f>'Prices and returns'!BM34</f>
        <v>-1.9287809651606147E-2</v>
      </c>
    </row>
    <row r="34" spans="1:64" x14ac:dyDescent="0.25">
      <c r="A34" s="2">
        <v>40000</v>
      </c>
      <c r="B34" s="1">
        <v>13.251671999999999</v>
      </c>
      <c r="C34" s="1">
        <v>27.58</v>
      </c>
      <c r="D34" s="1">
        <v>10.266014999999999</v>
      </c>
      <c r="E34" s="1">
        <v>10.266014999999999</v>
      </c>
      <c r="F34" s="1">
        <v>30.979987999999999</v>
      </c>
      <c r="G34" s="1">
        <v>10.905165999999999</v>
      </c>
      <c r="H34" s="1">
        <v>54.900002000000001</v>
      </c>
      <c r="I34" s="1">
        <v>22.950142</v>
      </c>
      <c r="J34" s="1">
        <v>35.013297999999999</v>
      </c>
      <c r="K34" s="1">
        <v>19.533075</v>
      </c>
      <c r="L34" s="1">
        <v>20.969999000000001</v>
      </c>
      <c r="M34" s="1">
        <v>4.3604240000000001</v>
      </c>
      <c r="N34" s="1">
        <v>205.86106899999999</v>
      </c>
      <c r="O34" s="1">
        <v>125.500557</v>
      </c>
      <c r="P34" s="1">
        <v>17.958393000000001</v>
      </c>
      <c r="Q34" s="1">
        <v>11.89086</v>
      </c>
      <c r="R34" s="1">
        <v>42.621741999999998</v>
      </c>
      <c r="S34" s="1">
        <v>26.007641</v>
      </c>
      <c r="T34" s="1">
        <v>22.671377</v>
      </c>
      <c r="U34" s="1">
        <v>17.705476999999998</v>
      </c>
      <c r="V34" s="1">
        <v>9.2052890000000005</v>
      </c>
      <c r="W34" s="1">
        <v>9.5879980000000007</v>
      </c>
      <c r="X34" s="1">
        <v>9.9928109999999997</v>
      </c>
      <c r="Y34" s="1">
        <v>33.646766999999997</v>
      </c>
      <c r="Z34" s="1">
        <v>13.941096</v>
      </c>
      <c r="AA34" s="1">
        <v>8.84</v>
      </c>
      <c r="AB34" s="1">
        <v>16.159535999999999</v>
      </c>
      <c r="AC34" s="1">
        <v>16.753969000000001</v>
      </c>
      <c r="AD34" s="1">
        <v>37.473075999999999</v>
      </c>
      <c r="AE34" s="1">
        <v>48.807544999999998</v>
      </c>
      <c r="AF34" s="1">
        <v>879.13000499999998</v>
      </c>
      <c r="AH34">
        <f>'Prices and returns'!AI35</f>
        <v>9.5509608146051361E-2</v>
      </c>
      <c r="AI34">
        <f>'Prices and returns'!AJ35</f>
        <v>0.12472806381435829</v>
      </c>
      <c r="AJ34">
        <f>'Prices and returns'!AK35</f>
        <v>3.6315357029967327E-2</v>
      </c>
      <c r="AK34">
        <f>'Prices and returns'!AL35</f>
        <v>3.6315357029967327E-2</v>
      </c>
      <c r="AL34">
        <f>'Prices and returns'!AM35</f>
        <v>4.312716325132205E-2</v>
      </c>
      <c r="AM34">
        <f>'Prices and returns'!AN35</f>
        <v>8.5016587551257849E-2</v>
      </c>
      <c r="AN34">
        <f>'Prices and returns'!AO35</f>
        <v>7.5045498176848927E-2</v>
      </c>
      <c r="AO34">
        <f>'Prices and returns'!AP35</f>
        <v>0.11333136849436493</v>
      </c>
      <c r="AP34">
        <f>'Prices and returns'!AQ35</f>
        <v>5.5815164855364398E-2</v>
      </c>
      <c r="AQ34">
        <f>'Prices and returns'!AR35</f>
        <v>9.3707979926355628E-2</v>
      </c>
      <c r="AR34">
        <f>'Prices and returns'!AS35</f>
        <v>-1.9074392898159732E-3</v>
      </c>
      <c r="AS34">
        <f>'Prices and returns'!AT35</f>
        <v>7.3426345694822356E-2</v>
      </c>
      <c r="AT34">
        <f>'Prices and returns'!AU35</f>
        <v>3.8248096341129967E-2</v>
      </c>
      <c r="AU34">
        <f>'Prices and returns'!AV35</f>
        <v>0.10551928466739802</v>
      </c>
      <c r="AV34">
        <f>'Prices and returns'!AW35</f>
        <v>9.5470624793654979E-2</v>
      </c>
      <c r="AW34">
        <f>'Prices and returns'!AX35</f>
        <v>0.17144638823432456</v>
      </c>
      <c r="AX34">
        <f>'Prices and returns'!AY35</f>
        <v>4.0400577714538352E-2</v>
      </c>
      <c r="AY34">
        <f>'Prices and returns'!AZ35</f>
        <v>0.14069249879295087</v>
      </c>
      <c r="AZ34">
        <f>'Prices and returns'!BA35</f>
        <v>7.9028680084143182E-2</v>
      </c>
      <c r="BA34">
        <f>'Prices and returns'!BB35</f>
        <v>8.4859165330592401E-2</v>
      </c>
      <c r="BB34">
        <f>'Prices and returns'!BC35</f>
        <v>2.2221898736693623E-2</v>
      </c>
      <c r="BC34">
        <f>'Prices and returns'!BD35</f>
        <v>0.16393432706181205</v>
      </c>
      <c r="BD34">
        <f>'Prices and returns'!BE35</f>
        <v>5.3520976229811577E-2</v>
      </c>
      <c r="BE34">
        <f>'Prices and returns'!BF35</f>
        <v>9.1160526656246202E-2</v>
      </c>
      <c r="BF34">
        <f>'Prices and returns'!BG35</f>
        <v>4.0573137147897072E-2</v>
      </c>
      <c r="BG34">
        <f>'Prices and returns'!BH35</f>
        <v>-1.8099547511312233E-2</v>
      </c>
      <c r="BH34">
        <f>'Prices and returns'!BI35</f>
        <v>0.12518385428888548</v>
      </c>
      <c r="BI34">
        <f>'Prices and returns'!BJ35</f>
        <v>5.1288026138761489E-2</v>
      </c>
      <c r="BJ34">
        <f>'Prices and returns'!BK35</f>
        <v>1.9340045637032798E-2</v>
      </c>
      <c r="BK34">
        <f>'Prices and returns'!BL35</f>
        <v>5.2211210377411985E-2</v>
      </c>
      <c r="BL34">
        <f>'Prices and returns'!BM35</f>
        <v>6.9671151765545752E-2</v>
      </c>
    </row>
    <row r="35" spans="1:64" x14ac:dyDescent="0.25">
      <c r="A35" s="2">
        <v>40007</v>
      </c>
      <c r="B35" s="1">
        <v>14.517334</v>
      </c>
      <c r="C35" s="1">
        <v>31.02</v>
      </c>
      <c r="D35" s="1">
        <v>10.638828999999999</v>
      </c>
      <c r="E35" s="1">
        <v>10.638828999999999</v>
      </c>
      <c r="F35" s="1">
        <v>32.316066999999997</v>
      </c>
      <c r="G35" s="1">
        <v>11.832286</v>
      </c>
      <c r="H35" s="1">
        <v>59.02</v>
      </c>
      <c r="I35" s="1">
        <v>25.551113000000001</v>
      </c>
      <c r="J35" s="1">
        <v>36.967571</v>
      </c>
      <c r="K35" s="1">
        <v>21.363479999999999</v>
      </c>
      <c r="L35" s="1">
        <v>20.93</v>
      </c>
      <c r="M35" s="1">
        <v>4.6805940000000001</v>
      </c>
      <c r="N35" s="1">
        <v>213.73486299999999</v>
      </c>
      <c r="O35" s="1">
        <v>138.74328600000001</v>
      </c>
      <c r="P35" s="1">
        <v>19.672892000000001</v>
      </c>
      <c r="Q35" s="1">
        <v>13.929505000000001</v>
      </c>
      <c r="R35" s="1">
        <v>44.343685000000001</v>
      </c>
      <c r="S35" s="1">
        <v>29.666720999999999</v>
      </c>
      <c r="T35" s="1">
        <v>24.463066000000001</v>
      </c>
      <c r="U35" s="1">
        <v>19.207948999999999</v>
      </c>
      <c r="V35" s="1">
        <v>9.4098480000000002</v>
      </c>
      <c r="W35" s="1">
        <v>11.159800000000001</v>
      </c>
      <c r="X35" s="1">
        <v>10.527635999999999</v>
      </c>
      <c r="Y35" s="1">
        <v>36.714024000000002</v>
      </c>
      <c r="Z35" s="1">
        <v>14.506729999999999</v>
      </c>
      <c r="AA35" s="1">
        <v>8.68</v>
      </c>
      <c r="AB35" s="1">
        <v>18.182448999999998</v>
      </c>
      <c r="AC35" s="1">
        <v>17.613247000000001</v>
      </c>
      <c r="AD35" s="1">
        <v>38.197806999999997</v>
      </c>
      <c r="AE35" s="1">
        <v>51.355846</v>
      </c>
      <c r="AF35" s="1">
        <v>940.38000499999998</v>
      </c>
      <c r="AH35">
        <f>'Prices and returns'!AI36</f>
        <v>5.4299845963453115E-2</v>
      </c>
      <c r="AI35">
        <f>'Prices and returns'!AJ36</f>
        <v>5.1902030947775644E-2</v>
      </c>
      <c r="AJ35">
        <f>'Prices and returns'!AK36</f>
        <v>-1.3675283247808527E-2</v>
      </c>
      <c r="AK35">
        <f>'Prices and returns'!AL36</f>
        <v>-1.3675283247808527E-2</v>
      </c>
      <c r="AL35">
        <f>'Prices and returns'!AM36</f>
        <v>2.4419741424598684E-2</v>
      </c>
      <c r="AM35">
        <f>'Prices and returns'!AN36</f>
        <v>-2.9480017639871056E-2</v>
      </c>
      <c r="AN35">
        <f>'Prices and returns'!AO36</f>
        <v>5.9810216875635314E-2</v>
      </c>
      <c r="AO35">
        <f>'Prices and returns'!AP36</f>
        <v>0.25118635732228184</v>
      </c>
      <c r="AP35">
        <f>'Prices and returns'!AQ36</f>
        <v>3.4751214787685225E-2</v>
      </c>
      <c r="AQ35">
        <f>'Prices and returns'!AR36</f>
        <v>8.4455341545478513E-2</v>
      </c>
      <c r="AR35">
        <f>'Prices and returns'!AS36</f>
        <v>1.0989010989011009E-2</v>
      </c>
      <c r="AS35">
        <f>'Prices and returns'!AT36</f>
        <v>0.10423463346746153</v>
      </c>
      <c r="AT35">
        <f>'Prices and returns'!AU36</f>
        <v>3.8280034829881772E-2</v>
      </c>
      <c r="AU35">
        <f>'Prices and returns'!AV36</f>
        <v>5.0242287039388628E-2</v>
      </c>
      <c r="AV35">
        <f>'Prices and returns'!AW36</f>
        <v>2.6347880118489819E-2</v>
      </c>
      <c r="AW35">
        <f>'Prices and returns'!AX36</f>
        <v>3.0335320601844799E-2</v>
      </c>
      <c r="AX35">
        <f>'Prices and returns'!AY36</f>
        <v>3.8493846418041211E-2</v>
      </c>
      <c r="AY35">
        <f>'Prices and returns'!AZ36</f>
        <v>2.7920578078042411E-2</v>
      </c>
      <c r="AZ35">
        <f>'Prices and returns'!BA36</f>
        <v>9.2888601943844351E-3</v>
      </c>
      <c r="BA35">
        <f>'Prices and returns'!BB36</f>
        <v>-3.4582036843183991E-2</v>
      </c>
      <c r="BB35">
        <f>'Prices and returns'!BC36</f>
        <v>-5.148329707345003E-3</v>
      </c>
      <c r="BC35">
        <f>'Prices and returns'!BD36</f>
        <v>7.3736805319091644E-2</v>
      </c>
      <c r="BD35">
        <f>'Prices and returns'!BE36</f>
        <v>0.10160419680163728</v>
      </c>
      <c r="BE35">
        <f>'Prices and returns'!BF36</f>
        <v>-1.0550464313038154E-3</v>
      </c>
      <c r="BF35">
        <f>'Prices and returns'!BG36</f>
        <v>6.1301134025379955E-2</v>
      </c>
      <c r="BG35">
        <f>'Prices and returns'!BH36</f>
        <v>6.2211981566820382E-2</v>
      </c>
      <c r="BH35">
        <f>'Prices and returns'!BI36</f>
        <v>4.6936196548660845E-2</v>
      </c>
      <c r="BI35">
        <f>'Prices and returns'!BJ36</f>
        <v>6.4548859162651739E-2</v>
      </c>
      <c r="BJ35">
        <f>'Prices and returns'!BK36</f>
        <v>9.2802448056770372E-3</v>
      </c>
      <c r="BK35">
        <f>'Prices and returns'!BL36</f>
        <v>5.502092205822097E-2</v>
      </c>
      <c r="BL35">
        <f>'Prices and returns'!BM36</f>
        <v>4.134499329342927E-2</v>
      </c>
    </row>
    <row r="36" spans="1:64" x14ac:dyDescent="0.25">
      <c r="A36" s="2">
        <v>40014</v>
      </c>
      <c r="B36" s="1">
        <v>15.305623000000001</v>
      </c>
      <c r="C36" s="1">
        <v>32.630001</v>
      </c>
      <c r="D36" s="1">
        <v>10.49334</v>
      </c>
      <c r="E36" s="1">
        <v>10.49334</v>
      </c>
      <c r="F36" s="1">
        <v>33.105217000000003</v>
      </c>
      <c r="G36" s="1">
        <v>11.483470000000001</v>
      </c>
      <c r="H36" s="1">
        <v>62.549999</v>
      </c>
      <c r="I36" s="1">
        <v>31.969204000000001</v>
      </c>
      <c r="J36" s="1">
        <v>38.252239000000003</v>
      </c>
      <c r="K36" s="1">
        <v>23.167739999999998</v>
      </c>
      <c r="L36" s="1">
        <v>21.16</v>
      </c>
      <c r="M36" s="1">
        <v>5.1684739999999998</v>
      </c>
      <c r="N36" s="1">
        <v>221.916641</v>
      </c>
      <c r="O36" s="1">
        <v>145.714066</v>
      </c>
      <c r="P36" s="1">
        <v>20.191230999999998</v>
      </c>
      <c r="Q36" s="1">
        <v>14.352061000000001</v>
      </c>
      <c r="R36" s="1">
        <v>46.050643999999998</v>
      </c>
      <c r="S36" s="1">
        <v>30.495032999999999</v>
      </c>
      <c r="T36" s="1">
        <v>24.690300000000001</v>
      </c>
      <c r="U36" s="1">
        <v>18.543699</v>
      </c>
      <c r="V36" s="1">
        <v>9.3614029999999993</v>
      </c>
      <c r="W36" s="1">
        <v>11.982688</v>
      </c>
      <c r="X36" s="1">
        <v>11.597288000000001</v>
      </c>
      <c r="Y36" s="1">
        <v>36.675288999999999</v>
      </c>
      <c r="Z36" s="1">
        <v>15.396008999999999</v>
      </c>
      <c r="AA36" s="1">
        <v>9.2200000000000006</v>
      </c>
      <c r="AB36" s="1">
        <v>19.035864</v>
      </c>
      <c r="AC36" s="1">
        <v>18.750162</v>
      </c>
      <c r="AD36" s="1">
        <v>38.552292000000001</v>
      </c>
      <c r="AE36" s="1">
        <v>54.181491999999999</v>
      </c>
      <c r="AF36" s="1">
        <v>979.26000999999997</v>
      </c>
      <c r="AH36">
        <f>'Prices and returns'!AI37</f>
        <v>2.1251078770200948E-2</v>
      </c>
      <c r="AI36">
        <f>'Prices and returns'!AJ37</f>
        <v>-6.4358870231110438E-3</v>
      </c>
      <c r="AJ36">
        <f>'Prices and returns'!AK37</f>
        <v>-7.7989467605166863E-3</v>
      </c>
      <c r="AK36">
        <f>'Prices and returns'!AL37</f>
        <v>-7.7989467605166863E-3</v>
      </c>
      <c r="AL36">
        <f>'Prices and returns'!AM37</f>
        <v>1.2745060695418309E-2</v>
      </c>
      <c r="AM36">
        <f>'Prices and returns'!AN37</f>
        <v>0.182254057353744</v>
      </c>
      <c r="AN36">
        <f>'Prices and returns'!AO37</f>
        <v>1.6946475091070702E-2</v>
      </c>
      <c r="AO36">
        <f>'Prices and returns'!AP37</f>
        <v>4.9047577162071331E-2</v>
      </c>
      <c r="AP36">
        <f>'Prices and returns'!AQ37</f>
        <v>7.5313238527030231E-3</v>
      </c>
      <c r="AQ36">
        <f>'Prices and returns'!AR37</f>
        <v>-5.4928620573262511E-2</v>
      </c>
      <c r="AR36">
        <f>'Prices and returns'!AS37</f>
        <v>1.4650236294896089E-2</v>
      </c>
      <c r="AS36">
        <f>'Prices and returns'!AT37</f>
        <v>0.17994092647075324</v>
      </c>
      <c r="AT36">
        <f>'Prices and returns'!AU37</f>
        <v>-8.215404630245858E-3</v>
      </c>
      <c r="AU36">
        <f>'Prices and returns'!AV37</f>
        <v>-8.6207531948220423E-3</v>
      </c>
      <c r="AV36">
        <f>'Prices and returns'!AW37</f>
        <v>2.4486520906031019E-2</v>
      </c>
      <c r="AW36">
        <f>'Prices and returns'!AX37</f>
        <v>-5.6819017143252444E-3</v>
      </c>
      <c r="AX36">
        <f>'Prices and returns'!AY37</f>
        <v>-1.0079533306852306E-2</v>
      </c>
      <c r="AY36">
        <f>'Prices and returns'!AZ37</f>
        <v>1.9251495809170047E-2</v>
      </c>
      <c r="AZ36">
        <f>'Prices and returns'!BA37</f>
        <v>8.8493861961984957E-3</v>
      </c>
      <c r="BA36">
        <f>'Prices and returns'!BB37</f>
        <v>2.9849492272280291E-3</v>
      </c>
      <c r="BB36">
        <f>'Prices and returns'!BC37</f>
        <v>8.5681174071877975E-2</v>
      </c>
      <c r="BC36">
        <f>'Prices and returns'!BD37</f>
        <v>-2.3149229955749832E-3</v>
      </c>
      <c r="BD36">
        <f>'Prices and returns'!BE37</f>
        <v>-3.3373750828642051E-2</v>
      </c>
      <c r="BE36">
        <f>'Prices and returns'!BF37</f>
        <v>-2.4075938433641288E-2</v>
      </c>
      <c r="BF36">
        <f>'Prices and returns'!BG37</f>
        <v>3.0648137449127255E-2</v>
      </c>
      <c r="BG36">
        <f>'Prices and returns'!BH37</f>
        <v>3.2537960954446735E-2</v>
      </c>
      <c r="BH36">
        <f>'Prices and returns'!BI37</f>
        <v>-1.6604972592785677E-3</v>
      </c>
      <c r="BI36">
        <f>'Prices and returns'!BJ37</f>
        <v>1.8095363656057979E-2</v>
      </c>
      <c r="BJ36">
        <f>'Prices and returns'!BK37</f>
        <v>1.9207314574189182E-2</v>
      </c>
      <c r="BK36">
        <f>'Prices and returns'!BL37</f>
        <v>-2.6283440109032056E-2</v>
      </c>
      <c r="BL36">
        <f>'Prices and returns'!BM37</f>
        <v>8.3940627780766715E-3</v>
      </c>
    </row>
    <row r="37" spans="1:64" x14ac:dyDescent="0.25">
      <c r="A37" s="2">
        <v>40021</v>
      </c>
      <c r="B37" s="1">
        <v>15.630884</v>
      </c>
      <c r="C37" s="1">
        <v>32.419998</v>
      </c>
      <c r="D37" s="1">
        <v>10.411503</v>
      </c>
      <c r="E37" s="1">
        <v>10.411503</v>
      </c>
      <c r="F37" s="1">
        <v>33.527144999999997</v>
      </c>
      <c r="G37" s="1">
        <v>13.576378999999999</v>
      </c>
      <c r="H37" s="1">
        <v>63.610000999999997</v>
      </c>
      <c r="I37" s="1">
        <v>33.537216000000001</v>
      </c>
      <c r="J37" s="1">
        <v>38.540329</v>
      </c>
      <c r="K37" s="1">
        <v>21.895168000000002</v>
      </c>
      <c r="L37" s="1">
        <v>21.469999000000001</v>
      </c>
      <c r="M37" s="1">
        <v>6.0984939999999996</v>
      </c>
      <c r="N37" s="1">
        <v>220.09350599999999</v>
      </c>
      <c r="O37" s="1">
        <v>144.45790099999999</v>
      </c>
      <c r="P37" s="1">
        <v>20.685644</v>
      </c>
      <c r="Q37" s="1">
        <v>14.270514</v>
      </c>
      <c r="R37" s="1">
        <v>45.586475</v>
      </c>
      <c r="S37" s="1">
        <v>31.082108000000002</v>
      </c>
      <c r="T37" s="1">
        <v>24.908794</v>
      </c>
      <c r="U37" s="1">
        <v>18.599050999999999</v>
      </c>
      <c r="V37" s="1">
        <v>10.163499</v>
      </c>
      <c r="W37" s="1">
        <v>11.954948999999999</v>
      </c>
      <c r="X37" s="1">
        <v>11.210243</v>
      </c>
      <c r="Y37" s="1">
        <v>35.792296999999998</v>
      </c>
      <c r="Z37" s="1">
        <v>15.867868</v>
      </c>
      <c r="AA37" s="1">
        <v>9.52</v>
      </c>
      <c r="AB37" s="1">
        <v>19.004255000000001</v>
      </c>
      <c r="AC37" s="1">
        <v>19.089452999999999</v>
      </c>
      <c r="AD37" s="1">
        <v>39.292777999999998</v>
      </c>
      <c r="AE37" s="1">
        <v>52.757415999999999</v>
      </c>
      <c r="AF37" s="1">
        <v>987.47997999999995</v>
      </c>
      <c r="AH37">
        <f>'Prices and returns'!AI38</f>
        <v>1.2975273823284677E-2</v>
      </c>
      <c r="AI37">
        <f>'Prices and returns'!AJ38</f>
        <v>2.4676219905997644E-2</v>
      </c>
      <c r="AJ37">
        <f>'Prices and returns'!AK38</f>
        <v>8.8209550532713774E-2</v>
      </c>
      <c r="AK37">
        <f>'Prices and returns'!AL38</f>
        <v>8.8209550532713774E-2</v>
      </c>
      <c r="AL37">
        <f>'Prices and returns'!AM38</f>
        <v>8.8090948394204338E-2</v>
      </c>
      <c r="AM37">
        <f>'Prices and returns'!AN38</f>
        <v>0.11020957797362614</v>
      </c>
      <c r="AN37">
        <f>'Prices and returns'!AO38</f>
        <v>0.11303257171777135</v>
      </c>
      <c r="AO37">
        <f>'Prices and returns'!AP38</f>
        <v>8.4430562155189098E-2</v>
      </c>
      <c r="AP37">
        <f>'Prices and returns'!AQ38</f>
        <v>1.2121199069162026E-2</v>
      </c>
      <c r="AQ37">
        <f>'Prices and returns'!AR38</f>
        <v>6.2499954327822453E-2</v>
      </c>
      <c r="AR37">
        <f>'Prices and returns'!AS38</f>
        <v>-3.5398231737225581E-2</v>
      </c>
      <c r="AS37">
        <f>'Prices and returns'!AT38</f>
        <v>1.2501447078575041E-3</v>
      </c>
      <c r="AT37">
        <f>'Prices and returns'!AU38</f>
        <v>3.1711971547220517E-2</v>
      </c>
      <c r="AU37">
        <f>'Prices and returns'!AV38</f>
        <v>2.1429772816649738E-3</v>
      </c>
      <c r="AV37">
        <f>'Prices and returns'!AW38</f>
        <v>5.0886498868490677E-2</v>
      </c>
      <c r="AW37">
        <f>'Prices and returns'!AX38</f>
        <v>-3.8961035320802043E-2</v>
      </c>
      <c r="AX37">
        <f>'Prices and returns'!AY38</f>
        <v>-1.6258945224433368E-2</v>
      </c>
      <c r="AY37">
        <f>'Prices and returns'!AZ38</f>
        <v>9.5989435465574008E-2</v>
      </c>
      <c r="AZ37">
        <f>'Prices and returns'!BA38</f>
        <v>9.7439241739282936E-2</v>
      </c>
      <c r="BA37">
        <f>'Prices and returns'!BB38</f>
        <v>1.7006781690098519E-3</v>
      </c>
      <c r="BB37">
        <f>'Prices and returns'!BC38</f>
        <v>2.5247210630905813E-2</v>
      </c>
      <c r="BC37">
        <f>'Prices and returns'!BD38</f>
        <v>6.032480774280178E-2</v>
      </c>
      <c r="BD37">
        <f>'Prices and returns'!BE38</f>
        <v>1.8831884375744073E-3</v>
      </c>
      <c r="BE37">
        <f>'Prices and returns'!BF38</f>
        <v>-5.1935755897421325E-3</v>
      </c>
      <c r="BF37">
        <f>'Prices and returns'!BG38</f>
        <v>-2.3255991290071252E-2</v>
      </c>
      <c r="BG37">
        <f>'Prices and returns'!BH38</f>
        <v>2.2058823529411856E-2</v>
      </c>
      <c r="BH37">
        <f>'Prices and returns'!BI38</f>
        <v>6.6563514328764279E-3</v>
      </c>
      <c r="BI37">
        <f>'Prices and returns'!BJ38</f>
        <v>-3.0869873536973392E-2</v>
      </c>
      <c r="BJ37">
        <f>'Prices and returns'!BK38</f>
        <v>-1.1828305954850073E-2</v>
      </c>
      <c r="BK37">
        <f>'Prices and returns'!BL38</f>
        <v>-1.3069878175989463E-2</v>
      </c>
      <c r="BL37">
        <f>'Prices and returns'!BM38</f>
        <v>2.3291611441074483E-2</v>
      </c>
    </row>
    <row r="38" spans="1:64" x14ac:dyDescent="0.25">
      <c r="A38" s="2">
        <v>40028</v>
      </c>
      <c r="B38" s="1">
        <v>15.833698999999999</v>
      </c>
      <c r="C38" s="1">
        <v>33.220001000000003</v>
      </c>
      <c r="D38" s="1">
        <v>11.329897000000001</v>
      </c>
      <c r="E38" s="1">
        <v>11.329897000000001</v>
      </c>
      <c r="F38" s="1">
        <v>36.480583000000003</v>
      </c>
      <c r="G38" s="1">
        <v>15.072626</v>
      </c>
      <c r="H38" s="1">
        <v>70.800003000000004</v>
      </c>
      <c r="I38" s="1">
        <v>36.368782000000003</v>
      </c>
      <c r="J38" s="1">
        <v>39.007483999999998</v>
      </c>
      <c r="K38" s="1">
        <v>23.263615000000001</v>
      </c>
      <c r="L38" s="1">
        <v>20.709999</v>
      </c>
      <c r="M38" s="1">
        <v>6.1061180000000004</v>
      </c>
      <c r="N38" s="1">
        <v>227.073105</v>
      </c>
      <c r="O38" s="1">
        <v>144.767471</v>
      </c>
      <c r="P38" s="1">
        <v>21.738264000000001</v>
      </c>
      <c r="Q38" s="1">
        <v>13.71452</v>
      </c>
      <c r="R38" s="1">
        <v>44.845286999999999</v>
      </c>
      <c r="S38" s="1">
        <v>34.065662000000003</v>
      </c>
      <c r="T38" s="1">
        <v>27.335888000000001</v>
      </c>
      <c r="U38" s="1">
        <v>18.630682</v>
      </c>
      <c r="V38" s="1">
        <v>10.420099</v>
      </c>
      <c r="W38" s="1">
        <v>12.676129</v>
      </c>
      <c r="X38" s="1">
        <v>11.231354</v>
      </c>
      <c r="Y38" s="1">
        <v>35.606406999999997</v>
      </c>
      <c r="Z38" s="1">
        <v>15.498844999999999</v>
      </c>
      <c r="AA38" s="1">
        <v>9.73</v>
      </c>
      <c r="AB38" s="1">
        <v>19.130754</v>
      </c>
      <c r="AC38" s="1">
        <v>18.500164000000002</v>
      </c>
      <c r="AD38" s="1">
        <v>38.828010999999996</v>
      </c>
      <c r="AE38" s="1">
        <v>52.067883000000002</v>
      </c>
      <c r="AF38" s="1">
        <v>1010.47998</v>
      </c>
      <c r="AH38">
        <f>'Prices and returns'!AI39</f>
        <v>7.6732543671570678E-3</v>
      </c>
      <c r="AI38">
        <f>'Prices and returns'!AJ39</f>
        <v>-2.8597259825488875E-2</v>
      </c>
      <c r="AJ38">
        <f>'Prices and returns'!AK39</f>
        <v>1.8458949803338846E-2</v>
      </c>
      <c r="AK38">
        <f>'Prices and returns'!AL39</f>
        <v>1.8458949803338846E-2</v>
      </c>
      <c r="AL38">
        <f>'Prices and returns'!AM39</f>
        <v>-2.9752375393781529E-2</v>
      </c>
      <c r="AM38">
        <f>'Prices and returns'!AN39</f>
        <v>5.9073846853229237E-2</v>
      </c>
      <c r="AN38">
        <f>'Prices and returns'!AO39</f>
        <v>-5.9604531372689493E-2</v>
      </c>
      <c r="AO38">
        <f>'Prices and returns'!AP39</f>
        <v>-3.7254175847846648E-2</v>
      </c>
      <c r="AP38">
        <f>'Prices and returns'!AQ39</f>
        <v>-2.9341907824662557E-2</v>
      </c>
      <c r="AQ38">
        <f>'Prices and returns'!AR39</f>
        <v>-3.1097531488549868E-2</v>
      </c>
      <c r="AR38">
        <f>'Prices and returns'!AS39</f>
        <v>2.8005892226262315E-2</v>
      </c>
      <c r="AS38">
        <f>'Prices and returns'!AT39</f>
        <v>-2.2472051801160832E-2</v>
      </c>
      <c r="AT38">
        <f>'Prices and returns'!AU39</f>
        <v>6.3443356711047035E-3</v>
      </c>
      <c r="AU38">
        <f>'Prices and returns'!AV39</f>
        <v>-5.6215114789151281E-3</v>
      </c>
      <c r="AV38">
        <f>'Prices and returns'!AW39</f>
        <v>-4.4020074464087688E-3</v>
      </c>
      <c r="AW38">
        <f>'Prices and returns'!AX39</f>
        <v>2.2000259578898791E-2</v>
      </c>
      <c r="AX38">
        <f>'Prices and returns'!AY39</f>
        <v>3.0051318436204689E-3</v>
      </c>
      <c r="AY38">
        <f>'Prices and returns'!AZ39</f>
        <v>2.1246321295619007E-3</v>
      </c>
      <c r="AZ38">
        <f>'Prices and returns'!BA39</f>
        <v>-4.5804109235449079E-2</v>
      </c>
      <c r="BA38">
        <f>'Prices and returns'!BB39</f>
        <v>5.5177797570694648E-3</v>
      </c>
      <c r="BB38">
        <f>'Prices and returns'!BC39</f>
        <v>-2.0837038112593756E-2</v>
      </c>
      <c r="BC38">
        <f>'Prices and returns'!BD39</f>
        <v>-2.1152356527769582E-2</v>
      </c>
      <c r="BD38">
        <f>'Prices and returns'!BE39</f>
        <v>-1.9679728730836498E-3</v>
      </c>
      <c r="BE38">
        <f>'Prices and returns'!BF39</f>
        <v>3.4806095431084492E-3</v>
      </c>
      <c r="BF38">
        <f>'Prices and returns'!BG39</f>
        <v>-6.6350750652709881E-3</v>
      </c>
      <c r="BG38">
        <f>'Prices and returns'!BH39</f>
        <v>3.8026721479958808E-2</v>
      </c>
      <c r="BH38">
        <f>'Prices and returns'!BI39</f>
        <v>-5.8092326104868044E-3</v>
      </c>
      <c r="BI38">
        <f>'Prices and returns'!BJ39</f>
        <v>0</v>
      </c>
      <c r="BJ38">
        <f>'Prices and returns'!BK39</f>
        <v>5.0719981510255703E-2</v>
      </c>
      <c r="BK38">
        <f>'Prices and returns'!BL39</f>
        <v>-1.8137303565808578E-2</v>
      </c>
      <c r="BL38">
        <f>'Prices and returns'!BM39</f>
        <v>-6.3236809501163909E-3</v>
      </c>
    </row>
    <row r="39" spans="1:64" x14ac:dyDescent="0.25">
      <c r="A39" s="2">
        <v>40035</v>
      </c>
      <c r="B39" s="1">
        <v>15.955195</v>
      </c>
      <c r="C39" s="1">
        <v>32.270000000000003</v>
      </c>
      <c r="D39" s="1">
        <v>11.539035</v>
      </c>
      <c r="E39" s="1">
        <v>11.539035</v>
      </c>
      <c r="F39" s="1">
        <v>35.395198999999998</v>
      </c>
      <c r="G39" s="1">
        <v>15.963024000000001</v>
      </c>
      <c r="H39" s="1">
        <v>66.580001999999993</v>
      </c>
      <c r="I39" s="1">
        <v>35.013893000000003</v>
      </c>
      <c r="J39" s="1">
        <v>37.862929999999999</v>
      </c>
      <c r="K39" s="1">
        <v>22.540174</v>
      </c>
      <c r="L39" s="1">
        <v>21.290001</v>
      </c>
      <c r="M39" s="1">
        <v>5.9689009999999998</v>
      </c>
      <c r="N39" s="1">
        <v>228.513733</v>
      </c>
      <c r="O39" s="1">
        <v>143.95365899999999</v>
      </c>
      <c r="P39" s="1">
        <v>21.642572000000001</v>
      </c>
      <c r="Q39" s="1">
        <v>14.016242999999999</v>
      </c>
      <c r="R39" s="1">
        <v>44.980052999999998</v>
      </c>
      <c r="S39" s="1">
        <v>34.138038999999999</v>
      </c>
      <c r="T39" s="1">
        <v>26.083791999999999</v>
      </c>
      <c r="U39" s="1">
        <v>18.733481999999999</v>
      </c>
      <c r="V39" s="1">
        <v>10.202975</v>
      </c>
      <c r="W39" s="1">
        <v>12.407999</v>
      </c>
      <c r="X39" s="1">
        <v>11.209251</v>
      </c>
      <c r="Y39" s="1">
        <v>35.730339000000001</v>
      </c>
      <c r="Z39" s="1">
        <v>15.396008999999999</v>
      </c>
      <c r="AA39" s="1">
        <v>10.1</v>
      </c>
      <c r="AB39" s="1">
        <v>19.019618999999999</v>
      </c>
      <c r="AC39" s="1">
        <v>18.500164000000002</v>
      </c>
      <c r="AD39" s="1">
        <v>40.797367000000001</v>
      </c>
      <c r="AE39" s="1">
        <v>51.123511999999998</v>
      </c>
      <c r="AF39" s="1">
        <v>1004.090027</v>
      </c>
      <c r="AH39">
        <f>'Prices and returns'!AI40</f>
        <v>1.4629780457086227E-2</v>
      </c>
      <c r="AI39">
        <f>'Prices and returns'!AJ40</f>
        <v>1.7663464518128301E-2</v>
      </c>
      <c r="AJ39">
        <f>'Prices and returns'!AK40</f>
        <v>-3.7825000097495225E-2</v>
      </c>
      <c r="AK39">
        <f>'Prices and returns'!AL40</f>
        <v>-3.7825000097495225E-2</v>
      </c>
      <c r="AL39">
        <f>'Prices and returns'!AM40</f>
        <v>2.2286666618260998E-2</v>
      </c>
      <c r="AM39">
        <f>'Prices and returns'!AN40</f>
        <v>4.025615697877692E-3</v>
      </c>
      <c r="AN39">
        <f>'Prices and returns'!AO40</f>
        <v>1.5010513216875623E-4</v>
      </c>
      <c r="AO39">
        <f>'Prices and returns'!AP40</f>
        <v>2.8260924884873567E-2</v>
      </c>
      <c r="AP39">
        <f>'Prices and returns'!AQ40</f>
        <v>2.2481355774632574E-3</v>
      </c>
      <c r="AQ39">
        <f>'Prices and returns'!AR40</f>
        <v>3.5962810224978672E-2</v>
      </c>
      <c r="AR39">
        <f>'Prices and returns'!AS40</f>
        <v>-8.6895251907221679E-2</v>
      </c>
      <c r="AS39">
        <f>'Prices and returns'!AT40</f>
        <v>-1.1494243245113334E-2</v>
      </c>
      <c r="AT39">
        <f>'Prices and returns'!AU40</f>
        <v>1.1391319750572693E-2</v>
      </c>
      <c r="AU39">
        <f>'Prices and returns'!AV40</f>
        <v>4.7932230746564157E-3</v>
      </c>
      <c r="AV39">
        <f>'Prices and returns'!AW40</f>
        <v>1.3264643407446999E-2</v>
      </c>
      <c r="AW39">
        <f>'Prices and returns'!AX40</f>
        <v>6.3930113083798456E-3</v>
      </c>
      <c r="AX39">
        <f>'Prices and returns'!AY40</f>
        <v>1.5812053400648528E-2</v>
      </c>
      <c r="AY39">
        <f>'Prices and returns'!AZ40</f>
        <v>2.8504244195163012E-2</v>
      </c>
      <c r="AZ39">
        <f>'Prices and returns'!BA40</f>
        <v>-3.3569122158310931E-3</v>
      </c>
      <c r="BA39">
        <f>'Prices and returns'!BB40</f>
        <v>3.039258798764705E-2</v>
      </c>
      <c r="BB39">
        <f>'Prices and returns'!BC40</f>
        <v>-2.1280263844613928E-2</v>
      </c>
      <c r="BC39">
        <f>'Prices and returns'!BD40</f>
        <v>3.8002904416739487E-2</v>
      </c>
      <c r="BD39">
        <f>'Prices and returns'!BE40</f>
        <v>5.5168003642705479E-2</v>
      </c>
      <c r="BE39">
        <f>'Prices and returns'!BF40</f>
        <v>2.5146444874200605E-2</v>
      </c>
      <c r="BF39">
        <f>'Prices and returns'!BG40</f>
        <v>2.1610860321009243E-2</v>
      </c>
      <c r="BG39">
        <f>'Prices and returns'!BH40</f>
        <v>1.8811881188118763E-2</v>
      </c>
      <c r="BH39">
        <f>'Prices and returns'!BI40</f>
        <v>2.4206951779633442E-2</v>
      </c>
      <c r="BI39">
        <f>'Prices and returns'!BJ40</f>
        <v>9.3306740415921401E-3</v>
      </c>
      <c r="BJ39">
        <f>'Prices and returns'!BK40</f>
        <v>-2.8727098981657169E-3</v>
      </c>
      <c r="BK39">
        <f>'Prices and returns'!BL40</f>
        <v>3.1330985242171989E-2</v>
      </c>
      <c r="BL39">
        <f>'Prices and returns'!BM40</f>
        <v>2.195020108490732E-2</v>
      </c>
    </row>
    <row r="40" spans="1:64" x14ac:dyDescent="0.25">
      <c r="A40" s="2">
        <v>40042</v>
      </c>
      <c r="B40" s="1">
        <v>16.188616</v>
      </c>
      <c r="C40" s="1">
        <v>32.840000000000003</v>
      </c>
      <c r="D40" s="1">
        <v>11.102570999999999</v>
      </c>
      <c r="E40" s="1">
        <v>11.102570999999999</v>
      </c>
      <c r="F40" s="1">
        <v>36.184040000000003</v>
      </c>
      <c r="G40" s="1">
        <v>16.027284999999999</v>
      </c>
      <c r="H40" s="1">
        <v>66.589995999999999</v>
      </c>
      <c r="I40" s="1">
        <v>36.003418000000003</v>
      </c>
      <c r="J40" s="1">
        <v>37.948051</v>
      </c>
      <c r="K40" s="1">
        <v>23.350781999999999</v>
      </c>
      <c r="L40" s="1">
        <v>19.440000999999999</v>
      </c>
      <c r="M40" s="1">
        <v>5.9002929999999996</v>
      </c>
      <c r="N40" s="1">
        <v>231.116806</v>
      </c>
      <c r="O40" s="1">
        <v>144.64366100000001</v>
      </c>
      <c r="P40" s="1">
        <v>21.929652999999998</v>
      </c>
      <c r="Q40" s="1">
        <v>14.105848999999999</v>
      </c>
      <c r="R40" s="1">
        <v>45.691279999999999</v>
      </c>
      <c r="S40" s="1">
        <v>35.111117999999998</v>
      </c>
      <c r="T40" s="1">
        <v>25.996231000000002</v>
      </c>
      <c r="U40" s="1">
        <v>19.302841000000001</v>
      </c>
      <c r="V40" s="1">
        <v>9.9858530000000005</v>
      </c>
      <c r="W40" s="1">
        <v>12.879538999999999</v>
      </c>
      <c r="X40" s="1">
        <v>11.827643</v>
      </c>
      <c r="Y40" s="1">
        <v>36.628830000000001</v>
      </c>
      <c r="Z40" s="1">
        <v>15.728730000000001</v>
      </c>
      <c r="AA40" s="1">
        <v>10.29</v>
      </c>
      <c r="AB40" s="1">
        <v>19.480025999999999</v>
      </c>
      <c r="AC40" s="1">
        <v>18.672782999999999</v>
      </c>
      <c r="AD40" s="1">
        <v>40.680168000000002</v>
      </c>
      <c r="AE40" s="1">
        <v>52.725262000000001</v>
      </c>
      <c r="AF40" s="1">
        <v>1026.130005</v>
      </c>
      <c r="AH40">
        <f>'Prices and returns'!AI41</f>
        <v>4.9052988841046894E-3</v>
      </c>
      <c r="AI40">
        <f>'Prices and returns'!AJ41</f>
        <v>-3.3800243605359402E-2</v>
      </c>
      <c r="AJ40">
        <f>'Prices and returns'!AK41</f>
        <v>-4.258806361157251E-2</v>
      </c>
      <c r="AK40">
        <f>'Prices and returns'!AL41</f>
        <v>-4.258806361157251E-2</v>
      </c>
      <c r="AL40">
        <f>'Prices and returns'!AM41</f>
        <v>0.11270994062575643</v>
      </c>
      <c r="AM40">
        <f>'Prices and returns'!AN41</f>
        <v>2.9782648776757892E-2</v>
      </c>
      <c r="AN40">
        <f>'Prices and returns'!AO41</f>
        <v>-6.757726791273515E-3</v>
      </c>
      <c r="AO40">
        <f>'Prices and returns'!AP41</f>
        <v>-1.2473621254515468E-2</v>
      </c>
      <c r="AP40">
        <f>'Prices and returns'!AQ41</f>
        <v>6.6104106374264102E-2</v>
      </c>
      <c r="AQ40">
        <f>'Prices and returns'!AR41</f>
        <v>1.8662758275076676E-3</v>
      </c>
      <c r="AR40">
        <f>'Prices and returns'!AS41</f>
        <v>-3.4979473509286201E-2</v>
      </c>
      <c r="AS40">
        <f>'Prices and returns'!AT41</f>
        <v>-1.2919697377739908E-3</v>
      </c>
      <c r="AT40">
        <f>'Prices and returns'!AU41</f>
        <v>-1.0531817404918103E-3</v>
      </c>
      <c r="AU40">
        <f>'Prices and returns'!AV41</f>
        <v>7.7384932893808421E-3</v>
      </c>
      <c r="AV40">
        <f>'Prices and returns'!AW41</f>
        <v>6.9091836519255857E-3</v>
      </c>
      <c r="AW40">
        <f>'Prices and returns'!AX41</f>
        <v>7.1996091833962036E-2</v>
      </c>
      <c r="AX40">
        <f>'Prices and returns'!AY41</f>
        <v>-4.1189916325390071E-3</v>
      </c>
      <c r="AY40">
        <f>'Prices and returns'!AZ41</f>
        <v>-1.6949275155521856E-2</v>
      </c>
      <c r="AZ40">
        <f>'Prices and returns'!BA41</f>
        <v>-6.0623403446445805E-3</v>
      </c>
      <c r="BA40">
        <f>'Prices and returns'!BB41</f>
        <v>1.6746135970347551E-2</v>
      </c>
      <c r="BB40">
        <f>'Prices and returns'!BC41</f>
        <v>9.5237732820621264E-3</v>
      </c>
      <c r="BC40">
        <f>'Prices and returns'!BD41</f>
        <v>5.7429850555986539E-2</v>
      </c>
      <c r="BD40">
        <f>'Prices and returns'!BE41</f>
        <v>1.0216405753876796E-2</v>
      </c>
      <c r="BE40">
        <f>'Prices and returns'!BF41</f>
        <v>-1.480418566467995E-3</v>
      </c>
      <c r="BF40">
        <f>'Prices and returns'!BG41</f>
        <v>8.0770666163129147E-3</v>
      </c>
      <c r="BG40">
        <f>'Prices and returns'!BH41</f>
        <v>1.3605442176870805E-2</v>
      </c>
      <c r="BH40">
        <f>'Prices and returns'!BI41</f>
        <v>1.7522615216221987E-2</v>
      </c>
      <c r="BI40">
        <f>'Prices and returns'!BJ41</f>
        <v>-1.1157094258525936E-2</v>
      </c>
      <c r="BJ40">
        <f>'Prices and returns'!BK41</f>
        <v>-4.4782263436080414E-3</v>
      </c>
      <c r="BK40">
        <f>'Prices and returns'!BL41</f>
        <v>2.8603745961470403E-3</v>
      </c>
      <c r="BL40">
        <f>'Prices and returns'!BM41</f>
        <v>2.7287468316453184E-3</v>
      </c>
    </row>
    <row r="41" spans="1:64" x14ac:dyDescent="0.25">
      <c r="A41" s="2">
        <v>40049</v>
      </c>
      <c r="B41" s="1">
        <v>16.268025999999999</v>
      </c>
      <c r="C41" s="1">
        <v>31.73</v>
      </c>
      <c r="D41" s="1">
        <v>10.629733999999999</v>
      </c>
      <c r="E41" s="1">
        <v>10.629733999999999</v>
      </c>
      <c r="F41" s="1">
        <v>40.262340999999999</v>
      </c>
      <c r="G41" s="1">
        <v>16.504619999999999</v>
      </c>
      <c r="H41" s="1">
        <v>66.139999000000003</v>
      </c>
      <c r="I41" s="1">
        <v>35.554324999999999</v>
      </c>
      <c r="J41" s="1">
        <v>40.456572999999999</v>
      </c>
      <c r="K41" s="1">
        <v>23.394361</v>
      </c>
      <c r="L41" s="1">
        <v>18.760000000000002</v>
      </c>
      <c r="M41" s="1">
        <v>5.8926699999999999</v>
      </c>
      <c r="N41" s="1">
        <v>230.87339800000001</v>
      </c>
      <c r="O41" s="1">
        <v>145.76298499999999</v>
      </c>
      <c r="P41" s="1">
        <v>22.081168999999999</v>
      </c>
      <c r="Q41" s="1">
        <v>15.121415000000001</v>
      </c>
      <c r="R41" s="1">
        <v>45.503078000000002</v>
      </c>
      <c r="S41" s="1">
        <v>34.516010000000001</v>
      </c>
      <c r="T41" s="1">
        <v>25.838633000000002</v>
      </c>
      <c r="U41" s="1">
        <v>19.626089</v>
      </c>
      <c r="V41" s="1">
        <v>10.080956</v>
      </c>
      <c r="W41" s="1">
        <v>13.619209</v>
      </c>
      <c r="X41" s="1">
        <v>11.948479000000001</v>
      </c>
      <c r="Y41" s="1">
        <v>36.574604000000001</v>
      </c>
      <c r="Z41" s="1">
        <v>15.855772</v>
      </c>
      <c r="AA41" s="1">
        <v>10.43</v>
      </c>
      <c r="AB41" s="1">
        <v>19.821366999999999</v>
      </c>
      <c r="AC41" s="1">
        <v>18.464448999999998</v>
      </c>
      <c r="AD41" s="1">
        <v>40.497993000000001</v>
      </c>
      <c r="AE41" s="1">
        <v>52.876075999999998</v>
      </c>
      <c r="AF41" s="1">
        <v>1028.9300539999999</v>
      </c>
      <c r="AH41">
        <f>'Prices and returns'!AI42</f>
        <v>1.5288886309870666E-3</v>
      </c>
      <c r="AI41">
        <f>'Prices and returns'!AJ42</f>
        <v>1.0085061456035275E-2</v>
      </c>
      <c r="AJ41">
        <f>'Prices and returns'!AK42</f>
        <v>1.7109553258812559E-3</v>
      </c>
      <c r="AK41">
        <f>'Prices and returns'!AL42</f>
        <v>1.7109553258812559E-3</v>
      </c>
      <c r="AL41">
        <f>'Prices and returns'!AM42</f>
        <v>-3.7029888550196309E-2</v>
      </c>
      <c r="AM41">
        <f>'Prices and returns'!AN42</f>
        <v>-4.9500079371715265E-2</v>
      </c>
      <c r="AN41">
        <f>'Prices and returns'!AO42</f>
        <v>-2.8726958402282454E-2</v>
      </c>
      <c r="AO41">
        <f>'Prices and returns'!AP42</f>
        <v>-1.2845103936019047E-2</v>
      </c>
      <c r="AP41">
        <f>'Prices and returns'!AQ42</f>
        <v>7.1470067422665873E-2</v>
      </c>
      <c r="AQ41">
        <f>'Prices and returns'!AR42</f>
        <v>-3.5022371416770059E-2</v>
      </c>
      <c r="AR41">
        <f>'Prices and returns'!AS42</f>
        <v>-1.3326226012793176E-2</v>
      </c>
      <c r="AS41">
        <f>'Prices and returns'!AT42</f>
        <v>-3.8809911296576925E-2</v>
      </c>
      <c r="AT41">
        <f>'Prices and returns'!AU42</f>
        <v>-7.4234061388052238E-3</v>
      </c>
      <c r="AU41">
        <f>'Prices and returns'!AV42</f>
        <v>-8.8190564977794379E-3</v>
      </c>
      <c r="AV41">
        <f>'Prices and returns'!AW42</f>
        <v>-2.3835422843781474E-2</v>
      </c>
      <c r="AW41">
        <f>'Prices and returns'!AX42</f>
        <v>-3.0123768179102343E-2</v>
      </c>
      <c r="AX41">
        <f>'Prices and returns'!AY42</f>
        <v>4.9790038379376859E-4</v>
      </c>
      <c r="AY41">
        <f>'Prices and returns'!AZ42</f>
        <v>-1.3513236321347656E-2</v>
      </c>
      <c r="AZ41">
        <f>'Prices and returns'!BA42</f>
        <v>-6.3029650214080676E-2</v>
      </c>
      <c r="BA41">
        <f>'Prices and returns'!BB42</f>
        <v>-2.431151718510965E-3</v>
      </c>
      <c r="BB41">
        <f>'Prices and returns'!BC42</f>
        <v>-3.470980331627288E-2</v>
      </c>
      <c r="BC41">
        <f>'Prices and returns'!BD42</f>
        <v>2.5797827171901062E-2</v>
      </c>
      <c r="BD41">
        <f>'Prices and returns'!BE42</f>
        <v>-2.4985104798694466E-2</v>
      </c>
      <c r="BE41">
        <f>'Prices and returns'!BF42</f>
        <v>-2.8250558775701356E-2</v>
      </c>
      <c r="BF41">
        <f>'Prices and returns'!BG42</f>
        <v>-2.6707561132942675E-2</v>
      </c>
      <c r="BG41">
        <f>'Prices and returns'!BH42</f>
        <v>2.7804410354746015E-2</v>
      </c>
      <c r="BH41">
        <f>'Prices and returns'!BI42</f>
        <v>-4.4052461164762139E-3</v>
      </c>
      <c r="BI41">
        <f>'Prices and returns'!BJ42</f>
        <v>-1.3539857051786333E-2</v>
      </c>
      <c r="BJ41">
        <f>'Prices and returns'!BK42</f>
        <v>1.0757150360512899E-2</v>
      </c>
      <c r="BK41">
        <f>'Prices and returns'!BL42</f>
        <v>-1.3405684642710535E-2</v>
      </c>
      <c r="BL41">
        <f>'Prices and returns'!BM42</f>
        <v>-1.2177727680602764E-2</v>
      </c>
    </row>
    <row r="42" spans="1:64" x14ac:dyDescent="0.25">
      <c r="A42" s="2">
        <v>40056</v>
      </c>
      <c r="B42" s="1">
        <v>16.292898000000001</v>
      </c>
      <c r="C42" s="1">
        <v>32.049999</v>
      </c>
      <c r="D42" s="1">
        <v>10.647921</v>
      </c>
      <c r="E42" s="1">
        <v>10.647921</v>
      </c>
      <c r="F42" s="1">
        <v>38.771431</v>
      </c>
      <c r="G42" s="1">
        <v>15.68764</v>
      </c>
      <c r="H42" s="1">
        <v>64.239998</v>
      </c>
      <c r="I42" s="1">
        <v>35.097625999999998</v>
      </c>
      <c r="J42" s="1">
        <v>43.348007000000003</v>
      </c>
      <c r="K42" s="1">
        <v>22.575035</v>
      </c>
      <c r="L42" s="1">
        <v>18.510000000000002</v>
      </c>
      <c r="M42" s="1">
        <v>5.6639759999999999</v>
      </c>
      <c r="N42" s="1">
        <v>229.15953099999999</v>
      </c>
      <c r="O42" s="1">
        <v>144.47749300000001</v>
      </c>
      <c r="P42" s="1">
        <v>21.554855</v>
      </c>
      <c r="Q42" s="1">
        <v>14.665901</v>
      </c>
      <c r="R42" s="1">
        <v>45.525734</v>
      </c>
      <c r="S42" s="1">
        <v>34.049587000000002</v>
      </c>
      <c r="T42" s="1">
        <v>24.210032999999999</v>
      </c>
      <c r="U42" s="1">
        <v>19.578375000000001</v>
      </c>
      <c r="V42" s="1">
        <v>9.7310479999999995</v>
      </c>
      <c r="W42" s="1">
        <v>13.970554999999999</v>
      </c>
      <c r="X42" s="1">
        <v>11.649945000000001</v>
      </c>
      <c r="Y42" s="1">
        <v>35.541350999999999</v>
      </c>
      <c r="Z42" s="1">
        <v>15.432302999999999</v>
      </c>
      <c r="AA42" s="1">
        <v>10.72</v>
      </c>
      <c r="AB42" s="1">
        <v>19.734048999999999</v>
      </c>
      <c r="AC42" s="1">
        <v>18.214442999999999</v>
      </c>
      <c r="AD42" s="1">
        <v>40.933636</v>
      </c>
      <c r="AE42" s="1">
        <v>52.167236000000003</v>
      </c>
      <c r="AF42" s="1">
        <v>1016.400024</v>
      </c>
      <c r="AH42">
        <f>'Prices and returns'!AI43</f>
        <v>1.0862033261363186E-2</v>
      </c>
      <c r="AI42">
        <f>'Prices and returns'!AJ43</f>
        <v>8.1123341064690865E-2</v>
      </c>
      <c r="AJ42">
        <f>'Prices and returns'!AK43</f>
        <v>1.0247540341443102E-2</v>
      </c>
      <c r="AK42">
        <f>'Prices and returns'!AL43</f>
        <v>1.0247540341443102E-2</v>
      </c>
      <c r="AL42">
        <f>'Prices and returns'!AM43</f>
        <v>4.4760973614824812E-2</v>
      </c>
      <c r="AM42">
        <f>'Prices and returns'!AN43</f>
        <v>-6.4177913312646485E-3</v>
      </c>
      <c r="AN42">
        <f>'Prices and returns'!AO43</f>
        <v>1.6189306232543839E-2</v>
      </c>
      <c r="AO42">
        <f>'Prices and returns'!AP43</f>
        <v>5.2483008394926874E-2</v>
      </c>
      <c r="AP42">
        <f>'Prices and returns'!AQ43</f>
        <v>2.4157165979972264E-2</v>
      </c>
      <c r="AQ42">
        <f>'Prices and returns'!AR43</f>
        <v>9.7297346382851757E-2</v>
      </c>
      <c r="AR42">
        <f>'Prices and returns'!AS43</f>
        <v>-1.7828200972447424E-2</v>
      </c>
      <c r="AS42">
        <f>'Prices and returns'!AT43</f>
        <v>-1.3458920023672405E-2</v>
      </c>
      <c r="AT42">
        <f>'Prices and returns'!AU43</f>
        <v>2.3498821875316264E-2</v>
      </c>
      <c r="AU42">
        <f>'Prices and returns'!AV43</f>
        <v>7.1976415039261415E-2</v>
      </c>
      <c r="AV42">
        <f>'Prices and returns'!AW43</f>
        <v>1.9877563546588418E-2</v>
      </c>
      <c r="AW42">
        <f>'Prices and returns'!AX43</f>
        <v>-6.6190273614965232E-3</v>
      </c>
      <c r="AX42">
        <f>'Prices and returns'!AY43</f>
        <v>1.6576558655814028E-3</v>
      </c>
      <c r="AY42">
        <f>'Prices and returns'!AZ43</f>
        <v>3.7786655092174391E-3</v>
      </c>
      <c r="AZ42">
        <f>'Prices and returns'!BA43</f>
        <v>4.2314564379156462E-2</v>
      </c>
      <c r="BA42">
        <f>'Prices and returns'!BB43</f>
        <v>9.7483575628721786E-3</v>
      </c>
      <c r="BB42">
        <f>'Prices and returns'!BC43</f>
        <v>3.3398972032611614E-2</v>
      </c>
      <c r="BC42">
        <f>'Prices and returns'!BD43</f>
        <v>8.0079281030710714E-2</v>
      </c>
      <c r="BD42">
        <f>'Prices and returns'!BE43</f>
        <v>-8.5419287387193642E-3</v>
      </c>
      <c r="BE42">
        <f>'Prices and returns'!BF43</f>
        <v>1.9466367499648592E-2</v>
      </c>
      <c r="BF42">
        <f>'Prices and returns'!BG43</f>
        <v>4.5080439387433127E-2</v>
      </c>
      <c r="BG42">
        <f>'Prices and returns'!BH43</f>
        <v>8.0223880597014866E-2</v>
      </c>
      <c r="BH42">
        <f>'Prices and returns'!BI43</f>
        <v>-1.8905952853365205E-2</v>
      </c>
      <c r="BI42">
        <f>'Prices and returns'!BJ43</f>
        <v>2.156892747145776E-2</v>
      </c>
      <c r="BJ42">
        <f>'Prices and returns'!BK43</f>
        <v>-1.8576116717312848E-2</v>
      </c>
      <c r="BK42">
        <f>'Prices and returns'!BL43</f>
        <v>1.1563963250803604E-2</v>
      </c>
      <c r="BL42">
        <f>'Prices and returns'!BM43</f>
        <v>2.5905111548875797E-2</v>
      </c>
    </row>
    <row r="43" spans="1:64" x14ac:dyDescent="0.25">
      <c r="A43" s="2">
        <v>40063</v>
      </c>
      <c r="B43" s="1">
        <v>16.469871999999999</v>
      </c>
      <c r="C43" s="1">
        <v>34.650002000000001</v>
      </c>
      <c r="D43" s="1">
        <v>10.757035999999999</v>
      </c>
      <c r="E43" s="1">
        <v>10.757035999999999</v>
      </c>
      <c r="F43" s="1">
        <v>40.506878</v>
      </c>
      <c r="G43" s="1">
        <v>15.586959999999999</v>
      </c>
      <c r="H43" s="1">
        <v>65.279999000000004</v>
      </c>
      <c r="I43" s="1">
        <v>36.939655000000002</v>
      </c>
      <c r="J43" s="1">
        <v>44.395172000000002</v>
      </c>
      <c r="K43" s="1">
        <v>24.771526000000001</v>
      </c>
      <c r="L43" s="1">
        <v>18.18</v>
      </c>
      <c r="M43" s="1">
        <v>5.587745</v>
      </c>
      <c r="N43" s="1">
        <v>234.54451</v>
      </c>
      <c r="O43" s="1">
        <v>154.876465</v>
      </c>
      <c r="P43" s="1">
        <v>21.983312999999999</v>
      </c>
      <c r="Q43" s="1">
        <v>14.568827000000001</v>
      </c>
      <c r="R43" s="1">
        <v>45.601199999999999</v>
      </c>
      <c r="S43" s="1">
        <v>34.178249000000001</v>
      </c>
      <c r="T43" s="1">
        <v>25.234470000000002</v>
      </c>
      <c r="U43" s="1">
        <v>19.769231999999999</v>
      </c>
      <c r="V43" s="1">
        <v>10.056055000000001</v>
      </c>
      <c r="W43" s="1">
        <v>15.089307</v>
      </c>
      <c r="X43" s="1">
        <v>11.550432000000001</v>
      </c>
      <c r="Y43" s="1">
        <v>36.233212000000002</v>
      </c>
      <c r="Z43" s="1">
        <v>16.127998000000002</v>
      </c>
      <c r="AA43" s="1">
        <v>11.58</v>
      </c>
      <c r="AB43" s="1">
        <v>19.360958</v>
      </c>
      <c r="AC43" s="1">
        <v>18.607309000000001</v>
      </c>
      <c r="AD43" s="1">
        <v>40.173248000000001</v>
      </c>
      <c r="AE43" s="1">
        <v>52.770496000000001</v>
      </c>
      <c r="AF43" s="1">
        <v>1042.7299800000001</v>
      </c>
      <c r="AH43">
        <f>'Prices and returns'!AI44</f>
        <v>7.469821259084472E-2</v>
      </c>
      <c r="AI43">
        <f>'Prices and returns'!AJ44</f>
        <v>-4.9062075090212126E-2</v>
      </c>
      <c r="AJ43">
        <f>'Prices and returns'!AK44</f>
        <v>-3.3810428820727004E-3</v>
      </c>
      <c r="AK43">
        <f>'Prices and returns'!AL44</f>
        <v>-3.3810428820727004E-3</v>
      </c>
      <c r="AL43">
        <f>'Prices and returns'!AM44</f>
        <v>3.2521884308141465E-2</v>
      </c>
      <c r="AM43">
        <f>'Prices and returns'!AN44</f>
        <v>3.8892253524741266E-2</v>
      </c>
      <c r="AN43">
        <f>'Prices and returns'!AO44</f>
        <v>2.0220573226418029E-2</v>
      </c>
      <c r="AO43">
        <f>'Prices and returns'!AP44</f>
        <v>0.10076266278068922</v>
      </c>
      <c r="AP43">
        <f>'Prices and returns'!AQ44</f>
        <v>1.3026033551576171E-2</v>
      </c>
      <c r="AQ43">
        <f>'Prices and returns'!AR44</f>
        <v>7.0371118840233929E-4</v>
      </c>
      <c r="AR43">
        <f>'Prices and returns'!AS44</f>
        <v>2.915286028602861E-2</v>
      </c>
      <c r="AS43">
        <f>'Prices and returns'!AT44</f>
        <v>-5.3205899696568124E-2</v>
      </c>
      <c r="AT43">
        <f>'Prices and returns'!AU44</f>
        <v>4.0920079519234938E-2</v>
      </c>
      <c r="AU43">
        <f>'Prices and returns'!AV44</f>
        <v>4.8540073535381957E-2</v>
      </c>
      <c r="AV43">
        <f>'Prices and returns'!AW44</f>
        <v>3.2553009639629878E-2</v>
      </c>
      <c r="AW43">
        <f>'Prices and returns'!AX44</f>
        <v>2.5625261388578851E-3</v>
      </c>
      <c r="AX43">
        <f>'Prices and returns'!AY44</f>
        <v>5.9583081146987755E-3</v>
      </c>
      <c r="AY43">
        <f>'Prices and returns'!AZ44</f>
        <v>5.7647189591251514E-2</v>
      </c>
      <c r="AZ43">
        <f>'Prices and returns'!BA44</f>
        <v>8.8827266829856019E-2</v>
      </c>
      <c r="BA43">
        <f>'Prices and returns'!BB44</f>
        <v>1.6089800554720663E-2</v>
      </c>
      <c r="BB43">
        <f>'Prices and returns'!BC44</f>
        <v>6.5466825708490925E-2</v>
      </c>
      <c r="BC43">
        <f>'Prices and returns'!BD44</f>
        <v>-6.7401703736294824E-2</v>
      </c>
      <c r="BD43">
        <f>'Prices and returns'!BE44</f>
        <v>1.5999834465065806E-2</v>
      </c>
      <c r="BE43">
        <f>'Prices and returns'!BF44</f>
        <v>-4.6127431374287278E-2</v>
      </c>
      <c r="BF43">
        <f>'Prices and returns'!BG44</f>
        <v>1.4628350028317165E-2</v>
      </c>
      <c r="BG43">
        <f>'Prices and returns'!BH44</f>
        <v>1.2953367875647699E-2</v>
      </c>
      <c r="BH43">
        <f>'Prices and returns'!BI44</f>
        <v>-1.3530167257219342E-2</v>
      </c>
      <c r="BI43">
        <f>'Prices and returns'!BJ44</f>
        <v>-5.3423200528351492E-2</v>
      </c>
      <c r="BJ43">
        <f>'Prices and returns'!BK44</f>
        <v>-1.2026759698394288E-2</v>
      </c>
      <c r="BK43">
        <f>'Prices and returns'!BL44</f>
        <v>1.4312922129823216E-4</v>
      </c>
      <c r="BL43">
        <f>'Prices and returns'!BM44</f>
        <v>2.4522234413937034E-2</v>
      </c>
    </row>
    <row r="44" spans="1:64" x14ac:dyDescent="0.25">
      <c r="A44" s="2">
        <v>40070</v>
      </c>
      <c r="B44" s="1">
        <v>17.700142</v>
      </c>
      <c r="C44" s="1">
        <v>32.950001</v>
      </c>
      <c r="D44" s="1">
        <v>10.720666</v>
      </c>
      <c r="E44" s="1">
        <v>10.720666</v>
      </c>
      <c r="F44" s="1">
        <v>41.824238000000001</v>
      </c>
      <c r="G44" s="1">
        <v>16.193172000000001</v>
      </c>
      <c r="H44" s="1">
        <v>66.599997999999999</v>
      </c>
      <c r="I44" s="1">
        <v>40.661793000000003</v>
      </c>
      <c r="J44" s="1">
        <v>44.973464999999997</v>
      </c>
      <c r="K44" s="1">
        <v>24.788958000000001</v>
      </c>
      <c r="L44" s="1">
        <v>18.709999</v>
      </c>
      <c r="M44" s="1">
        <v>5.2904439999999999</v>
      </c>
      <c r="N44" s="1">
        <v>244.14209</v>
      </c>
      <c r="O44" s="1">
        <v>162.39418000000001</v>
      </c>
      <c r="P44" s="1">
        <v>22.698936</v>
      </c>
      <c r="Q44" s="1">
        <v>14.606159999999999</v>
      </c>
      <c r="R44" s="1">
        <v>45.872906</v>
      </c>
      <c r="S44" s="1">
        <v>36.148529000000003</v>
      </c>
      <c r="T44" s="1">
        <v>27.475978999999999</v>
      </c>
      <c r="U44" s="1">
        <v>20.087315</v>
      </c>
      <c r="V44" s="1">
        <v>10.714392999999999</v>
      </c>
      <c r="W44" s="1">
        <v>14.072262</v>
      </c>
      <c r="X44" s="1">
        <v>11.735237</v>
      </c>
      <c r="Y44" s="1">
        <v>34.561866999999999</v>
      </c>
      <c r="Z44" s="1">
        <v>16.363924000000001</v>
      </c>
      <c r="AA44" s="1">
        <v>11.73</v>
      </c>
      <c r="AB44" s="1">
        <v>19.099001000000001</v>
      </c>
      <c r="AC44" s="1">
        <v>17.613247000000001</v>
      </c>
      <c r="AD44" s="1">
        <v>39.690094000000002</v>
      </c>
      <c r="AE44" s="1">
        <v>52.778049000000003</v>
      </c>
      <c r="AF44" s="1">
        <v>1068.3000489999999</v>
      </c>
      <c r="AH44">
        <f>'Prices and returns'!AI45</f>
        <v>-1.4322653456678377E-2</v>
      </c>
      <c r="AI44">
        <f>'Prices and returns'!AJ45</f>
        <v>-2.7921152415139646E-2</v>
      </c>
      <c r="AJ44">
        <f>'Prices and returns'!AK45</f>
        <v>4.9194051936698714E-2</v>
      </c>
      <c r="AK44">
        <f>'Prices and returns'!AL45</f>
        <v>4.9194051936698714E-2</v>
      </c>
      <c r="AL44">
        <f>'Prices and returns'!AM45</f>
        <v>-2.829120281880574E-2</v>
      </c>
      <c r="AM44">
        <f>'Prices and returns'!AN45</f>
        <v>-5.8422648755907802E-2</v>
      </c>
      <c r="AN44">
        <f>'Prices and returns'!AO45</f>
        <v>-1.8618574132689952E-2</v>
      </c>
      <c r="AO44">
        <f>'Prices and returns'!AP45</f>
        <v>-4.1557537809510818E-2</v>
      </c>
      <c r="AP44">
        <f>'Prices and returns'!AQ45</f>
        <v>-2.2067990536197162E-2</v>
      </c>
      <c r="AQ44">
        <f>'Prices and returns'!AR45</f>
        <v>-2.8832514864077823E-2</v>
      </c>
      <c r="AR44">
        <f>'Prices and returns'!AS45</f>
        <v>4.0085517909434418E-2</v>
      </c>
      <c r="AS44">
        <f>'Prices and returns'!AT45</f>
        <v>5.0432062034868934E-2</v>
      </c>
      <c r="AT44">
        <f>'Prices and returns'!AU45</f>
        <v>2.0754225541364051E-3</v>
      </c>
      <c r="AU44">
        <f>'Prices and returns'!AV45</f>
        <v>-2.0089328324451101E-2</v>
      </c>
      <c r="AV44">
        <f>'Prices and returns'!AW45</f>
        <v>-4.8884317749519103E-2</v>
      </c>
      <c r="AW44">
        <f>'Prices and returns'!AX45</f>
        <v>-9.7129567251077499E-3</v>
      </c>
      <c r="AX44">
        <f>'Prices and returns'!AY45</f>
        <v>-2.6322073426087609E-3</v>
      </c>
      <c r="AY44">
        <f>'Prices and returns'!AZ45</f>
        <v>-2.8921232175173863E-2</v>
      </c>
      <c r="AZ44">
        <f>'Prices and returns'!BA45</f>
        <v>-2.6450085727609488E-2</v>
      </c>
      <c r="BA44">
        <f>'Prices and returns'!BB45</f>
        <v>1.1480528881037519E-2</v>
      </c>
      <c r="BB44">
        <f>'Prices and returns'!BC45</f>
        <v>8.5315145711020669E-4</v>
      </c>
      <c r="BC44">
        <f>'Prices and returns'!BD45</f>
        <v>-4.7306467147925448E-2</v>
      </c>
      <c r="BD44">
        <f>'Prices and returns'!BE45</f>
        <v>-6.6623281660183132E-3</v>
      </c>
      <c r="BE44">
        <f>'Prices and returns'!BF45</f>
        <v>5.3980012133025583E-3</v>
      </c>
      <c r="BF44">
        <f>'Prices and returns'!BG45</f>
        <v>-3.3272581808617349E-3</v>
      </c>
      <c r="BG44">
        <f>'Prices and returns'!BH45</f>
        <v>-4.0920716112532007E-2</v>
      </c>
      <c r="BH44">
        <f>'Prices and returns'!BI45</f>
        <v>-2.95095539290249E-2</v>
      </c>
      <c r="BI44">
        <f>'Prices and returns'!BJ45</f>
        <v>1.1828596964546046E-2</v>
      </c>
      <c r="BJ44">
        <f>'Prices and returns'!BK45</f>
        <v>-1.277175105707736E-2</v>
      </c>
      <c r="BK44">
        <f>'Prices and returns'!BL45</f>
        <v>-1.84312610721931E-2</v>
      </c>
      <c r="BL44">
        <f>'Prices and returns'!BM45</f>
        <v>-2.2390754378782175E-2</v>
      </c>
    </row>
    <row r="45" spans="1:64" x14ac:dyDescent="0.25">
      <c r="A45" s="2">
        <v>40077</v>
      </c>
      <c r="B45" s="1">
        <v>17.446629000000001</v>
      </c>
      <c r="C45" s="1">
        <v>32.029998999999997</v>
      </c>
      <c r="D45" s="1">
        <v>11.248059</v>
      </c>
      <c r="E45" s="1">
        <v>11.248059</v>
      </c>
      <c r="F45" s="1">
        <v>40.640979999999999</v>
      </c>
      <c r="G45" s="1">
        <v>15.247123999999999</v>
      </c>
      <c r="H45" s="1">
        <v>65.360000999999997</v>
      </c>
      <c r="I45" s="1">
        <v>38.971989000000001</v>
      </c>
      <c r="J45" s="1">
        <v>43.980991000000003</v>
      </c>
      <c r="K45" s="1">
        <v>24.07423</v>
      </c>
      <c r="L45" s="1">
        <v>19.459999</v>
      </c>
      <c r="M45" s="1">
        <v>5.5572520000000001</v>
      </c>
      <c r="N45" s="1">
        <v>244.648788</v>
      </c>
      <c r="O45" s="1">
        <v>159.13179</v>
      </c>
      <c r="P45" s="1">
        <v>21.589314000000002</v>
      </c>
      <c r="Q45" s="1">
        <v>14.464290999999999</v>
      </c>
      <c r="R45" s="1">
        <v>45.752158999999999</v>
      </c>
      <c r="S45" s="1">
        <v>35.103068999999998</v>
      </c>
      <c r="T45" s="1">
        <v>26.749237000000001</v>
      </c>
      <c r="U45" s="1">
        <v>20.317927999999998</v>
      </c>
      <c r="V45" s="1">
        <v>10.723534000000001</v>
      </c>
      <c r="W45" s="1">
        <v>13.406553000000001</v>
      </c>
      <c r="X45" s="1">
        <v>11.657052999999999</v>
      </c>
      <c r="Y45" s="1">
        <v>34.748432000000001</v>
      </c>
      <c r="Z45" s="1">
        <v>16.309477000000001</v>
      </c>
      <c r="AA45" s="1">
        <v>11.25</v>
      </c>
      <c r="AB45" s="1">
        <v>18.535398000000001</v>
      </c>
      <c r="AC45" s="1">
        <v>17.821587000000001</v>
      </c>
      <c r="AD45" s="1">
        <v>39.183182000000002</v>
      </c>
      <c r="AE45" s="1">
        <v>51.805283000000003</v>
      </c>
      <c r="AF45" s="1">
        <v>1044.380005</v>
      </c>
      <c r="AH45">
        <f>'Prices and returns'!AI46</f>
        <v>1.3872937860947166E-2</v>
      </c>
      <c r="AI45">
        <f>'Prices and returns'!AJ46</f>
        <v>9.9906028720139154E-3</v>
      </c>
      <c r="AJ45">
        <f>'Prices and returns'!AK46</f>
        <v>-4.0420484992121697E-2</v>
      </c>
      <c r="AK45">
        <f>'Prices and returns'!AL46</f>
        <v>-4.0420484992121697E-2</v>
      </c>
      <c r="AL45">
        <f>'Prices and returns'!AM46</f>
        <v>-2.329225328719917E-3</v>
      </c>
      <c r="AM45">
        <f>'Prices and returns'!AN46</f>
        <v>-1.5663085051318477E-2</v>
      </c>
      <c r="AN45">
        <f>'Prices and returns'!AO46</f>
        <v>-1.0709914156824016E-3</v>
      </c>
      <c r="AO45">
        <f>'Prices and returns'!AP46</f>
        <v>-4.6289092404290702E-2</v>
      </c>
      <c r="AP45">
        <f>'Prices and returns'!AQ46</f>
        <v>3.3761631246552815E-3</v>
      </c>
      <c r="AQ45">
        <f>'Prices and returns'!AR46</f>
        <v>-1.4844420776905471E-2</v>
      </c>
      <c r="AR45">
        <f>'Prices and returns'!AS46</f>
        <v>-5.8581657686621644E-2</v>
      </c>
      <c r="AS45">
        <f>'Prices and returns'!AT46</f>
        <v>-6.1728350630851407E-2</v>
      </c>
      <c r="AT45">
        <f>'Prices and returns'!AU46</f>
        <v>-1.6041236223087226E-2</v>
      </c>
      <c r="AU45">
        <f>'Prices and returns'!AV46</f>
        <v>6.1291335942363254E-4</v>
      </c>
      <c r="AV45">
        <f>'Prices and returns'!AW46</f>
        <v>-3.0540108870527344E-2</v>
      </c>
      <c r="AW45">
        <f>'Prices and returns'!AX46</f>
        <v>-2.0651064058376571E-2</v>
      </c>
      <c r="AX45">
        <f>'Prices and returns'!AY46</f>
        <v>-1.4682017519654115E-2</v>
      </c>
      <c r="AY45">
        <f>'Prices and returns'!AZ46</f>
        <v>-4.1007781969149136E-2</v>
      </c>
      <c r="AZ45">
        <f>'Prices and returns'!BA46</f>
        <v>-3.567907376199185E-2</v>
      </c>
      <c r="BA45">
        <f>'Prices and returns'!BB46</f>
        <v>-2.3091675489744817E-2</v>
      </c>
      <c r="BB45">
        <f>'Prices and returns'!BC46</f>
        <v>5.7640139901640554E-2</v>
      </c>
      <c r="BC45">
        <f>'Prices and returns'!BD46</f>
        <v>-4.4827331827950095E-2</v>
      </c>
      <c r="BD45">
        <f>'Prices and returns'!BE46</f>
        <v>-1.5243990054776259E-2</v>
      </c>
      <c r="BE45">
        <f>'Prices and returns'!BF46</f>
        <v>-7.2930744040479389E-2</v>
      </c>
      <c r="BF45">
        <f>'Prices and returns'!BG46</f>
        <v>-1.6320020562277989E-2</v>
      </c>
      <c r="BG45">
        <f>'Prices and returns'!BH46</f>
        <v>-3.3777777777777844E-2</v>
      </c>
      <c r="BH45">
        <f>'Prices and returns'!BI46</f>
        <v>-3.6830717096012731E-2</v>
      </c>
      <c r="BI45">
        <f>'Prices and returns'!BJ46</f>
        <v>-1.6699410664157233E-3</v>
      </c>
      <c r="BJ45">
        <f>'Prices and returns'!BK46</f>
        <v>-7.883662944985043E-3</v>
      </c>
      <c r="BK45">
        <f>'Prices and returns'!BL46</f>
        <v>-3.085864814212096E-2</v>
      </c>
      <c r="BL45">
        <f>'Prices and returns'!BM46</f>
        <v>-1.8355429928017399E-2</v>
      </c>
    </row>
    <row r="46" spans="1:64" x14ac:dyDescent="0.25">
      <c r="A46" s="2">
        <v>40084</v>
      </c>
      <c r="B46" s="1">
        <v>17.688665</v>
      </c>
      <c r="C46" s="1">
        <v>32.349997999999999</v>
      </c>
      <c r="D46" s="1">
        <v>10.793407</v>
      </c>
      <c r="E46" s="1">
        <v>10.793407</v>
      </c>
      <c r="F46" s="1">
        <v>40.546317999999999</v>
      </c>
      <c r="G46" s="1">
        <v>15.008307</v>
      </c>
      <c r="H46" s="1">
        <v>65.290001000000004</v>
      </c>
      <c r="I46" s="1">
        <v>37.168011</v>
      </c>
      <c r="J46" s="1">
        <v>44.129477999999999</v>
      </c>
      <c r="K46" s="1">
        <v>23.716861999999999</v>
      </c>
      <c r="L46" s="1">
        <v>18.32</v>
      </c>
      <c r="M46" s="1">
        <v>5.2142119999999998</v>
      </c>
      <c r="N46" s="1">
        <v>240.72431900000001</v>
      </c>
      <c r="O46" s="1">
        <v>159.22932399999999</v>
      </c>
      <c r="P46" s="1">
        <v>20.929974000000001</v>
      </c>
      <c r="Q46" s="1">
        <v>14.165588</v>
      </c>
      <c r="R46" s="1">
        <v>45.080424999999998</v>
      </c>
      <c r="S46" s="1">
        <v>33.66357</v>
      </c>
      <c r="T46" s="1">
        <v>25.794848999999999</v>
      </c>
      <c r="U46" s="1">
        <v>19.848752999999999</v>
      </c>
      <c r="V46" s="1">
        <v>11.34164</v>
      </c>
      <c r="W46" s="1">
        <v>12.805573000000001</v>
      </c>
      <c r="X46" s="1">
        <v>11.479353</v>
      </c>
      <c r="Y46" s="1">
        <v>32.214202999999998</v>
      </c>
      <c r="Z46" s="1">
        <v>16.043306000000001</v>
      </c>
      <c r="AA46" s="1">
        <v>10.87</v>
      </c>
      <c r="AB46" s="1">
        <v>17.852726000000001</v>
      </c>
      <c r="AC46" s="1">
        <v>17.791826</v>
      </c>
      <c r="AD46" s="1">
        <v>38.874274999999997</v>
      </c>
      <c r="AE46" s="1">
        <v>50.206642000000002</v>
      </c>
      <c r="AF46" s="1">
        <v>1025.209961</v>
      </c>
      <c r="AH46">
        <f>'Prices and returns'!AI47</f>
        <v>3.0124602393679794E-2</v>
      </c>
      <c r="AI46">
        <f>'Prices and returns'!AJ47</f>
        <v>7.078828876589123E-2</v>
      </c>
      <c r="AJ46">
        <f>'Prices and returns'!AK47</f>
        <v>6.6554517957119488E-2</v>
      </c>
      <c r="AK46">
        <f>'Prices and returns'!AL47</f>
        <v>6.6554517957119488E-2</v>
      </c>
      <c r="AL46">
        <f>'Prices and returns'!AM47</f>
        <v>2.509744534633207E-2</v>
      </c>
      <c r="AM46">
        <f>'Prices and returns'!AN47</f>
        <v>7.09913516561195E-2</v>
      </c>
      <c r="AN46">
        <f>'Prices and returns'!AO47</f>
        <v>6.8922804887075464E-3</v>
      </c>
      <c r="AO46">
        <f>'Prices and returns'!AP47</f>
        <v>9.850481372274672E-2</v>
      </c>
      <c r="AP46">
        <f>'Prices and returns'!AQ47</f>
        <v>3.8427171062390554E-2</v>
      </c>
      <c r="AQ46">
        <f>'Prices and returns'!AR47</f>
        <v>5.2554085780825564E-2</v>
      </c>
      <c r="AR46">
        <f>'Prices and returns'!AS47</f>
        <v>0.1140829694323144</v>
      </c>
      <c r="AS46">
        <f>'Prices and returns'!AT47</f>
        <v>4.0935811585720051E-2</v>
      </c>
      <c r="AT46">
        <f>'Prices and returns'!AU47</f>
        <v>6.5355598741978299E-2</v>
      </c>
      <c r="AU46">
        <f>'Prices and returns'!AV47</f>
        <v>5.3950200780856314E-2</v>
      </c>
      <c r="AV46">
        <f>'Prices and returns'!AW47</f>
        <v>3.5727851358057026E-2</v>
      </c>
      <c r="AW46">
        <f>'Prices and returns'!AX47</f>
        <v>6.3258228320631729E-2</v>
      </c>
      <c r="AX46">
        <f>'Prices and returns'!AY47</f>
        <v>3.3651701375929911E-2</v>
      </c>
      <c r="AY46">
        <f>'Prices and returns'!AZ47</f>
        <v>9.6642928839692305E-2</v>
      </c>
      <c r="AZ46">
        <f>'Prices and returns'!BA47</f>
        <v>8.9273831376179003E-2</v>
      </c>
      <c r="BA46">
        <f>'Prices and returns'!BB47</f>
        <v>2.3637505086591581E-2</v>
      </c>
      <c r="BB46">
        <f>'Prices and returns'!BC47</f>
        <v>2.531415209793287E-2</v>
      </c>
      <c r="BC46">
        <f>'Prices and returns'!BD47</f>
        <v>2.3104627961591306E-2</v>
      </c>
      <c r="BD46">
        <f>'Prices and returns'!BE47</f>
        <v>4.7677948400053544E-2</v>
      </c>
      <c r="BE46">
        <f>'Prices and returns'!BF47</f>
        <v>6.2738165522828728E-3</v>
      </c>
      <c r="BF46">
        <f>'Prices and returns'!BG47</f>
        <v>-3.2428540601295103E-2</v>
      </c>
      <c r="BG46">
        <f>'Prices and returns'!BH47</f>
        <v>6.8077276908923665E-2</v>
      </c>
      <c r="BH46">
        <f>'Prices and returns'!BI47</f>
        <v>5.1133703614786932E-2</v>
      </c>
      <c r="BI46">
        <f>'Prices and returns'!BJ47</f>
        <v>-2.4422788307394739E-2</v>
      </c>
      <c r="BJ46">
        <f>'Prices and returns'!BK47</f>
        <v>1.813376583871985E-2</v>
      </c>
      <c r="BK46">
        <f>'Prices and returns'!BL47</f>
        <v>4.04021045661647E-2</v>
      </c>
      <c r="BL46">
        <f>'Prices and returns'!BM47</f>
        <v>4.5142000917410136E-2</v>
      </c>
    </row>
    <row r="47" spans="1:64" x14ac:dyDescent="0.25">
      <c r="A47" s="2">
        <v>40091</v>
      </c>
      <c r="B47" s="1">
        <v>18.221529</v>
      </c>
      <c r="C47" s="1">
        <v>34.639999000000003</v>
      </c>
      <c r="D47" s="1">
        <v>11.511756999999999</v>
      </c>
      <c r="E47" s="1">
        <v>11.511756999999999</v>
      </c>
      <c r="F47" s="1">
        <v>41.563927</v>
      </c>
      <c r="G47" s="1">
        <v>16.073767</v>
      </c>
      <c r="H47" s="1">
        <v>65.739998</v>
      </c>
      <c r="I47" s="1">
        <v>40.829239000000001</v>
      </c>
      <c r="J47" s="1">
        <v>45.825248999999999</v>
      </c>
      <c r="K47" s="1">
        <v>24.963280000000001</v>
      </c>
      <c r="L47" s="1">
        <v>20.41</v>
      </c>
      <c r="M47" s="1">
        <v>5.4276600000000004</v>
      </c>
      <c r="N47" s="1">
        <v>256.45700099999999</v>
      </c>
      <c r="O47" s="1">
        <v>167.81977800000001</v>
      </c>
      <c r="P47" s="1">
        <v>21.677757</v>
      </c>
      <c r="Q47" s="1">
        <v>15.061678000000001</v>
      </c>
      <c r="R47" s="1">
        <v>46.597458000000003</v>
      </c>
      <c r="S47" s="1">
        <v>36.916916000000001</v>
      </c>
      <c r="T47" s="1">
        <v>28.097653999999999</v>
      </c>
      <c r="U47" s="1">
        <v>20.317927999999998</v>
      </c>
      <c r="V47" s="1">
        <v>11.628743999999999</v>
      </c>
      <c r="W47" s="1">
        <v>13.101440999999999</v>
      </c>
      <c r="X47" s="1">
        <v>12.026664999999999</v>
      </c>
      <c r="Y47" s="1">
        <v>32.416308999999998</v>
      </c>
      <c r="Z47" s="1">
        <v>15.523045</v>
      </c>
      <c r="AA47" s="1">
        <v>11.61</v>
      </c>
      <c r="AB47" s="1">
        <v>18.765602000000001</v>
      </c>
      <c r="AC47" s="1">
        <v>17.357299999999999</v>
      </c>
      <c r="AD47" s="1">
        <v>39.579211999999998</v>
      </c>
      <c r="AE47" s="1">
        <v>52.235095999999999</v>
      </c>
      <c r="AF47" s="1">
        <v>1071.48999</v>
      </c>
      <c r="AH47">
        <f>'Prices and returns'!AI48</f>
        <v>-1.2705629697705344E-2</v>
      </c>
      <c r="AI47">
        <f>'Prices and returns'!AJ48</f>
        <v>2.973438307547285E-2</v>
      </c>
      <c r="AJ47">
        <f>'Prices and returns'!AK48</f>
        <v>-2.5276419576959346E-2</v>
      </c>
      <c r="AK47">
        <f>'Prices and returns'!AL48</f>
        <v>-2.5276419576959346E-2</v>
      </c>
      <c r="AL47">
        <f>'Prices and returns'!AM48</f>
        <v>9.489214048518638E-3</v>
      </c>
      <c r="AM47">
        <f>'Prices and returns'!AN48</f>
        <v>-1.3714084570219318E-2</v>
      </c>
      <c r="AN47">
        <f>'Prices and returns'!AO48</f>
        <v>5.7804230538613197E-3</v>
      </c>
      <c r="AO47">
        <f>'Prices and returns'!AP48</f>
        <v>1.7338089500027166E-2</v>
      </c>
      <c r="AP47">
        <f>'Prices and returns'!AQ48</f>
        <v>-2.7282557700886419E-3</v>
      </c>
      <c r="AQ47">
        <f>'Prices and returns'!AR48</f>
        <v>2.6536376629994075E-2</v>
      </c>
      <c r="AR47">
        <f>'Prices and returns'!AS48</f>
        <v>7.3492895639392991E-3</v>
      </c>
      <c r="AS47">
        <f>'Prices and returns'!AT48</f>
        <v>4.213473209449372E-2</v>
      </c>
      <c r="AT47">
        <f>'Prices and returns'!AU48</f>
        <v>6.5084739098231939E-2</v>
      </c>
      <c r="AU47">
        <f>'Prices and returns'!AV48</f>
        <v>-2.6043169953424761E-2</v>
      </c>
      <c r="AV47">
        <f>'Prices and returns'!AW48</f>
        <v>1.1127811793443439E-2</v>
      </c>
      <c r="AW47">
        <f>'Prices and returns'!AX48</f>
        <v>4.9576149483477954E-4</v>
      </c>
      <c r="AX47">
        <f>'Prices and returns'!AY48</f>
        <v>-2.0731967825369495E-2</v>
      </c>
      <c r="AY47">
        <f>'Prices and returns'!AZ48</f>
        <v>4.580095477097831E-3</v>
      </c>
      <c r="AZ47">
        <f>'Prices and returns'!BA48</f>
        <v>2.8046149333321571E-2</v>
      </c>
      <c r="BA47">
        <f>'Prices and returns'!BB48</f>
        <v>3.7182285516515416E-2</v>
      </c>
      <c r="BB47">
        <f>'Prices and returns'!BC48</f>
        <v>2.3746072662705474E-2</v>
      </c>
      <c r="BC47">
        <f>'Prices and returns'!BD48</f>
        <v>-6.7043006948624889E-2</v>
      </c>
      <c r="BD47">
        <f>'Prices and returns'!BE48</f>
        <v>5.0236703192447892E-2</v>
      </c>
      <c r="BE47">
        <f>'Prices and returns'!BF48</f>
        <v>6.2353181542044106E-3</v>
      </c>
      <c r="BF47">
        <f>'Prices and returns'!BG48</f>
        <v>1.6915688899954946E-2</v>
      </c>
      <c r="BG47">
        <f>'Prices and returns'!BH48</f>
        <v>-3.7037037037037014E-2</v>
      </c>
      <c r="BH47">
        <f>'Prices and returns'!BI48</f>
        <v>-3.7648032820902851E-2</v>
      </c>
      <c r="BI47">
        <f>'Prices and returns'!BJ48</f>
        <v>8.0045283540644049E-3</v>
      </c>
      <c r="BJ47">
        <f>'Prices and returns'!BK48</f>
        <v>2.5014924501276084E-2</v>
      </c>
      <c r="BK47">
        <f>'Prices and returns'!BL48</f>
        <v>5.5579968686187524E-2</v>
      </c>
      <c r="BL47">
        <f>'Prices and returns'!BM48</f>
        <v>1.5109860242371365E-2</v>
      </c>
    </row>
    <row r="48" spans="1:64" x14ac:dyDescent="0.25">
      <c r="A48" s="2">
        <v>40098</v>
      </c>
      <c r="B48" s="1">
        <v>17.990013000000001</v>
      </c>
      <c r="C48" s="1">
        <v>35.669998</v>
      </c>
      <c r="D48" s="1">
        <v>11.220781000000001</v>
      </c>
      <c r="E48" s="1">
        <v>11.220781000000001</v>
      </c>
      <c r="F48" s="1">
        <v>41.958336000000003</v>
      </c>
      <c r="G48" s="1">
        <v>15.85333</v>
      </c>
      <c r="H48" s="1">
        <v>66.120002999999997</v>
      </c>
      <c r="I48" s="1">
        <v>41.537140000000001</v>
      </c>
      <c r="J48" s="1">
        <v>45.700226000000001</v>
      </c>
      <c r="K48" s="1">
        <v>25.625715</v>
      </c>
      <c r="L48" s="1">
        <v>20.559999000000001</v>
      </c>
      <c r="M48" s="1">
        <v>5.6563530000000002</v>
      </c>
      <c r="N48" s="1">
        <v>273.148438</v>
      </c>
      <c r="O48" s="1">
        <v>163.449219</v>
      </c>
      <c r="P48" s="1">
        <v>21.918983000000001</v>
      </c>
      <c r="Q48" s="1">
        <v>15.069145000000001</v>
      </c>
      <c r="R48" s="1">
        <v>45.631400999999997</v>
      </c>
      <c r="S48" s="1">
        <v>37.085999000000001</v>
      </c>
      <c r="T48" s="1">
        <v>28.885684999999999</v>
      </c>
      <c r="U48" s="1">
        <v>21.073395000000001</v>
      </c>
      <c r="V48" s="1">
        <v>11.904881</v>
      </c>
      <c r="W48" s="1">
        <v>12.223081000000001</v>
      </c>
      <c r="X48" s="1">
        <v>12.630845000000001</v>
      </c>
      <c r="Y48" s="1">
        <v>32.618434999999998</v>
      </c>
      <c r="Z48" s="1">
        <v>15.785628000000001</v>
      </c>
      <c r="AA48" s="1">
        <v>11.18</v>
      </c>
      <c r="AB48" s="1">
        <v>18.059114000000001</v>
      </c>
      <c r="AC48" s="1">
        <v>17.496237000000001</v>
      </c>
      <c r="AD48" s="1">
        <v>40.569282999999999</v>
      </c>
      <c r="AE48" s="1">
        <v>55.138320999999998</v>
      </c>
      <c r="AF48" s="1">
        <v>1087.6800539999999</v>
      </c>
      <c r="AH48">
        <f>'Prices and returns'!AI49</f>
        <v>8.4498438105631138E-2</v>
      </c>
      <c r="AI48">
        <f>'Prices and returns'!AJ49</f>
        <v>-2.4950912528786885E-2</v>
      </c>
      <c r="AJ48">
        <f>'Prices and returns'!AK49</f>
        <v>-1.1345288710295769E-2</v>
      </c>
      <c r="AK48">
        <f>'Prices and returns'!AL49</f>
        <v>-1.1345288710295769E-2</v>
      </c>
      <c r="AL48">
        <f>'Prices and returns'!AM49</f>
        <v>-6.2041569046017458E-2</v>
      </c>
      <c r="AM48">
        <f>'Prices and returns'!AN49</f>
        <v>-6.0254848665863885E-2</v>
      </c>
      <c r="AN48">
        <f>'Prices and returns'!AO49</f>
        <v>3.6297336526134147E-3</v>
      </c>
      <c r="AO48">
        <f>'Prices and returns'!AP49</f>
        <v>5.5524742435324174E-2</v>
      </c>
      <c r="AP48">
        <f>'Prices and returns'!AQ49</f>
        <v>-1.1456726712905117E-2</v>
      </c>
      <c r="AQ48">
        <f>'Prices and returns'!AR49</f>
        <v>-1.7346872077520559E-2</v>
      </c>
      <c r="AR48">
        <f>'Prices and returns'!AS49</f>
        <v>-4.1342414462179761E-2</v>
      </c>
      <c r="AS48">
        <f>'Prices and returns'!AT49</f>
        <v>2.8301805067682231E-2</v>
      </c>
      <c r="AT48">
        <f>'Prices and returns'!AU49</f>
        <v>6.9837192332764591E-3</v>
      </c>
      <c r="AU48">
        <f>'Prices and returns'!AV49</f>
        <v>-2.1749831670960729E-2</v>
      </c>
      <c r="AV48">
        <f>'Prices and returns'!AW49</f>
        <v>-3.6316922185669002E-2</v>
      </c>
      <c r="AW48">
        <f>'Prices and returns'!AX49</f>
        <v>-1.9821628897989923E-2</v>
      </c>
      <c r="AX48">
        <f>'Prices and returns'!AY49</f>
        <v>1.3232773633227179E-3</v>
      </c>
      <c r="AY48">
        <f>'Prices and returns'!AZ49</f>
        <v>-1.8019387855778137E-2</v>
      </c>
      <c r="AZ48">
        <f>'Prices and returns'!BA49</f>
        <v>6.0927480168810354E-2</v>
      </c>
      <c r="BA48">
        <f>'Prices and returns'!BB49</f>
        <v>5.7358199758510559E-2</v>
      </c>
      <c r="BB48">
        <f>'Prices and returns'!BC49</f>
        <v>-1.4285905083805487E-2</v>
      </c>
      <c r="BC48">
        <f>'Prices and returns'!BD49</f>
        <v>-5.2950643131629187E-3</v>
      </c>
      <c r="BD48">
        <f>'Prices and returns'!BE49</f>
        <v>-2.9262966966976525E-2</v>
      </c>
      <c r="BE48">
        <f>'Prices and returns'!BF49</f>
        <v>-3.0028387321464008E-2</v>
      </c>
      <c r="BF48">
        <f>'Prices and returns'!BG49</f>
        <v>1.1674543451802716E-3</v>
      </c>
      <c r="BG48">
        <f>'Prices and returns'!BH49</f>
        <v>6.0822898032200333E-2</v>
      </c>
      <c r="BH48">
        <f>'Prices and returns'!BI49</f>
        <v>3.2967010452450644E-2</v>
      </c>
      <c r="BI48">
        <f>'Prices and returns'!BJ49</f>
        <v>-1.729743372817764E-3</v>
      </c>
      <c r="BJ48">
        <f>'Prices and returns'!BK49</f>
        <v>-1.5228146871612225E-2</v>
      </c>
      <c r="BK48">
        <f>'Prices and returns'!BL49</f>
        <v>6.1538507855544641E-3</v>
      </c>
      <c r="BL48">
        <f>'Prices and returns'!BM49</f>
        <v>-7.4287268303625236E-3</v>
      </c>
    </row>
    <row r="49" spans="1:64" x14ac:dyDescent="0.25">
      <c r="A49" s="2">
        <v>40105</v>
      </c>
      <c r="B49" s="1">
        <v>19.510141000000001</v>
      </c>
      <c r="C49" s="1">
        <v>34.779998999999997</v>
      </c>
      <c r="D49" s="1">
        <v>11.093477999999999</v>
      </c>
      <c r="E49" s="1">
        <v>11.093477999999999</v>
      </c>
      <c r="F49" s="1">
        <v>39.355175000000003</v>
      </c>
      <c r="G49" s="1">
        <v>14.89809</v>
      </c>
      <c r="H49" s="1">
        <v>66.360000999999997</v>
      </c>
      <c r="I49" s="1">
        <v>43.843479000000002</v>
      </c>
      <c r="J49" s="1">
        <v>45.176651</v>
      </c>
      <c r="K49" s="1">
        <v>25.181189</v>
      </c>
      <c r="L49" s="1">
        <v>19.709999</v>
      </c>
      <c r="M49" s="1">
        <v>5.8164379999999998</v>
      </c>
      <c r="N49" s="1">
        <v>275.05603000000002</v>
      </c>
      <c r="O49" s="1">
        <v>159.894226</v>
      </c>
      <c r="P49" s="1">
        <v>21.122952999999999</v>
      </c>
      <c r="Q49" s="1">
        <v>14.77045</v>
      </c>
      <c r="R49" s="1">
        <v>45.691783999999998</v>
      </c>
      <c r="S49" s="1">
        <v>36.417732000000001</v>
      </c>
      <c r="T49" s="1">
        <v>30.645617000000001</v>
      </c>
      <c r="U49" s="1">
        <v>22.282126999999999</v>
      </c>
      <c r="V49" s="1">
        <v>11.734809</v>
      </c>
      <c r="W49" s="1">
        <v>12.158359000000001</v>
      </c>
      <c r="X49" s="1">
        <v>12.261229</v>
      </c>
      <c r="Y49" s="1">
        <v>31.638956</v>
      </c>
      <c r="Z49" s="1">
        <v>15.804057</v>
      </c>
      <c r="AA49" s="1">
        <v>11.86</v>
      </c>
      <c r="AB49" s="1">
        <v>18.654468999999999</v>
      </c>
      <c r="AC49" s="1">
        <v>17.465973000000002</v>
      </c>
      <c r="AD49" s="1">
        <v>39.951487999999998</v>
      </c>
      <c r="AE49" s="1">
        <v>55.477634000000002</v>
      </c>
      <c r="AF49" s="1">
        <v>1079.599976</v>
      </c>
      <c r="AH49">
        <f>'Prices and returns'!AI50</f>
        <v>-7.5708063821783717E-2</v>
      </c>
      <c r="AI49">
        <f>'Prices and returns'!AJ50</f>
        <v>-5.2903969318687918E-2</v>
      </c>
      <c r="AJ49">
        <f>'Prices and returns'!AK50</f>
        <v>-0.11229498990307639</v>
      </c>
      <c r="AK49">
        <f>'Prices and returns'!AL50</f>
        <v>-0.11229498990307639</v>
      </c>
      <c r="AL49">
        <f>'Prices and returns'!AM50</f>
        <v>-4.1892279731954023E-2</v>
      </c>
      <c r="AM49">
        <f>'Prices and returns'!AN50</f>
        <v>-0.10111007518413434</v>
      </c>
      <c r="AN49">
        <f>'Prices and returns'!AO50</f>
        <v>-1.0548477839836022E-2</v>
      </c>
      <c r="AO49">
        <f>'Prices and returns'!AP50</f>
        <v>-3.7172757207520037E-2</v>
      </c>
      <c r="AP49">
        <f>'Prices and returns'!AQ50</f>
        <v>-1.3601694379691909E-2</v>
      </c>
      <c r="AQ49">
        <f>'Prices and returns'!AR50</f>
        <v>-5.2613242369135213E-2</v>
      </c>
      <c r="AR49">
        <f>'Prices and returns'!AS50</f>
        <v>-7.4581383794083467E-2</v>
      </c>
      <c r="AS49">
        <f>'Prices and returns'!AT50</f>
        <v>-8.2568919328289914E-2</v>
      </c>
      <c r="AT49">
        <f>'Prices and returns'!AU50</f>
        <v>-3.1732592810272235E-2</v>
      </c>
      <c r="AU49">
        <f>'Prices and returns'!AV50</f>
        <v>-5.6498112696077039E-2</v>
      </c>
      <c r="AV49">
        <f>'Prices and returns'!AW50</f>
        <v>-4.491810401699034E-2</v>
      </c>
      <c r="AW49">
        <f>'Prices and returns'!AX50</f>
        <v>-3.3873104746300862E-2</v>
      </c>
      <c r="AX49">
        <f>'Prices and returns'!AY50</f>
        <v>-2.461223663317666E-2</v>
      </c>
      <c r="AY49">
        <f>'Prices and returns'!AZ50</f>
        <v>-7.6498338776286257E-2</v>
      </c>
      <c r="AZ49">
        <f>'Prices and returns'!BA50</f>
        <v>-8.2285894260180861E-2</v>
      </c>
      <c r="BA49">
        <f>'Prices and returns'!BB50</f>
        <v>-1.0349595440327564E-2</v>
      </c>
      <c r="BB49">
        <f>'Prices and returns'!BC50</f>
        <v>-3.1011412286301391E-2</v>
      </c>
      <c r="BC49">
        <f>'Prices and returns'!BD50</f>
        <v>-9.0494202383726408E-2</v>
      </c>
      <c r="BD49">
        <f>'Prices and returns'!BE50</f>
        <v>-1.2753452365990417E-2</v>
      </c>
      <c r="BE49">
        <f>'Prices and returns'!BF50</f>
        <v>1.5479145392787351E-2</v>
      </c>
      <c r="BF49">
        <f>'Prices and returns'!BG50</f>
        <v>-2.3319961450405406E-3</v>
      </c>
      <c r="BG49">
        <f>'Prices and returns'!BH50</f>
        <v>-7.5042158516020141E-2</v>
      </c>
      <c r="BH49">
        <f>'Prices and returns'!BI50</f>
        <v>-2.1274794795819243E-3</v>
      </c>
      <c r="BI49">
        <f>'Prices and returns'!BJ50</f>
        <v>2.5649530089162383E-2</v>
      </c>
      <c r="BJ49">
        <f>'Prices and returns'!BK50</f>
        <v>-1.5067824257259194E-2</v>
      </c>
      <c r="BK49">
        <f>'Prices and returns'!BL50</f>
        <v>-2.5825524570856878E-2</v>
      </c>
      <c r="BL49">
        <f>'Prices and returns'!BM50</f>
        <v>-4.0209370104691333E-2</v>
      </c>
    </row>
    <row r="50" spans="1:64" x14ac:dyDescent="0.25">
      <c r="A50" s="2">
        <v>40112</v>
      </c>
      <c r="B50" s="1">
        <v>18.033066000000002</v>
      </c>
      <c r="C50" s="1">
        <v>32.939999</v>
      </c>
      <c r="D50" s="1">
        <v>9.8477359999999994</v>
      </c>
      <c r="E50" s="1">
        <v>9.8477359999999994</v>
      </c>
      <c r="F50" s="1">
        <v>37.706496999999999</v>
      </c>
      <c r="G50" s="1">
        <v>13.391743</v>
      </c>
      <c r="H50" s="1">
        <v>65.660004000000001</v>
      </c>
      <c r="I50" s="1">
        <v>42.213695999999999</v>
      </c>
      <c r="J50" s="1">
        <v>44.562171999999997</v>
      </c>
      <c r="K50" s="1">
        <v>23.856324999999998</v>
      </c>
      <c r="L50" s="1">
        <v>18.239999999999998</v>
      </c>
      <c r="M50" s="1">
        <v>5.3361809999999998</v>
      </c>
      <c r="N50" s="1">
        <v>266.327789</v>
      </c>
      <c r="O50" s="1">
        <v>150.86050399999999</v>
      </c>
      <c r="P50" s="1">
        <v>20.174150000000001</v>
      </c>
      <c r="Q50" s="1">
        <v>14.270129000000001</v>
      </c>
      <c r="R50" s="1">
        <v>44.567207000000003</v>
      </c>
      <c r="S50" s="1">
        <v>33.631836</v>
      </c>
      <c r="T50" s="1">
        <v>28.123915</v>
      </c>
      <c r="U50" s="1">
        <v>22.051515999999999</v>
      </c>
      <c r="V50" s="1">
        <v>11.370896</v>
      </c>
      <c r="W50" s="1">
        <v>11.058097999999999</v>
      </c>
      <c r="X50" s="1">
        <v>12.104856</v>
      </c>
      <c r="Y50" s="1">
        <v>32.128700000000002</v>
      </c>
      <c r="Z50" s="1">
        <v>15.767201999999999</v>
      </c>
      <c r="AA50" s="1">
        <v>10.97</v>
      </c>
      <c r="AB50" s="1">
        <v>18.614782000000002</v>
      </c>
      <c r="AC50" s="1">
        <v>17.913967</v>
      </c>
      <c r="AD50" s="1">
        <v>39.349505999999998</v>
      </c>
      <c r="AE50" s="1">
        <v>54.044894999999997</v>
      </c>
      <c r="AF50" s="1">
        <v>1036.1899410000001</v>
      </c>
      <c r="AH50">
        <f>'Prices and returns'!AI51</f>
        <v>3.0981254102879621E-2</v>
      </c>
      <c r="AI50">
        <f>'Prices and returns'!AJ51</f>
        <v>5.1912660956668528E-2</v>
      </c>
      <c r="AJ50">
        <f>'Prices and returns'!AK51</f>
        <v>3.8781096487558231E-2</v>
      </c>
      <c r="AK50">
        <f>'Prices and returns'!AL51</f>
        <v>3.8781096487558231E-2</v>
      </c>
      <c r="AL50">
        <f>'Prices and returns'!AM51</f>
        <v>3.9330436874048517E-2</v>
      </c>
      <c r="AM50">
        <f>'Prices and returns'!AN51</f>
        <v>3.2236207041906349E-2</v>
      </c>
      <c r="AN50">
        <f>'Prices and returns'!AO51</f>
        <v>4.3253058589518195E-2</v>
      </c>
      <c r="AO50">
        <f>'Prices and returns'!AP51</f>
        <v>4.6131544605807609E-2</v>
      </c>
      <c r="AP50">
        <f>'Prices and returns'!AQ51</f>
        <v>4.5030928923303064E-2</v>
      </c>
      <c r="AQ50">
        <f>'Prices and returns'!AR51</f>
        <v>4.3477945576278071E-2</v>
      </c>
      <c r="AR50">
        <f>'Prices and returns'!AS51</f>
        <v>4.1666666666666755E-2</v>
      </c>
      <c r="AS50">
        <f>'Prices and returns'!AT51</f>
        <v>0.10714329217843258</v>
      </c>
      <c r="AT50">
        <f>'Prices and returns'!AU51</f>
        <v>2.7941582919084725E-2</v>
      </c>
      <c r="AU50">
        <f>'Prices and returns'!AV51</f>
        <v>9.4610051150299367E-3</v>
      </c>
      <c r="AV50">
        <f>'Prices and returns'!AW51</f>
        <v>3.945787059182175E-2</v>
      </c>
      <c r="AW50">
        <f>'Prices and returns'!AX51</f>
        <v>-9.418905743599203E-3</v>
      </c>
      <c r="AX50">
        <f>'Prices and returns'!AY51</f>
        <v>2.1168748582337551E-2</v>
      </c>
      <c r="AY50">
        <f>'Prices and returns'!AZ51</f>
        <v>4.0938651104269287E-2</v>
      </c>
      <c r="AZ50">
        <f>'Prices and returns'!BA51</f>
        <v>1.6433949540808956E-2</v>
      </c>
      <c r="BA50">
        <f>'Prices and returns'!BB51</f>
        <v>2.8489061704419734E-2</v>
      </c>
      <c r="BB50">
        <f>'Prices and returns'!BC51</f>
        <v>3.8276051421101749E-2</v>
      </c>
      <c r="BC50">
        <f>'Prices and returns'!BD51</f>
        <v>0.10033416234871498</v>
      </c>
      <c r="BD50">
        <f>'Prices and returns'!BE51</f>
        <v>-4.1106643482582434E-3</v>
      </c>
      <c r="BE50">
        <f>'Prices and returns'!BF51</f>
        <v>6.2182223370382157E-2</v>
      </c>
      <c r="BF50">
        <f>'Prices and returns'!BG51</f>
        <v>1.0128810425591071E-2</v>
      </c>
      <c r="BG50">
        <f>'Prices and returns'!BH51</f>
        <v>4.0109389243391018E-2</v>
      </c>
      <c r="BH50">
        <f>'Prices and returns'!BI51</f>
        <v>3.0354639662178034E-2</v>
      </c>
      <c r="BI50">
        <f>'Prices and returns'!BJ51</f>
        <v>-1.0139574333255575E-3</v>
      </c>
      <c r="BJ50">
        <f>'Prices and returns'!BK51</f>
        <v>3.1602582253510425E-2</v>
      </c>
      <c r="BK50">
        <f>'Prices and returns'!BL51</f>
        <v>1.2697258455215812E-2</v>
      </c>
      <c r="BL50">
        <f>'Prices and returns'!BM51</f>
        <v>3.195370529079461E-2</v>
      </c>
    </row>
    <row r="51" spans="1:64" x14ac:dyDescent="0.25">
      <c r="A51" s="2">
        <v>40119</v>
      </c>
      <c r="B51" s="1">
        <v>18.591753000000001</v>
      </c>
      <c r="C51" s="1">
        <v>34.650002000000001</v>
      </c>
      <c r="D51" s="1">
        <v>10.229642</v>
      </c>
      <c r="E51" s="1">
        <v>10.229642</v>
      </c>
      <c r="F51" s="1">
        <v>39.189509999999999</v>
      </c>
      <c r="G51" s="1">
        <v>13.823442</v>
      </c>
      <c r="H51" s="1">
        <v>68.5</v>
      </c>
      <c r="I51" s="1">
        <v>44.161079000000001</v>
      </c>
      <c r="J51" s="1">
        <v>46.568848000000003</v>
      </c>
      <c r="K51" s="1">
        <v>24.893549</v>
      </c>
      <c r="L51" s="1">
        <v>19</v>
      </c>
      <c r="M51" s="1">
        <v>5.9079170000000003</v>
      </c>
      <c r="N51" s="1">
        <v>273.769409</v>
      </c>
      <c r="O51" s="1">
        <v>152.28779599999999</v>
      </c>
      <c r="P51" s="1">
        <v>20.970179000000002</v>
      </c>
      <c r="Q51" s="1">
        <v>14.135719999999999</v>
      </c>
      <c r="R51" s="1">
        <v>45.510638999999998</v>
      </c>
      <c r="S51" s="1">
        <v>35.008678000000003</v>
      </c>
      <c r="T51" s="1">
        <v>28.586102</v>
      </c>
      <c r="U51" s="1">
        <v>22.679742999999998</v>
      </c>
      <c r="V51" s="1">
        <v>11.806129</v>
      </c>
      <c r="W51" s="1">
        <v>12.167603</v>
      </c>
      <c r="X51" s="1">
        <v>12.055097</v>
      </c>
      <c r="Y51" s="1">
        <v>34.126533999999999</v>
      </c>
      <c r="Z51" s="1">
        <v>15.926905</v>
      </c>
      <c r="AA51" s="1">
        <v>11.41</v>
      </c>
      <c r="AB51" s="1">
        <v>19.179827</v>
      </c>
      <c r="AC51" s="1">
        <v>17.895803000000001</v>
      </c>
      <c r="AD51" s="1">
        <v>40.593052</v>
      </c>
      <c r="AE51" s="1">
        <v>54.731116999999998</v>
      </c>
      <c r="AF51" s="1">
        <v>1069.3000489999999</v>
      </c>
      <c r="AH51">
        <f>'Prices and returns'!AI52</f>
        <v>5.2022205759725805E-2</v>
      </c>
      <c r="AI51">
        <f>'Prices and returns'!AJ52</f>
        <v>5.3679535141152444E-2</v>
      </c>
      <c r="AJ51">
        <f>'Prices and returns'!AK52</f>
        <v>3.9111046114810179E-2</v>
      </c>
      <c r="AK51">
        <f>'Prices and returns'!AL52</f>
        <v>3.9111046114810179E-2</v>
      </c>
      <c r="AL51">
        <f>'Prices and returns'!AM52</f>
        <v>2.911472993665918E-2</v>
      </c>
      <c r="AM51">
        <f>'Prices and returns'!AN52</f>
        <v>6.17938715986944E-2</v>
      </c>
      <c r="AN51">
        <f>'Prices and returns'!AO52</f>
        <v>-4.0875766423358198E-3</v>
      </c>
      <c r="AO51">
        <f>'Prices and returns'!AP52</f>
        <v>2.0486138936958543E-2</v>
      </c>
      <c r="AP51">
        <f>'Prices and returns'!AQ52</f>
        <v>1.7842034658018598E-2</v>
      </c>
      <c r="AQ51">
        <f>'Prices and returns'!AR52</f>
        <v>6.5826572177394169E-2</v>
      </c>
      <c r="AR51">
        <f>'Prices and returns'!AS52</f>
        <v>-4.4210526315789464E-2</v>
      </c>
      <c r="AS51">
        <f>'Prices and returns'!AT52</f>
        <v>8.5161149014111037E-2</v>
      </c>
      <c r="AT51">
        <f>'Prices and returns'!AU52</f>
        <v>3.8014795144624774E-2</v>
      </c>
      <c r="AU51">
        <f>'Prices and returns'!AV52</f>
        <v>2.8990517401670274E-2</v>
      </c>
      <c r="AV51">
        <f>'Prices and returns'!AW52</f>
        <v>4.8313083069057121E-2</v>
      </c>
      <c r="AW51">
        <f>'Prices and returns'!AX52</f>
        <v>5.4998896412775632E-2</v>
      </c>
      <c r="AX51">
        <f>'Prices and returns'!AY52</f>
        <v>1.8739442441140074E-2</v>
      </c>
      <c r="AY51">
        <f>'Prices and returns'!AZ52</f>
        <v>-1.3339606825484834E-2</v>
      </c>
      <c r="AZ51">
        <f>'Prices and returns'!BA52</f>
        <v>1.5030660703582444E-2</v>
      </c>
      <c r="BA51">
        <f>'Prices and returns'!BB52</f>
        <v>3.8919576822365368E-2</v>
      </c>
      <c r="BB51">
        <f>'Prices and returns'!BC52</f>
        <v>-2.1681111565019493E-3</v>
      </c>
      <c r="BC51">
        <f>'Prices and returns'!BD52</f>
        <v>3.0395222460824899E-2</v>
      </c>
      <c r="BD51">
        <f>'Prices and returns'!BE52</f>
        <v>4.7065320171210609E-2</v>
      </c>
      <c r="BE51">
        <f>'Prices and returns'!BF52</f>
        <v>4.2596707887182554E-2</v>
      </c>
      <c r="BF51">
        <f>'Prices and returns'!BG52</f>
        <v>1.2340501811243281E-2</v>
      </c>
      <c r="BG51">
        <f>'Prices and returns'!BH52</f>
        <v>4.4697633654688852E-2</v>
      </c>
      <c r="BH51">
        <f>'Prices and returns'!BI52</f>
        <v>5.8236604532460066E-2</v>
      </c>
      <c r="BI51">
        <f>'Prices and returns'!BJ52</f>
        <v>1.9282845257069373E-2</v>
      </c>
      <c r="BJ51">
        <f>'Prices and returns'!BK52</f>
        <v>3.8048531063887447E-2</v>
      </c>
      <c r="BK51">
        <f>'Prices and returns'!BL52</f>
        <v>-1.5157373820818944E-3</v>
      </c>
      <c r="BL51">
        <f>'Prices and returns'!BM52</f>
        <v>2.2612858778612219E-2</v>
      </c>
    </row>
    <row r="52" spans="1:64" x14ac:dyDescent="0.25">
      <c r="A52" s="2">
        <v>40126</v>
      </c>
      <c r="B52" s="1">
        <v>19.558937</v>
      </c>
      <c r="C52" s="1">
        <v>36.509998000000003</v>
      </c>
      <c r="D52" s="1">
        <v>10.629733999999999</v>
      </c>
      <c r="E52" s="1">
        <v>10.629733999999999</v>
      </c>
      <c r="F52" s="1">
        <v>40.330502000000003</v>
      </c>
      <c r="G52" s="1">
        <v>14.677645999999999</v>
      </c>
      <c r="H52" s="1">
        <v>68.220000999999996</v>
      </c>
      <c r="I52" s="1">
        <v>45.065769000000003</v>
      </c>
      <c r="J52" s="1">
        <v>47.399731000000003</v>
      </c>
      <c r="K52" s="1">
        <v>26.532205999999999</v>
      </c>
      <c r="L52" s="1">
        <v>18.16</v>
      </c>
      <c r="M52" s="1">
        <v>6.4110420000000001</v>
      </c>
      <c r="N52" s="1">
        <v>284.17669699999999</v>
      </c>
      <c r="O52" s="1">
        <v>156.702698</v>
      </c>
      <c r="P52" s="1">
        <v>21.983312999999999</v>
      </c>
      <c r="Q52" s="1">
        <v>14.913169</v>
      </c>
      <c r="R52" s="1">
        <v>46.363483000000002</v>
      </c>
      <c r="S52" s="1">
        <v>34.541676000000002</v>
      </c>
      <c r="T52" s="1">
        <v>29.01577</v>
      </c>
      <c r="U52" s="1">
        <v>23.562429000000002</v>
      </c>
      <c r="V52" s="1">
        <v>11.780531999999999</v>
      </c>
      <c r="W52" s="1">
        <v>12.53744</v>
      </c>
      <c r="X52" s="1">
        <v>12.622474</v>
      </c>
      <c r="Y52" s="1">
        <v>35.580212000000003</v>
      </c>
      <c r="Z52" s="1">
        <v>16.123450999999999</v>
      </c>
      <c r="AA52" s="1">
        <v>11.92</v>
      </c>
      <c r="AB52" s="1">
        <v>20.296794999999999</v>
      </c>
      <c r="AC52" s="1">
        <v>18.240884999999999</v>
      </c>
      <c r="AD52" s="1">
        <v>42.137557999999999</v>
      </c>
      <c r="AE52" s="1">
        <v>54.648159</v>
      </c>
      <c r="AF52" s="1">
        <v>1093.4799800000001</v>
      </c>
      <c r="AH52">
        <f>'Prices and returns'!AI53</f>
        <v>-2.2157185740717966E-2</v>
      </c>
      <c r="AI52">
        <f>'Prices and returns'!AJ53</f>
        <v>-1.9172748242823875E-2</v>
      </c>
      <c r="AJ52">
        <f>'Prices and returns'!AK53</f>
        <v>-2.6518161225859323E-2</v>
      </c>
      <c r="AK52">
        <f>'Prices and returns'!AL53</f>
        <v>-2.6518161225859323E-2</v>
      </c>
      <c r="AL52">
        <f>'Prices and returns'!AM53</f>
        <v>2.0126652527161674E-2</v>
      </c>
      <c r="AM52">
        <f>'Prices and returns'!AN53</f>
        <v>6.8838695251268569E-3</v>
      </c>
      <c r="AN52">
        <f>'Prices and returns'!AO53</f>
        <v>1.0554104213513726E-2</v>
      </c>
      <c r="AO52">
        <f>'Prices and returns'!AP53</f>
        <v>-1.4120451378517532E-2</v>
      </c>
      <c r="AP52">
        <f>'Prices and returns'!AQ53</f>
        <v>-6.7801439632643769E-3</v>
      </c>
      <c r="AQ52">
        <f>'Prices and returns'!AR53</f>
        <v>-1.4126303708029366E-2</v>
      </c>
      <c r="AR52">
        <f>'Prices and returns'!AS53</f>
        <v>-4.7356883259911921E-2</v>
      </c>
      <c r="AS52">
        <f>'Prices and returns'!AT53</f>
        <v>2.73485963748171E-2</v>
      </c>
      <c r="AT52">
        <f>'Prices and returns'!AU53</f>
        <v>-3.6534980206345911E-3</v>
      </c>
      <c r="AU52">
        <f>'Prices and returns'!AV53</f>
        <v>-3.8187313150154008E-2</v>
      </c>
      <c r="AV52">
        <f>'Prices and returns'!AW53</f>
        <v>-5.8524845640873365E-3</v>
      </c>
      <c r="AW52">
        <f>'Prices and returns'!AX53</f>
        <v>-2.9262861568858992E-2</v>
      </c>
      <c r="AX52">
        <f>'Prices and returns'!AY53</f>
        <v>1.432536895470074E-2</v>
      </c>
      <c r="AY52">
        <f>'Prices and returns'!AZ53</f>
        <v>-1.0256334985019377E-2</v>
      </c>
      <c r="AZ52">
        <f>'Prices and returns'!BA53</f>
        <v>-2.9918385760570886E-2</v>
      </c>
      <c r="BA52">
        <f>'Prices and returns'!BB53</f>
        <v>-3.3706202361394457E-4</v>
      </c>
      <c r="BB52">
        <f>'Prices and returns'!BC53</f>
        <v>-7.7619584582426871E-3</v>
      </c>
      <c r="BC52">
        <f>'Prices and returns'!BD53</f>
        <v>-4.8672456259012953E-2</v>
      </c>
      <c r="BD52">
        <f>'Prices and returns'!BE53</f>
        <v>4.3774699001162549E-2</v>
      </c>
      <c r="BE52">
        <f>'Prices and returns'!BF53</f>
        <v>-1.4638248923306181E-2</v>
      </c>
      <c r="BF52">
        <f>'Prices and returns'!BG53</f>
        <v>-8.7617719060267361E-3</v>
      </c>
      <c r="BG52">
        <f>'Prices and returns'!BH53</f>
        <v>-6.0402684563758441E-2</v>
      </c>
      <c r="BH52">
        <f>'Prices and returns'!BI53</f>
        <v>-2.7515723541573951E-2</v>
      </c>
      <c r="BI52">
        <f>'Prices and returns'!BJ53</f>
        <v>9.957137496344198E-3</v>
      </c>
      <c r="BJ52">
        <f>'Prices and returns'!BK53</f>
        <v>2.03006306155664E-2</v>
      </c>
      <c r="BK52">
        <f>'Prices and returns'!BL53</f>
        <v>3.2329616080936943E-2</v>
      </c>
      <c r="BL52">
        <f>'Prices and returns'!BM53</f>
        <v>-1.9204512550838706E-3</v>
      </c>
    </row>
    <row r="53" spans="1:64" x14ac:dyDescent="0.25">
      <c r="A53" s="2">
        <v>40133</v>
      </c>
      <c r="B53" s="1">
        <v>19.125565999999999</v>
      </c>
      <c r="C53" s="1">
        <v>35.810001</v>
      </c>
      <c r="D53" s="1">
        <v>10.347853000000001</v>
      </c>
      <c r="E53" s="1">
        <v>10.347853000000001</v>
      </c>
      <c r="F53" s="1">
        <v>41.142220000000002</v>
      </c>
      <c r="G53" s="1">
        <v>14.778684999999999</v>
      </c>
      <c r="H53" s="1">
        <v>68.940002000000007</v>
      </c>
      <c r="I53" s="1">
        <v>44.42942</v>
      </c>
      <c r="J53" s="1">
        <v>47.078353999999997</v>
      </c>
      <c r="K53" s="1">
        <v>26.157404</v>
      </c>
      <c r="L53" s="1">
        <v>17.299999</v>
      </c>
      <c r="M53" s="1">
        <v>6.5863750000000003</v>
      </c>
      <c r="N53" s="1">
        <v>283.13845800000001</v>
      </c>
      <c r="O53" s="1">
        <v>150.71864299999999</v>
      </c>
      <c r="P53" s="1">
        <v>21.854655999999999</v>
      </c>
      <c r="Q53" s="1">
        <v>14.476767000000001</v>
      </c>
      <c r="R53" s="1">
        <v>47.027656999999998</v>
      </c>
      <c r="S53" s="1">
        <v>34.187404999999998</v>
      </c>
      <c r="T53" s="1">
        <v>28.147665</v>
      </c>
      <c r="U53" s="1">
        <v>23.554487000000002</v>
      </c>
      <c r="V53" s="1">
        <v>11.689092</v>
      </c>
      <c r="W53" s="1">
        <v>11.927212000000001</v>
      </c>
      <c r="X53" s="1">
        <v>13.175019000000001</v>
      </c>
      <c r="Y53" s="1">
        <v>35.059379999999997</v>
      </c>
      <c r="Z53" s="1">
        <v>15.982181000000001</v>
      </c>
      <c r="AA53" s="1">
        <v>11.2</v>
      </c>
      <c r="AB53" s="1">
        <v>19.738313999999999</v>
      </c>
      <c r="AC53" s="1">
        <v>18.422512000000001</v>
      </c>
      <c r="AD53" s="1">
        <v>42.992977000000003</v>
      </c>
      <c r="AE53" s="1">
        <v>56.414912999999999</v>
      </c>
      <c r="AF53" s="1">
        <v>1091.380005</v>
      </c>
      <c r="AH53">
        <f>'Prices and returns'!AI54</f>
        <v>3.3513779409195155E-3</v>
      </c>
      <c r="AI53">
        <f>'Prices and returns'!AJ54</f>
        <v>-1.2007818709639234E-2</v>
      </c>
      <c r="AJ53">
        <f>'Prices and returns'!AK54</f>
        <v>1.7574563535063682E-2</v>
      </c>
      <c r="AK53">
        <f>'Prices and returns'!AL54</f>
        <v>1.7574563535063682E-2</v>
      </c>
      <c r="AL53">
        <f>'Prices and returns'!AM54</f>
        <v>1.4506460759774145E-2</v>
      </c>
      <c r="AM53">
        <f>'Prices and returns'!AN54</f>
        <v>-3.8533401314122237E-2</v>
      </c>
      <c r="AN53">
        <f>'Prices and returns'!AO54</f>
        <v>-1.8857020050565179E-2</v>
      </c>
      <c r="AO53">
        <f>'Prices and returns'!AP54</f>
        <v>-8.6279541799105727E-3</v>
      </c>
      <c r="AP53">
        <f>'Prices and returns'!AQ54</f>
        <v>-4.9969886372831459E-4</v>
      </c>
      <c r="AQ53">
        <f>'Prices and returns'!AR54</f>
        <v>1.1329641121878949E-2</v>
      </c>
      <c r="AR53">
        <f>'Prices and returns'!AS54</f>
        <v>-1.6762948945835091E-2</v>
      </c>
      <c r="AS53">
        <f>'Prices and returns'!AT54</f>
        <v>1.0416351938661243E-2</v>
      </c>
      <c r="AT53">
        <f>'Prices and returns'!AU54</f>
        <v>1.7194227285083158E-2</v>
      </c>
      <c r="AU53">
        <f>'Prices and returns'!AV54</f>
        <v>-3.4409426045588734E-2</v>
      </c>
      <c r="AV53">
        <f>'Prices and returns'!AW54</f>
        <v>1.5820656248261265E-2</v>
      </c>
      <c r="AW53">
        <f>'Prices and returns'!AX54</f>
        <v>-6.757102604469733E-3</v>
      </c>
      <c r="AX53">
        <f>'Prices and returns'!AY54</f>
        <v>1.7292717772437682E-2</v>
      </c>
      <c r="AY53">
        <f>'Prices and returns'!AZ54</f>
        <v>-2.6613426786853221E-2</v>
      </c>
      <c r="AZ53">
        <f>'Prices and returns'!BA54</f>
        <v>-4.9532776519828514E-2</v>
      </c>
      <c r="BA53">
        <f>'Prices and returns'!BB54</f>
        <v>-9.1437355438903287E-3</v>
      </c>
      <c r="BB53">
        <f>'Prices and returns'!BC54</f>
        <v>1.7678533114462543E-2</v>
      </c>
      <c r="BC53">
        <f>'Prices and returns'!BD54</f>
        <v>-8.5272232940942164E-3</v>
      </c>
      <c r="BD53">
        <f>'Prices and returns'!BE54</f>
        <v>-5.9911868058786311E-3</v>
      </c>
      <c r="BE53">
        <f>'Prices and returns'!BF54</f>
        <v>-2.4391190032452461E-3</v>
      </c>
      <c r="BF53">
        <f>'Prices and returns'!BG54</f>
        <v>3.7279079745123525E-2</v>
      </c>
      <c r="BG53">
        <f>'Prices and returns'!BH54</f>
        <v>3.5714285714286542E-3</v>
      </c>
      <c r="BH53">
        <f>'Prices and returns'!BI54</f>
        <v>2.0614323999506884E-2</v>
      </c>
      <c r="BI53">
        <f>'Prices and returns'!BJ54</f>
        <v>3.943457873714503E-2</v>
      </c>
      <c r="BJ53">
        <f>'Prices and returns'!BK54</f>
        <v>6.4482392089293648E-3</v>
      </c>
      <c r="BK53">
        <f>'Prices and returns'!BL54</f>
        <v>6.5876730147576201E-3</v>
      </c>
      <c r="BL53">
        <f>'Prices and returns'!BM54</f>
        <v>1.0077608119644038E-4</v>
      </c>
    </row>
    <row r="54" spans="1:64" x14ac:dyDescent="0.25">
      <c r="A54" s="2">
        <v>40140</v>
      </c>
      <c r="B54" s="1">
        <v>19.189662999999999</v>
      </c>
      <c r="C54" s="1">
        <v>35.380001</v>
      </c>
      <c r="D54" s="1">
        <v>10.529712</v>
      </c>
      <c r="E54" s="1">
        <v>10.529712</v>
      </c>
      <c r="F54" s="1">
        <v>41.739047999999997</v>
      </c>
      <c r="G54" s="1">
        <v>14.209212000000001</v>
      </c>
      <c r="H54" s="1">
        <v>67.639999000000003</v>
      </c>
      <c r="I54" s="1">
        <v>44.046084999999998</v>
      </c>
      <c r="J54" s="1">
        <v>47.054828999999998</v>
      </c>
      <c r="K54" s="1">
        <v>26.453758000000001</v>
      </c>
      <c r="L54" s="1">
        <v>17.010000000000002</v>
      </c>
      <c r="M54" s="1">
        <v>6.6549810000000003</v>
      </c>
      <c r="N54" s="1">
        <v>288.00680499999999</v>
      </c>
      <c r="O54" s="1">
        <v>145.532501</v>
      </c>
      <c r="P54" s="1">
        <v>22.200410999999999</v>
      </c>
      <c r="Q54" s="1">
        <v>14.378945999999999</v>
      </c>
      <c r="R54" s="1">
        <v>47.840893000000001</v>
      </c>
      <c r="S54" s="1">
        <v>33.277560999999999</v>
      </c>
      <c r="T54" s="1">
        <v>26.753433000000001</v>
      </c>
      <c r="U54" s="1">
        <v>23.339110999999999</v>
      </c>
      <c r="V54" s="1">
        <v>11.895738</v>
      </c>
      <c r="W54" s="1">
        <v>11.825506000000001</v>
      </c>
      <c r="X54" s="1">
        <v>13.096085</v>
      </c>
      <c r="Y54" s="1">
        <v>34.973866000000001</v>
      </c>
      <c r="Z54" s="1">
        <v>16.577981999999999</v>
      </c>
      <c r="AA54" s="1">
        <v>11.24</v>
      </c>
      <c r="AB54" s="1">
        <v>20.145206000000002</v>
      </c>
      <c r="AC54" s="1">
        <v>19.148996</v>
      </c>
      <c r="AD54" s="1">
        <v>43.270206000000002</v>
      </c>
      <c r="AE54" s="1">
        <v>56.786555999999997</v>
      </c>
      <c r="AF54" s="1">
        <v>1091.48999</v>
      </c>
      <c r="AH54">
        <f>'Prices and returns'!AI55</f>
        <v>-3.6242845953053007E-2</v>
      </c>
      <c r="AI54">
        <f>'Prices and returns'!AJ55</f>
        <v>3.1656273836736179E-2</v>
      </c>
      <c r="AJ54">
        <f>'Prices and returns'!AK55</f>
        <v>-4.7495790958005261E-2</v>
      </c>
      <c r="AK54">
        <f>'Prices and returns'!AL55</f>
        <v>-4.7495790958005261E-2</v>
      </c>
      <c r="AL54">
        <f>'Prices and returns'!AM55</f>
        <v>4.2516757928930372E-2</v>
      </c>
      <c r="AM54">
        <f>'Prices and returns'!AN55</f>
        <v>5.2359342657425235E-2</v>
      </c>
      <c r="AN54">
        <f>'Prices and returns'!AO55</f>
        <v>-1.8332303641814103E-2</v>
      </c>
      <c r="AO54">
        <f>'Prices and returns'!AP55</f>
        <v>1.4795412577530987E-2</v>
      </c>
      <c r="AP54">
        <f>'Prices and returns'!AQ55</f>
        <v>-1.399271900446182E-2</v>
      </c>
      <c r="AQ54">
        <f>'Prices and returns'!AR55</f>
        <v>1.6145002914141681E-2</v>
      </c>
      <c r="AR54">
        <f>'Prices and returns'!AS55</f>
        <v>-4.7618988830100011E-2</v>
      </c>
      <c r="AS54">
        <f>'Prices and returns'!AT55</f>
        <v>2.4054914657156735E-2</v>
      </c>
      <c r="AT54">
        <f>'Prices and returns'!AU55</f>
        <v>9.0554561722943818E-3</v>
      </c>
      <c r="AU54">
        <f>'Prices and returns'!AV55</f>
        <v>1.8762022099791921E-2</v>
      </c>
      <c r="AV54">
        <f>'Prices and returns'!AW55</f>
        <v>1.7022657823767315E-2</v>
      </c>
      <c r="AW54">
        <f>'Prices and returns'!AX55</f>
        <v>7.0643564556122626E-2</v>
      </c>
      <c r="AX54">
        <f>'Prices and returns'!AY55</f>
        <v>2.3374542778706115E-2</v>
      </c>
      <c r="AY54">
        <f>'Prices and returns'!AZ55</f>
        <v>9.9204385802193259E-3</v>
      </c>
      <c r="AZ54">
        <f>'Prices and returns'!BA55</f>
        <v>1.5077055718419344E-2</v>
      </c>
      <c r="BA54">
        <f>'Prices and returns'!BB55</f>
        <v>2.6009902433730338E-2</v>
      </c>
      <c r="BB54">
        <f>'Prices and returns'!BC55</f>
        <v>-1.1529927777494779E-2</v>
      </c>
      <c r="BC54">
        <f>'Prices and returns'!BD55</f>
        <v>0.11493377112150631</v>
      </c>
      <c r="BD54">
        <f>'Prices and returns'!BE55</f>
        <v>1.3150647693566409E-2</v>
      </c>
      <c r="BE54">
        <f>'Prices and returns'!BF55</f>
        <v>7.576514417937134E-3</v>
      </c>
      <c r="BF54">
        <f>'Prices and returns'!BG55</f>
        <v>2.2601122380275385E-2</v>
      </c>
      <c r="BG54">
        <f>'Prices and returns'!BH55</f>
        <v>-0.31138790035587188</v>
      </c>
      <c r="BH54">
        <f>'Prices and returns'!BI55</f>
        <v>6.3366341351882863E-2</v>
      </c>
      <c r="BI54">
        <f>'Prices and returns'!BJ55</f>
        <v>3.3828770970551196E-2</v>
      </c>
      <c r="BJ54">
        <f>'Prices and returns'!BK55</f>
        <v>-7.1392773124306008E-3</v>
      </c>
      <c r="BK54">
        <f>'Prices and returns'!BL55</f>
        <v>-8.2807804016147308E-3</v>
      </c>
      <c r="BL54">
        <f>'Prices and returns'!BM55</f>
        <v>1.3275421792920001E-2</v>
      </c>
    </row>
    <row r="55" spans="1:64" x14ac:dyDescent="0.25">
      <c r="A55" s="2">
        <v>40147</v>
      </c>
      <c r="B55" s="1">
        <v>18.494174999999998</v>
      </c>
      <c r="C55" s="1">
        <v>36.5</v>
      </c>
      <c r="D55" s="1">
        <v>10.029595</v>
      </c>
      <c r="E55" s="1">
        <v>10.029595</v>
      </c>
      <c r="F55" s="1">
        <v>43.513657000000002</v>
      </c>
      <c r="G55" s="1">
        <v>14.953196999999999</v>
      </c>
      <c r="H55" s="1">
        <v>66.400002000000001</v>
      </c>
      <c r="I55" s="1">
        <v>44.697764999999997</v>
      </c>
      <c r="J55" s="1">
        <v>46.396403999999997</v>
      </c>
      <c r="K55" s="1">
        <v>26.880853999999999</v>
      </c>
      <c r="L55" s="1">
        <v>16.200001</v>
      </c>
      <c r="M55" s="1">
        <v>6.8150659999999998</v>
      </c>
      <c r="N55" s="1">
        <v>290.61483800000002</v>
      </c>
      <c r="O55" s="1">
        <v>148.26298499999999</v>
      </c>
      <c r="P55" s="1">
        <v>22.578320999999999</v>
      </c>
      <c r="Q55" s="1">
        <v>15.394726</v>
      </c>
      <c r="R55" s="1">
        <v>48.959152000000003</v>
      </c>
      <c r="S55" s="1">
        <v>33.607689000000001</v>
      </c>
      <c r="T55" s="1">
        <v>27.156796</v>
      </c>
      <c r="U55" s="1">
        <v>23.946159000000002</v>
      </c>
      <c r="V55" s="1">
        <v>11.758581</v>
      </c>
      <c r="W55" s="1">
        <v>13.184656</v>
      </c>
      <c r="X55" s="1">
        <v>13.268307</v>
      </c>
      <c r="Y55" s="1">
        <v>35.238846000000002</v>
      </c>
      <c r="Z55" s="1">
        <v>16.952663000000001</v>
      </c>
      <c r="AA55" s="1">
        <v>7.74</v>
      </c>
      <c r="AB55" s="1">
        <v>21.421734000000001</v>
      </c>
      <c r="AC55" s="1">
        <v>19.796783000000001</v>
      </c>
      <c r="AD55" s="1">
        <v>42.961288000000003</v>
      </c>
      <c r="AE55" s="1">
        <v>56.316319</v>
      </c>
      <c r="AF55" s="1">
        <v>1105.9799800000001</v>
      </c>
      <c r="AH55">
        <f>'Prices and returns'!AI56</f>
        <v>6.9830095151582157E-3</v>
      </c>
      <c r="AI55">
        <f>'Prices and returns'!AJ56</f>
        <v>-3.0684904109589042E-2</v>
      </c>
      <c r="AJ55">
        <f>'Prices and returns'!AK56</f>
        <v>-2.5385172581744452E-2</v>
      </c>
      <c r="AK55">
        <f>'Prices and returns'!AL56</f>
        <v>-2.5385172581744452E-2</v>
      </c>
      <c r="AL55">
        <f>'Prices and returns'!AM56</f>
        <v>1.6825062531517283E-2</v>
      </c>
      <c r="AM55">
        <f>'Prices and returns'!AN56</f>
        <v>-3.9321892167942366E-2</v>
      </c>
      <c r="AN55">
        <f>'Prices and returns'!AO56</f>
        <v>-9.9398189777163068E-3</v>
      </c>
      <c r="AO55">
        <f>'Prices and returns'!AP56</f>
        <v>-1.3550789396292983E-2</v>
      </c>
      <c r="AP55">
        <f>'Prices and returns'!AQ56</f>
        <v>2.1961831352275939E-3</v>
      </c>
      <c r="AQ55">
        <f>'Prices and returns'!AR56</f>
        <v>2.7885832793853923E-2</v>
      </c>
      <c r="AR55">
        <f>'Prices and returns'!AS56</f>
        <v>-5.5555552126200398E-3</v>
      </c>
      <c r="AS55">
        <f>'Prices and returns'!AT56</f>
        <v>6.7116004452488559E-3</v>
      </c>
      <c r="AT55">
        <f>'Prices and returns'!AU56</f>
        <v>9.4014745386123647E-3</v>
      </c>
      <c r="AU55">
        <f>'Prices and returns'!AV56</f>
        <v>-5.2938432340343374E-3</v>
      </c>
      <c r="AV55">
        <f>'Prices and returns'!AW56</f>
        <v>2.3014067343625873E-2</v>
      </c>
      <c r="AW55">
        <f>'Prices and returns'!AX56</f>
        <v>-2.7370087652095927E-2</v>
      </c>
      <c r="AX55">
        <f>'Prices and returns'!AY56</f>
        <v>7.6132446084850123E-3</v>
      </c>
      <c r="AY55">
        <f>'Prices and returns'!AZ56</f>
        <v>-1.8687300992341338E-2</v>
      </c>
      <c r="AZ55">
        <f>'Prices and returns'!BA56</f>
        <v>-3.8424230899698236E-2</v>
      </c>
      <c r="BA55">
        <f>'Prices and returns'!BB56</f>
        <v>-4.3366036281644706E-3</v>
      </c>
      <c r="BB55">
        <f>'Prices and returns'!BC56</f>
        <v>9.8464261971747177E-3</v>
      </c>
      <c r="BC55">
        <f>'Prices and returns'!BD56</f>
        <v>6.6619713096799829E-2</v>
      </c>
      <c r="BD55">
        <f>'Prices and returns'!BE56</f>
        <v>-1.0275990749987951E-2</v>
      </c>
      <c r="BE55">
        <f>'Prices and returns'!BF56</f>
        <v>-5.7570840997461679E-3</v>
      </c>
      <c r="BF55">
        <f>'Prices and returns'!BG56</f>
        <v>1.4854657347933928E-2</v>
      </c>
      <c r="BG55">
        <f>'Prices and returns'!BH56</f>
        <v>7.7519379844960736E-3</v>
      </c>
      <c r="BH55">
        <f>'Prices and returns'!BI56</f>
        <v>-4.5065259422976643E-2</v>
      </c>
      <c r="BI55">
        <f>'Prices and returns'!BJ56</f>
        <v>3.1498552062726413E-2</v>
      </c>
      <c r="BJ55">
        <f>'Prices and returns'!BK56</f>
        <v>7.5593869532029666E-3</v>
      </c>
      <c r="BK55">
        <f>'Prices and returns'!BL56</f>
        <v>-1.9124456625085884E-2</v>
      </c>
      <c r="BL55">
        <f>'Prices and returns'!BM56</f>
        <v>3.8884428993002867E-4</v>
      </c>
    </row>
    <row r="56" spans="1:64" x14ac:dyDescent="0.25">
      <c r="A56" s="2">
        <v>40154</v>
      </c>
      <c r="B56" s="1">
        <v>18.62332</v>
      </c>
      <c r="C56" s="1">
        <v>35.380001</v>
      </c>
      <c r="D56" s="1">
        <v>9.7749919999999992</v>
      </c>
      <c r="E56" s="1">
        <v>9.7749919999999992</v>
      </c>
      <c r="F56" s="1">
        <v>44.245776999999997</v>
      </c>
      <c r="G56" s="1">
        <v>14.365209</v>
      </c>
      <c r="H56" s="1">
        <v>65.739998</v>
      </c>
      <c r="I56" s="1">
        <v>44.092075000000001</v>
      </c>
      <c r="J56" s="1">
        <v>46.498299000000003</v>
      </c>
      <c r="K56" s="1">
        <v>27.630448999999999</v>
      </c>
      <c r="L56" s="1">
        <v>16.110001</v>
      </c>
      <c r="M56" s="1">
        <v>6.8608060000000002</v>
      </c>
      <c r="N56" s="1">
        <v>293.34704599999998</v>
      </c>
      <c r="O56" s="1">
        <v>147.478104</v>
      </c>
      <c r="P56" s="1">
        <v>23.097940000000001</v>
      </c>
      <c r="Q56" s="1">
        <v>14.973371</v>
      </c>
      <c r="R56" s="1">
        <v>49.331890000000001</v>
      </c>
      <c r="S56" s="1">
        <v>32.979652000000002</v>
      </c>
      <c r="T56" s="1">
        <v>26.113316999999999</v>
      </c>
      <c r="U56" s="1">
        <v>23.842313999999998</v>
      </c>
      <c r="V56" s="1">
        <v>11.874361</v>
      </c>
      <c r="W56" s="1">
        <v>14.063014000000001</v>
      </c>
      <c r="X56" s="1">
        <v>13.131962</v>
      </c>
      <c r="Y56" s="1">
        <v>35.035972999999998</v>
      </c>
      <c r="Z56" s="1">
        <v>17.204488999999999</v>
      </c>
      <c r="AA56" s="1">
        <v>7.8</v>
      </c>
      <c r="AB56" s="1">
        <v>20.456358000000002</v>
      </c>
      <c r="AC56" s="1">
        <v>20.420352999999999</v>
      </c>
      <c r="AD56" s="1">
        <v>43.286048999999998</v>
      </c>
      <c r="AE56" s="1">
        <v>55.2393</v>
      </c>
      <c r="AF56" s="1">
        <v>1106.410034</v>
      </c>
      <c r="AH56">
        <f>'Prices and returns'!AI57</f>
        <v>3.9040300010954095E-3</v>
      </c>
      <c r="AI56">
        <f>'Prices and returns'!AJ57</f>
        <v>5.5398500412704998E-2</v>
      </c>
      <c r="AJ56">
        <f>'Prices and returns'!AK57</f>
        <v>2.8837261452490354E-2</v>
      </c>
      <c r="AK56">
        <f>'Prices and returns'!AL57</f>
        <v>2.8837261452490354E-2</v>
      </c>
      <c r="AL56">
        <f>'Prices and returns'!AM57</f>
        <v>-3.8848882685459302E-2</v>
      </c>
      <c r="AM56">
        <f>'Prices and returns'!AN57</f>
        <v>-3.8387955232673618E-2</v>
      </c>
      <c r="AN56">
        <f>'Prices and returns'!AO57</f>
        <v>5.0198054462975983E-3</v>
      </c>
      <c r="AO56">
        <f>'Prices and returns'!AP57</f>
        <v>-5.5643105932302083E-3</v>
      </c>
      <c r="AP56">
        <f>'Prices and returns'!AQ57</f>
        <v>-1.5003301518621179E-2</v>
      </c>
      <c r="AQ56">
        <f>'Prices and returns'!AR57</f>
        <v>1.9509454949501587E-2</v>
      </c>
      <c r="AR56">
        <f>'Prices and returns'!AS57</f>
        <v>3.7864553825912299E-2</v>
      </c>
      <c r="AS56">
        <f>'Prices and returns'!AT57</f>
        <v>7.555540850448185E-2</v>
      </c>
      <c r="AT56">
        <f>'Prices and returns'!AU57</f>
        <v>1.0008326451666494E-2</v>
      </c>
      <c r="AU56">
        <f>'Prices and returns'!AV57</f>
        <v>-1.6927665411266835E-2</v>
      </c>
      <c r="AV56">
        <f>'Prices and returns'!AW57</f>
        <v>5.6158254805406833E-3</v>
      </c>
      <c r="AW56">
        <f>'Prices and returns'!AX57</f>
        <v>-1.3568153757761008E-2</v>
      </c>
      <c r="AX56">
        <f>'Prices and returns'!AY57</f>
        <v>-7.4016827654484595E-3</v>
      </c>
      <c r="AY56">
        <f>'Prices and returns'!AZ57</f>
        <v>-2.4439311852048648E-4</v>
      </c>
      <c r="AZ56">
        <f>'Prices and returns'!BA57</f>
        <v>-1.9140272375202244E-2</v>
      </c>
      <c r="BA56">
        <f>'Prices and returns'!BB57</f>
        <v>1.7085338277148837E-2</v>
      </c>
      <c r="BB56">
        <f>'Prices and returns'!BC57</f>
        <v>8.7693982017220846E-3</v>
      </c>
      <c r="BC56">
        <f>'Prices and returns'!BD57</f>
        <v>0.10585120657634266</v>
      </c>
      <c r="BD56">
        <f>'Prices and returns'!BE57</f>
        <v>0</v>
      </c>
      <c r="BE56">
        <f>'Prices and returns'!BF57</f>
        <v>-7.3494747812482952E-3</v>
      </c>
      <c r="BF56">
        <f>'Prices and returns'!BG57</f>
        <v>-2.4634094043711481E-2</v>
      </c>
      <c r="BG56">
        <f>'Prices and returns'!BH57</f>
        <v>0.15512820512820513</v>
      </c>
      <c r="BH56">
        <f>'Prices and returns'!BI57</f>
        <v>-7.0205067783817143E-3</v>
      </c>
      <c r="BI56">
        <f>'Prices and returns'!BJ57</f>
        <v>-2.7572001326323679E-2</v>
      </c>
      <c r="BJ56">
        <f>'Prices and returns'!BK57</f>
        <v>-2.8069459515697507E-2</v>
      </c>
      <c r="BK56">
        <f>'Prices and returns'!BL57</f>
        <v>-6.3435615585280811E-2</v>
      </c>
      <c r="BL56">
        <f>'Prices and returns'!BM57</f>
        <v>-3.5611237054272858E-3</v>
      </c>
    </row>
    <row r="57" spans="1:64" x14ac:dyDescent="0.25">
      <c r="A57" s="2">
        <v>40161</v>
      </c>
      <c r="B57" s="1">
        <v>18.696026</v>
      </c>
      <c r="C57" s="1">
        <v>37.340000000000003</v>
      </c>
      <c r="D57" s="1">
        <v>10.056876000000001</v>
      </c>
      <c r="E57" s="1">
        <v>10.056876000000001</v>
      </c>
      <c r="F57" s="1">
        <v>42.526878000000004</v>
      </c>
      <c r="G57" s="1">
        <v>13.813758</v>
      </c>
      <c r="H57" s="1">
        <v>66.069999999999993</v>
      </c>
      <c r="I57" s="1">
        <v>43.846733</v>
      </c>
      <c r="J57" s="1">
        <v>45.800671000000001</v>
      </c>
      <c r="K57" s="1">
        <v>28.169504</v>
      </c>
      <c r="L57" s="1">
        <v>16.719999000000001</v>
      </c>
      <c r="M57" s="1">
        <v>7.3791770000000003</v>
      </c>
      <c r="N57" s="1">
        <v>296.28295900000001</v>
      </c>
      <c r="O57" s="1">
        <v>144.98164399999999</v>
      </c>
      <c r="P57" s="1">
        <v>23.227654000000001</v>
      </c>
      <c r="Q57" s="1">
        <v>14.770210000000001</v>
      </c>
      <c r="R57" s="1">
        <v>48.966751000000002</v>
      </c>
      <c r="S57" s="1">
        <v>32.971592000000001</v>
      </c>
      <c r="T57" s="1">
        <v>25.613500999999999</v>
      </c>
      <c r="U57" s="1">
        <v>24.249668</v>
      </c>
      <c r="V57" s="1">
        <v>11.978491999999999</v>
      </c>
      <c r="W57" s="1">
        <v>15.551601</v>
      </c>
      <c r="X57" s="1">
        <v>13.131962</v>
      </c>
      <c r="Y57" s="1">
        <v>34.778477000000002</v>
      </c>
      <c r="Z57" s="1">
        <v>16.780671999999999</v>
      </c>
      <c r="AA57" s="1">
        <v>9.01</v>
      </c>
      <c r="AB57" s="1">
        <v>20.312743999999999</v>
      </c>
      <c r="AC57" s="1">
        <v>19.857323000000001</v>
      </c>
      <c r="AD57" s="1">
        <v>42.071033</v>
      </c>
      <c r="AE57" s="1">
        <v>51.735160999999998</v>
      </c>
      <c r="AF57" s="1">
        <v>1102.469971</v>
      </c>
      <c r="AH57">
        <f>'Prices and returns'!AI58</f>
        <v>6.9641270289204818E-2</v>
      </c>
      <c r="AI57">
        <f>'Prices and returns'!AJ58</f>
        <v>-4.5528119978576259E-3</v>
      </c>
      <c r="AJ57">
        <f>'Prices and returns'!AK58</f>
        <v>3.4357985521547535E-2</v>
      </c>
      <c r="AK57">
        <f>'Prices and returns'!AL58</f>
        <v>3.4357985521547535E-2</v>
      </c>
      <c r="AL57">
        <f>'Prices and returns'!AM58</f>
        <v>3.8173810924940203E-2</v>
      </c>
      <c r="AM57">
        <f>'Prices and returns'!AN58</f>
        <v>1.4637580881321324E-2</v>
      </c>
      <c r="AN57">
        <f>'Prices and returns'!AO58</f>
        <v>-4.9947328590887437E-3</v>
      </c>
      <c r="AO57">
        <f>'Prices and returns'!AP58</f>
        <v>1.9933777050162488E-2</v>
      </c>
      <c r="AP57">
        <f>'Prices and returns'!AQ58</f>
        <v>3.3715335742570206E-2</v>
      </c>
      <c r="AQ57">
        <f>'Prices and returns'!AR58</f>
        <v>1.0641614421042035E-2</v>
      </c>
      <c r="AR57">
        <f>'Prices and returns'!AS58</f>
        <v>7.5358915990365719E-2</v>
      </c>
      <c r="AS57">
        <f>'Prices and returns'!AT58</f>
        <v>4.648784003961412E-2</v>
      </c>
      <c r="AT57">
        <f>'Prices and returns'!AU58</f>
        <v>3.6987412428265837E-2</v>
      </c>
      <c r="AU57">
        <f>'Prices and returns'!AV58</f>
        <v>4.7798671671842909E-3</v>
      </c>
      <c r="AV57">
        <f>'Prices and returns'!AW58</f>
        <v>1.8150433961174054E-2</v>
      </c>
      <c r="AW57">
        <f>'Prices and returns'!AX58</f>
        <v>3.5659682563754964E-2</v>
      </c>
      <c r="AX57">
        <f>'Prices and returns'!AY58</f>
        <v>5.126539843331653E-3</v>
      </c>
      <c r="AY57">
        <f>'Prices and returns'!AZ58</f>
        <v>2.2955094191387613E-2</v>
      </c>
      <c r="AZ57">
        <f>'Prices and returns'!BA58</f>
        <v>1.335174758030935E-2</v>
      </c>
      <c r="BA57">
        <f>'Prices and returns'!BB58</f>
        <v>2.1080247366685668E-2</v>
      </c>
      <c r="BB57">
        <f>'Prices and returns'!BC58</f>
        <v>1.288384213972849E-2</v>
      </c>
      <c r="BC57">
        <f>'Prices and returns'!BD58</f>
        <v>7.5505473680812715E-2</v>
      </c>
      <c r="BD57">
        <f>'Prices and returns'!BE58</f>
        <v>1.63935899296693E-2</v>
      </c>
      <c r="BE57">
        <f>'Prices and returns'!BF58</f>
        <v>3.4327523887834312E-2</v>
      </c>
      <c r="BF57">
        <f>'Prices and returns'!BG58</f>
        <v>2.8550763640454925E-2</v>
      </c>
      <c r="BG57">
        <f>'Prices and returns'!BH58</f>
        <v>0.11764705882352947</v>
      </c>
      <c r="BH57">
        <f>'Prices and returns'!BI58</f>
        <v>1.453274850507648E-2</v>
      </c>
      <c r="BI57">
        <f>'Prices and returns'!BJ58</f>
        <v>1.7073247990174709E-2</v>
      </c>
      <c r="BJ57">
        <f>'Prices and returns'!BK58</f>
        <v>1.4191379612666009E-2</v>
      </c>
      <c r="BK57">
        <f>'Prices and returns'!BL58</f>
        <v>6.5975246505949828E-3</v>
      </c>
      <c r="BL57">
        <f>'Prices and returns'!BM58</f>
        <v>2.1778379122854206E-2</v>
      </c>
    </row>
    <row r="58" spans="1:64" x14ac:dyDescent="0.25">
      <c r="A58" s="2">
        <v>40168</v>
      </c>
      <c r="B58" s="1">
        <v>19.998041000000001</v>
      </c>
      <c r="C58" s="1">
        <v>37.169998</v>
      </c>
      <c r="D58" s="1">
        <v>10.40241</v>
      </c>
      <c r="E58" s="1">
        <v>10.40241</v>
      </c>
      <c r="F58" s="1">
        <v>44.150291000000003</v>
      </c>
      <c r="G58" s="1">
        <v>14.015957999999999</v>
      </c>
      <c r="H58" s="1">
        <v>65.739998</v>
      </c>
      <c r="I58" s="1">
        <v>44.720764000000003</v>
      </c>
      <c r="J58" s="1">
        <v>47.344856</v>
      </c>
      <c r="K58" s="1">
        <v>28.469273000000001</v>
      </c>
      <c r="L58" s="1">
        <v>17.98</v>
      </c>
      <c r="M58" s="1">
        <v>7.7222189999999999</v>
      </c>
      <c r="N58" s="1">
        <v>307.24169899999998</v>
      </c>
      <c r="O58" s="1">
        <v>145.67463699999999</v>
      </c>
      <c r="P58" s="1">
        <v>23.649246000000002</v>
      </c>
      <c r="Q58" s="1">
        <v>15.296911</v>
      </c>
      <c r="R58" s="1">
        <v>49.217781000000002</v>
      </c>
      <c r="S58" s="1">
        <v>33.728458000000003</v>
      </c>
      <c r="T58" s="1">
        <v>25.955486000000001</v>
      </c>
      <c r="U58" s="1">
        <v>24.760857000000001</v>
      </c>
      <c r="V58" s="1">
        <v>12.132821</v>
      </c>
      <c r="W58" s="1">
        <v>16.725832</v>
      </c>
      <c r="X58" s="1">
        <v>13.347242</v>
      </c>
      <c r="Y58" s="1">
        <v>35.972335999999999</v>
      </c>
      <c r="Z58" s="1">
        <v>17.259772999999999</v>
      </c>
      <c r="AA58" s="1">
        <v>10.07</v>
      </c>
      <c r="AB58" s="1">
        <v>20.607944</v>
      </c>
      <c r="AC58" s="1">
        <v>20.196352000000001</v>
      </c>
      <c r="AD58" s="1">
        <v>42.668078999999999</v>
      </c>
      <c r="AE58" s="1">
        <v>52.076484999999998</v>
      </c>
      <c r="AF58" s="1">
        <v>1126.4799800000001</v>
      </c>
      <c r="AH58">
        <f>'Prices and returns'!AI59</f>
        <v>8.0846918955710927E-3</v>
      </c>
      <c r="AI58">
        <f>'Prices and returns'!AJ59</f>
        <v>-1.0492306187371953E-2</v>
      </c>
      <c r="AJ58">
        <f>'Prices and returns'!AK59</f>
        <v>-2.8846200063254557E-2</v>
      </c>
      <c r="AK58">
        <f>'Prices and returns'!AL59</f>
        <v>-2.8846200063254557E-2</v>
      </c>
      <c r="AL58">
        <f>'Prices and returns'!AM59</f>
        <v>-2.4332931350327904E-2</v>
      </c>
      <c r="AM58">
        <f>'Prices and returns'!AN59</f>
        <v>-1.245901279099145E-2</v>
      </c>
      <c r="AN58">
        <f>'Prices and returns'!AO59</f>
        <v>-3.0418315497976733E-4</v>
      </c>
      <c r="AO58">
        <f>'Prices and returns'!AP59</f>
        <v>-2.2973086953523462E-2</v>
      </c>
      <c r="AP58">
        <f>'Prices and returns'!AQ59</f>
        <v>-2.036415529492789E-2</v>
      </c>
      <c r="AQ58">
        <f>'Prices and returns'!AR59</f>
        <v>-1.2387039177292143E-3</v>
      </c>
      <c r="AR58">
        <f>'Prices and returns'!AS59</f>
        <v>-1.2791991101223605E-2</v>
      </c>
      <c r="AS58">
        <f>'Prices and returns'!AT59</f>
        <v>-1.2833357872911949E-2</v>
      </c>
      <c r="AT58">
        <f>'Prices and returns'!AU59</f>
        <v>2.4252827738725298E-3</v>
      </c>
      <c r="AU58">
        <f>'Prices and returns'!AV59</f>
        <v>2.9700111763450068E-2</v>
      </c>
      <c r="AV58">
        <f>'Prices and returns'!AW59</f>
        <v>-8.2279155961252435E-3</v>
      </c>
      <c r="AW58">
        <f>'Prices and returns'!AX59</f>
        <v>3.4432441948573887E-3</v>
      </c>
      <c r="AX58">
        <f>'Prices and returns'!AY59</f>
        <v>-4.4821199883026937E-3</v>
      </c>
      <c r="AY58">
        <f>'Prices and returns'!AZ59</f>
        <v>-5.2520337573689528E-3</v>
      </c>
      <c r="AZ58">
        <f>'Prices and returns'!BA59</f>
        <v>0</v>
      </c>
      <c r="BA58">
        <f>'Prices and returns'!BB59</f>
        <v>-1.6774177081189071E-2</v>
      </c>
      <c r="BB58">
        <f>'Prices and returns'!BC59</f>
        <v>1.2567151530546838E-2</v>
      </c>
      <c r="BC58">
        <f>'Prices and returns'!BD59</f>
        <v>3.2614999361466723E-2</v>
      </c>
      <c r="BD58">
        <f>'Prices and returns'!BE59</f>
        <v>-2.2042980864511123E-2</v>
      </c>
      <c r="BE58">
        <f>'Prices and returns'!BF59</f>
        <v>3.470750412205635E-3</v>
      </c>
      <c r="BF58">
        <f>'Prices and returns'!BG59</f>
        <v>-2.4914000896767469E-3</v>
      </c>
      <c r="BG58">
        <f>'Prices and returns'!BH59</f>
        <v>-1.9860973187685771E-3</v>
      </c>
      <c r="BH58">
        <f>'Prices and returns'!BI59</f>
        <v>8.9045758276517176E-3</v>
      </c>
      <c r="BI58">
        <f>'Prices and returns'!BJ59</f>
        <v>-6.8948095180753699E-3</v>
      </c>
      <c r="BJ58">
        <f>'Prices and returns'!BK59</f>
        <v>-2.7986026743786496E-3</v>
      </c>
      <c r="BK58">
        <f>'Prices and returns'!BL59</f>
        <v>-6.845680924893442E-3</v>
      </c>
      <c r="BL58">
        <f>'Prices and returns'!BM59</f>
        <v>-1.0102269194344758E-2</v>
      </c>
    </row>
    <row r="59" spans="1:64" x14ac:dyDescent="0.25">
      <c r="A59" s="2">
        <v>40175</v>
      </c>
      <c r="B59" s="1">
        <v>20.159718999999999</v>
      </c>
      <c r="C59" s="1">
        <v>36.779998999999997</v>
      </c>
      <c r="D59" s="1">
        <v>10.10234</v>
      </c>
      <c r="E59" s="1">
        <v>10.10234</v>
      </c>
      <c r="F59" s="1">
        <v>43.075985000000003</v>
      </c>
      <c r="G59" s="1">
        <v>13.841333000000001</v>
      </c>
      <c r="H59" s="1">
        <v>65.720000999999996</v>
      </c>
      <c r="I59" s="1">
        <v>43.693390000000001</v>
      </c>
      <c r="J59" s="1">
        <v>46.380718000000002</v>
      </c>
      <c r="K59" s="1">
        <v>28.434007999999999</v>
      </c>
      <c r="L59" s="1">
        <v>17.75</v>
      </c>
      <c r="M59" s="1">
        <v>7.6231169999999997</v>
      </c>
      <c r="N59" s="1">
        <v>307.98684700000001</v>
      </c>
      <c r="O59" s="1">
        <v>150.00119000000001</v>
      </c>
      <c r="P59" s="1">
        <v>23.454661999999999</v>
      </c>
      <c r="Q59" s="1">
        <v>15.349582</v>
      </c>
      <c r="R59" s="1">
        <v>48.997180999999998</v>
      </c>
      <c r="S59" s="1">
        <v>33.551315000000002</v>
      </c>
      <c r="T59" s="1">
        <v>25.955486000000001</v>
      </c>
      <c r="U59" s="1">
        <v>24.345514000000001</v>
      </c>
      <c r="V59" s="1">
        <v>12.285296000000001</v>
      </c>
      <c r="W59" s="1">
        <v>17.271345</v>
      </c>
      <c r="X59" s="1">
        <v>13.053029</v>
      </c>
      <c r="Y59" s="1">
        <v>36.097186999999998</v>
      </c>
      <c r="Z59" s="1">
        <v>17.216771999999999</v>
      </c>
      <c r="AA59" s="1">
        <v>10.050000000000001</v>
      </c>
      <c r="AB59" s="1">
        <v>20.791449</v>
      </c>
      <c r="AC59" s="1">
        <v>20.057102</v>
      </c>
      <c r="AD59" s="1">
        <v>42.548667999999999</v>
      </c>
      <c r="AE59" s="1">
        <v>51.719985999999999</v>
      </c>
      <c r="AF59" s="1">
        <v>1115.099976</v>
      </c>
      <c r="AH59">
        <f>'Prices and returns'!AI60</f>
        <v>5.9319279202255625E-3</v>
      </c>
      <c r="AI59">
        <f>'Prices and returns'!AJ60</f>
        <v>-2.4469821219950637E-3</v>
      </c>
      <c r="AJ59">
        <f>'Prices and returns'!AK60</f>
        <v>-1.8901858381325552E-2</v>
      </c>
      <c r="AK59">
        <f>'Prices and returns'!AL60</f>
        <v>-1.8901858381325552E-2</v>
      </c>
      <c r="AL59">
        <f>'Prices and returns'!AM60</f>
        <v>0.13800076771314687</v>
      </c>
      <c r="AM59">
        <f>'Prices and returns'!AN60</f>
        <v>0.11420988137486467</v>
      </c>
      <c r="AN59">
        <f>'Prices and returns'!AO60</f>
        <v>1.0955584130316897E-2</v>
      </c>
      <c r="AO59">
        <f>'Prices and returns'!AP60</f>
        <v>5.8782552692752899E-2</v>
      </c>
      <c r="AP59">
        <f>'Prices and returns'!AQ60</f>
        <v>1.8590484088668357E-3</v>
      </c>
      <c r="AQ59">
        <f>'Prices and returns'!AR60</f>
        <v>-1.14730220234868E-2</v>
      </c>
      <c r="AR59">
        <f>'Prices and returns'!AS60</f>
        <v>3.6619718309859071E-2</v>
      </c>
      <c r="AS59">
        <f>'Prices and returns'!AT60</f>
        <v>0.16900016095778142</v>
      </c>
      <c r="AT59">
        <f>'Prices and returns'!AU60</f>
        <v>-2.8968662418236306E-2</v>
      </c>
      <c r="AU59">
        <f>'Prices and returns'!AV60</f>
        <v>3.2397716311450497E-2</v>
      </c>
      <c r="AV59">
        <f>'Prices and returns'!AW60</f>
        <v>1.7283983883461013E-3</v>
      </c>
      <c r="AW59">
        <f>'Prices and returns'!AX60</f>
        <v>2.1078619600195015E-2</v>
      </c>
      <c r="AX59">
        <f>'Prices and returns'!AY60</f>
        <v>-3.105178642828397E-3</v>
      </c>
      <c r="AY59">
        <f>'Prices and returns'!AZ60</f>
        <v>7.2234247748560548E-2</v>
      </c>
      <c r="AZ59">
        <f>'Prices and returns'!BA60</f>
        <v>8.9526815255934727E-2</v>
      </c>
      <c r="BA59">
        <f>'Prices and returns'!BB60</f>
        <v>5.9055643680390952E-3</v>
      </c>
      <c r="BB59">
        <f>'Prices and returns'!BC60</f>
        <v>-5.2973896599642391E-3</v>
      </c>
      <c r="BC59">
        <f>'Prices and returns'!BD60</f>
        <v>-6.9597938087623493E-3</v>
      </c>
      <c r="BD59">
        <f>'Prices and returns'!BE60</f>
        <v>2.6938038672862829E-2</v>
      </c>
      <c r="BE59">
        <f>'Prices and returns'!BF60</f>
        <v>6.9390531733123761E-2</v>
      </c>
      <c r="BF59">
        <f>'Prices and returns'!BG60</f>
        <v>-3.3178461095959184E-2</v>
      </c>
      <c r="BG59">
        <f>'Prices and returns'!BH60</f>
        <v>3.681592039800987E-2</v>
      </c>
      <c r="BH59">
        <f>'Prices and returns'!BI60</f>
        <v>1.0744513285245247E-2</v>
      </c>
      <c r="BI59">
        <f>'Prices and returns'!BJ60</f>
        <v>-4.1653824166621861E-2</v>
      </c>
      <c r="BJ59">
        <f>'Prices and returns'!BK60</f>
        <v>-2.24514666358067E-3</v>
      </c>
      <c r="BK59">
        <f>'Prices and returns'!BL60</f>
        <v>1.9504374962514517E-2</v>
      </c>
      <c r="BL59">
        <f>'Prices and returns'!BM60</f>
        <v>2.6795807230830842E-2</v>
      </c>
    </row>
    <row r="60" spans="1:64" x14ac:dyDescent="0.25">
      <c r="A60" s="2">
        <v>40182</v>
      </c>
      <c r="B60" s="1">
        <v>20.279305000000001</v>
      </c>
      <c r="C60" s="1">
        <v>36.689999</v>
      </c>
      <c r="D60" s="1">
        <v>9.9113869999999995</v>
      </c>
      <c r="E60" s="1">
        <v>9.9113869999999995</v>
      </c>
      <c r="F60" s="1">
        <v>49.020504000000003</v>
      </c>
      <c r="G60" s="1">
        <v>15.42215</v>
      </c>
      <c r="H60" s="1">
        <v>66.440002000000007</v>
      </c>
      <c r="I60" s="1">
        <v>46.261799000000003</v>
      </c>
      <c r="J60" s="1">
        <v>46.466942000000003</v>
      </c>
      <c r="K60" s="1">
        <v>28.107783999999999</v>
      </c>
      <c r="L60" s="1">
        <v>18.399999999999999</v>
      </c>
      <c r="M60" s="1">
        <v>8.9114249999999995</v>
      </c>
      <c r="N60" s="1">
        <v>299.06488000000002</v>
      </c>
      <c r="O60" s="1">
        <v>154.86088599999999</v>
      </c>
      <c r="P60" s="1">
        <v>23.495201000000002</v>
      </c>
      <c r="Q60" s="1">
        <v>15.67313</v>
      </c>
      <c r="R60" s="1">
        <v>48.845036</v>
      </c>
      <c r="S60" s="1">
        <v>35.974868999999998</v>
      </c>
      <c r="T60" s="1">
        <v>28.279198000000001</v>
      </c>
      <c r="U60" s="1">
        <v>24.489287999999998</v>
      </c>
      <c r="V60" s="1">
        <v>12.220216000000001</v>
      </c>
      <c r="W60" s="1">
        <v>17.151140000000002</v>
      </c>
      <c r="X60" s="1">
        <v>13.404652</v>
      </c>
      <c r="Y60" s="1">
        <v>38.601990000000001</v>
      </c>
      <c r="Z60" s="1">
        <v>16.645546</v>
      </c>
      <c r="AA60" s="1">
        <v>10.42</v>
      </c>
      <c r="AB60" s="1">
        <v>21.014842999999999</v>
      </c>
      <c r="AC60" s="1">
        <v>19.221647000000001</v>
      </c>
      <c r="AD60" s="1">
        <v>42.453139999999998</v>
      </c>
      <c r="AE60" s="1">
        <v>52.728752</v>
      </c>
      <c r="AF60" s="1">
        <v>1144.9799800000001</v>
      </c>
      <c r="AH60">
        <f>'Prices and returns'!AI61</f>
        <v>-2.8540524441049649E-2</v>
      </c>
      <c r="AI60">
        <f>'Prices and returns'!AJ61</f>
        <v>-2.234941461840869E-2</v>
      </c>
      <c r="AJ60">
        <f>'Prices and returns'!AK61</f>
        <v>-9.1732872503101637E-4</v>
      </c>
      <c r="AK60">
        <f>'Prices and returns'!AL61</f>
        <v>-9.1732872503101637E-4</v>
      </c>
      <c r="AL60">
        <f>'Prices and returns'!AM61</f>
        <v>-1.2662068917120965E-2</v>
      </c>
      <c r="AM60">
        <f>'Prices and returns'!AN61</f>
        <v>-3.0989194113661259E-2</v>
      </c>
      <c r="AN60">
        <f>'Prices and returns'!AO61</f>
        <v>-2.2576760307743516E-2</v>
      </c>
      <c r="AO60">
        <f>'Prices and returns'!AP61</f>
        <v>-3.6460103940186878E-3</v>
      </c>
      <c r="AP60">
        <f>'Prices and returns'!AQ61</f>
        <v>-8.2658979366450457E-3</v>
      </c>
      <c r="AQ60">
        <f>'Prices and returns'!AR61</f>
        <v>-4.0150443734731901E-2</v>
      </c>
      <c r="AR60">
        <f>'Prices and returns'!AS61</f>
        <v>-7.4456467391304348E-2</v>
      </c>
      <c r="AS60">
        <f>'Prices and returns'!AT61</f>
        <v>-7.6989931464384615E-3</v>
      </c>
      <c r="AT60">
        <f>'Prices and returns'!AU61</f>
        <v>-3.6576922706537791E-2</v>
      </c>
      <c r="AU60">
        <f>'Prices and returns'!AV61</f>
        <v>-5.2205926291807446E-2</v>
      </c>
      <c r="AV60">
        <f>'Prices and returns'!AW61</f>
        <v>-1.4147357156042281E-2</v>
      </c>
      <c r="AW60">
        <f>'Prices and returns'!AX61</f>
        <v>-1.4401718099703287E-3</v>
      </c>
      <c r="AX60">
        <f>'Prices and returns'!AY61</f>
        <v>5.4506869439096897E-3</v>
      </c>
      <c r="AY60">
        <f>'Prices and returns'!AZ61</f>
        <v>-2.1206943102419683E-2</v>
      </c>
      <c r="AZ60">
        <f>'Prices and returns'!BA61</f>
        <v>-5.7984459106654999E-2</v>
      </c>
      <c r="BA60">
        <f>'Prices and returns'!BB61</f>
        <v>6.5232602924185671E-3</v>
      </c>
      <c r="BB60">
        <f>'Prices and returns'!BC61</f>
        <v>-2.0237203663175878E-2</v>
      </c>
      <c r="BC60">
        <f>'Prices and returns'!BD61</f>
        <v>-7.7627667898460484E-2</v>
      </c>
      <c r="BD60">
        <f>'Prices and returns'!BE61</f>
        <v>4.336181200377294E-2</v>
      </c>
      <c r="BE60">
        <f>'Prices and returns'!BF61</f>
        <v>-1.9001455624438023E-2</v>
      </c>
      <c r="BF60">
        <f>'Prices and returns'!BG61</f>
        <v>-3.4074340367086758E-2</v>
      </c>
      <c r="BG60">
        <f>'Prices and returns'!BH61</f>
        <v>-3.2629558541266784E-2</v>
      </c>
      <c r="BH60">
        <f>'Prices and returns'!BI61</f>
        <v>-6.985586330575963E-2</v>
      </c>
      <c r="BI60">
        <f>'Prices and returns'!BJ61</f>
        <v>-2.1994057012908533E-2</v>
      </c>
      <c r="BJ60">
        <f>'Prices and returns'!BK61</f>
        <v>6.5634014350882727E-3</v>
      </c>
      <c r="BK60">
        <f>'Prices and returns'!BL61</f>
        <v>-5.8975414400097605E-3</v>
      </c>
      <c r="BL60">
        <f>'Prices and returns'!BM61</f>
        <v>-7.8166877642699521E-3</v>
      </c>
    </row>
    <row r="61" spans="1:64" x14ac:dyDescent="0.25">
      <c r="A61" s="2">
        <v>40189</v>
      </c>
      <c r="B61" s="1">
        <v>19.700523</v>
      </c>
      <c r="C61" s="1">
        <v>35.869999</v>
      </c>
      <c r="D61" s="1">
        <v>9.9022950000000005</v>
      </c>
      <c r="E61" s="1">
        <v>9.9022950000000005</v>
      </c>
      <c r="F61" s="1">
        <v>48.399802999999999</v>
      </c>
      <c r="G61" s="1">
        <v>14.944229999999999</v>
      </c>
      <c r="H61" s="1">
        <v>64.940002000000007</v>
      </c>
      <c r="I61" s="1">
        <v>46.093128</v>
      </c>
      <c r="J61" s="1">
        <v>46.082850999999998</v>
      </c>
      <c r="K61" s="1">
        <v>26.979244000000001</v>
      </c>
      <c r="L61" s="1">
        <v>17.030000999999999</v>
      </c>
      <c r="M61" s="1">
        <v>8.8428159999999991</v>
      </c>
      <c r="N61" s="1">
        <v>288.12600700000002</v>
      </c>
      <c r="O61" s="1">
        <v>146.77623</v>
      </c>
      <c r="P61" s="1">
        <v>23.162806</v>
      </c>
      <c r="Q61" s="1">
        <v>15.650558</v>
      </c>
      <c r="R61" s="1">
        <v>49.111274999999999</v>
      </c>
      <c r="S61" s="1">
        <v>35.211951999999997</v>
      </c>
      <c r="T61" s="1">
        <v>26.639444000000001</v>
      </c>
      <c r="U61" s="1">
        <v>24.649038000000001</v>
      </c>
      <c r="V61" s="1">
        <v>11.972913</v>
      </c>
      <c r="W61" s="1">
        <v>15.819737</v>
      </c>
      <c r="X61" s="1">
        <v>13.985901999999999</v>
      </c>
      <c r="Y61" s="1">
        <v>37.868496</v>
      </c>
      <c r="Z61" s="1">
        <v>16.07836</v>
      </c>
      <c r="AA61" s="1">
        <v>10.08</v>
      </c>
      <c r="AB61" s="1">
        <v>19.546832999999999</v>
      </c>
      <c r="AC61" s="1">
        <v>18.798884999999999</v>
      </c>
      <c r="AD61" s="1">
        <v>42.731777000000001</v>
      </c>
      <c r="AE61" s="1">
        <v>52.417782000000003</v>
      </c>
      <c r="AF61" s="1">
        <v>1136.030029</v>
      </c>
      <c r="AH61">
        <f>'Prices and returns'!AI62</f>
        <v>-3.9722295697428973E-2</v>
      </c>
      <c r="AI61">
        <f>'Prices and returns'!AJ62</f>
        <v>-4.1538835838830106E-2</v>
      </c>
      <c r="AJ61">
        <f>'Prices and returns'!AK62</f>
        <v>-4.7750243756624108E-2</v>
      </c>
      <c r="AK61">
        <f>'Prices and returns'!AL62</f>
        <v>-4.7750243756624108E-2</v>
      </c>
      <c r="AL61">
        <f>'Prices and returns'!AM62</f>
        <v>-5.014809667717033E-2</v>
      </c>
      <c r="AM61">
        <f>'Prices and returns'!AN62</f>
        <v>-8.3641177899430055E-2</v>
      </c>
      <c r="AN61">
        <f>'Prices and returns'!AO62</f>
        <v>7.9457897152513057E-2</v>
      </c>
      <c r="AO61">
        <f>'Prices and returns'!AP62</f>
        <v>-9.1481641254635662E-2</v>
      </c>
      <c r="AP61">
        <f>'Prices and returns'!AQ62</f>
        <v>-2.9256696813311223E-2</v>
      </c>
      <c r="AQ61">
        <f>'Prices and returns'!AR62</f>
        <v>-2.0261353505680254E-2</v>
      </c>
      <c r="AR61">
        <f>'Prices and returns'!AS62</f>
        <v>-1.5267233395934566E-2</v>
      </c>
      <c r="AS61">
        <f>'Prices and returns'!AT62</f>
        <v>-9.3103486491180915E-2</v>
      </c>
      <c r="AT61">
        <f>'Prices and returns'!AU62</f>
        <v>-5.1706897808777096E-2</v>
      </c>
      <c r="AU61">
        <f>'Prices and returns'!AV62</f>
        <v>-6.7126775227841634E-2</v>
      </c>
      <c r="AV61">
        <f>'Prices and returns'!AW62</f>
        <v>-2.9751619903046277E-2</v>
      </c>
      <c r="AW61">
        <f>'Prices and returns'!AX62</f>
        <v>-4.2788570222224674E-2</v>
      </c>
      <c r="AX61">
        <f>'Prices and returns'!AY62</f>
        <v>-2.1065590335416808E-2</v>
      </c>
      <c r="AY61">
        <f>'Prices and returns'!AZ62</f>
        <v>-0.1034795514886535</v>
      </c>
      <c r="AZ61">
        <f>'Prices and returns'!BA62</f>
        <v>-8.4924294966516614E-2</v>
      </c>
      <c r="BA61">
        <f>'Prices and returns'!BB62</f>
        <v>-6.1568366278635399E-2</v>
      </c>
      <c r="BB61">
        <f>'Prices and returns'!BC62</f>
        <v>-2.1897929100462104E-2</v>
      </c>
      <c r="BC61">
        <f>'Prices and returns'!BD62</f>
        <v>-3.7989506399505907E-2</v>
      </c>
      <c r="BD61">
        <f>'Prices and returns'!BE62</f>
        <v>-2.7193240736278549E-2</v>
      </c>
      <c r="BE61">
        <f>'Prices and returns'!BF62</f>
        <v>-3.6060449826156298E-2</v>
      </c>
      <c r="BF61">
        <f>'Prices and returns'!BG62</f>
        <v>-1.5510474948937572E-2</v>
      </c>
      <c r="BG61">
        <f>'Prices and returns'!BH62</f>
        <v>-7.8373015873015969E-2</v>
      </c>
      <c r="BH61">
        <f>'Prices and returns'!BI62</f>
        <v>-5.6734612711941676E-2</v>
      </c>
      <c r="BI61">
        <f>'Prices and returns'!BJ62</f>
        <v>-7.8480718404308428E-3</v>
      </c>
      <c r="BJ61">
        <f>'Prices and returns'!BK62</f>
        <v>-1.3785806286501983E-2</v>
      </c>
      <c r="BK61">
        <f>'Prices and returns'!BL62</f>
        <v>-4.3553502511800284E-2</v>
      </c>
      <c r="BL61">
        <f>'Prices and returns'!BM62</f>
        <v>-3.896905704065684E-2</v>
      </c>
    </row>
    <row r="62" spans="1:64" x14ac:dyDescent="0.25">
      <c r="A62" s="2">
        <v>40196</v>
      </c>
      <c r="B62" s="1">
        <v>18.917973</v>
      </c>
      <c r="C62" s="1">
        <v>34.380001</v>
      </c>
      <c r="D62" s="1">
        <v>9.4294580000000003</v>
      </c>
      <c r="E62" s="1">
        <v>9.4294580000000003</v>
      </c>
      <c r="F62" s="1">
        <v>45.972645</v>
      </c>
      <c r="G62" s="1">
        <v>13.694277</v>
      </c>
      <c r="H62" s="1">
        <v>70.099997999999999</v>
      </c>
      <c r="I62" s="1">
        <v>41.876452999999998</v>
      </c>
      <c r="J62" s="1">
        <v>44.734619000000002</v>
      </c>
      <c r="K62" s="1">
        <v>26.432607999999998</v>
      </c>
      <c r="L62" s="1">
        <v>16.77</v>
      </c>
      <c r="M62" s="1">
        <v>8.0195190000000007</v>
      </c>
      <c r="N62" s="1">
        <v>273.22790500000002</v>
      </c>
      <c r="O62" s="1">
        <v>136.92361500000001</v>
      </c>
      <c r="P62" s="1">
        <v>22.473675</v>
      </c>
      <c r="Q62" s="1">
        <v>14.980893</v>
      </c>
      <c r="R62" s="1">
        <v>48.076717000000002</v>
      </c>
      <c r="S62" s="1">
        <v>31.568235000000001</v>
      </c>
      <c r="T62" s="1">
        <v>24.377108</v>
      </c>
      <c r="U62" s="1">
        <v>23.131436999999998</v>
      </c>
      <c r="V62" s="1">
        <v>11.710730999999999</v>
      </c>
      <c r="W62" s="1">
        <v>15.218753</v>
      </c>
      <c r="X62" s="1">
        <v>13.60558</v>
      </c>
      <c r="Y62" s="1">
        <v>36.502941</v>
      </c>
      <c r="Z62" s="1">
        <v>15.828977</v>
      </c>
      <c r="AA62" s="1">
        <v>9.2899999999999991</v>
      </c>
      <c r="AB62" s="1">
        <v>18.437850999999998</v>
      </c>
      <c r="AC62" s="1">
        <v>18.651350000000001</v>
      </c>
      <c r="AD62" s="1">
        <v>42.142685</v>
      </c>
      <c r="AE62" s="1">
        <v>50.134804000000003</v>
      </c>
      <c r="AF62" s="1">
        <v>1091.76001</v>
      </c>
      <c r="AH62">
        <f>'Prices and returns'!AI63</f>
        <v>-2.877353720718381E-2</v>
      </c>
      <c r="AI62">
        <f>'Prices and returns'!AJ63</f>
        <v>-6.0500347280385489E-2</v>
      </c>
      <c r="AJ62">
        <f>'Prices and returns'!AK63</f>
        <v>-2.0250898832149276E-2</v>
      </c>
      <c r="AK62">
        <f>'Prices and returns'!AL63</f>
        <v>-2.0250898832149276E-2</v>
      </c>
      <c r="AL62">
        <f>'Prices and returns'!AM63</f>
        <v>4.8987283633560738E-2</v>
      </c>
      <c r="AM62">
        <f>'Prices and returns'!AN63</f>
        <v>1.8792083729575488E-2</v>
      </c>
      <c r="AN62">
        <f>'Prices and returns'!AO63</f>
        <v>9.0299603146921731E-2</v>
      </c>
      <c r="AO62">
        <f>'Prices and returns'!AP63</f>
        <v>-3.7050415898404666E-2</v>
      </c>
      <c r="AP62">
        <f>'Prices and returns'!AQ63</f>
        <v>6.3083134786505275E-3</v>
      </c>
      <c r="AQ62">
        <f>'Prices and returns'!AR63</f>
        <v>-1.4343041746013007E-2</v>
      </c>
      <c r="AR62">
        <f>'Prices and returns'!AS63</f>
        <v>-2.9218783542039415E-2</v>
      </c>
      <c r="AS62">
        <f>'Prices and returns'!AT63</f>
        <v>3.0418407887056506E-2</v>
      </c>
      <c r="AT62">
        <f>'Prices and returns'!AU63</f>
        <v>-3.6490247948869042E-2</v>
      </c>
      <c r="AU62">
        <f>'Prices and returns'!AV63</f>
        <v>-3.5037681410909433E-2</v>
      </c>
      <c r="AV62">
        <f>'Prices and returns'!AW63</f>
        <v>1.0461261898643579E-2</v>
      </c>
      <c r="AW62">
        <f>'Prices and returns'!AX63</f>
        <v>-2.5615495685070364E-2</v>
      </c>
      <c r="AX62">
        <f>'Prices and returns'!AY63</f>
        <v>-5.3799014604096378E-3</v>
      </c>
      <c r="AY62">
        <f>'Prices and returns'!AZ63</f>
        <v>-5.6184325794584565E-3</v>
      </c>
      <c r="AZ62">
        <f>'Prices and returns'!BA63</f>
        <v>-3.6690939712782963E-2</v>
      </c>
      <c r="BA62">
        <f>'Prices and returns'!BB63</f>
        <v>-2.6933735245242216E-2</v>
      </c>
      <c r="BB62">
        <f>'Prices and returns'!BC63</f>
        <v>1.2225966081878337E-2</v>
      </c>
      <c r="BC62">
        <f>'Prices and returns'!BD63</f>
        <v>-6.5006180204120481E-2</v>
      </c>
      <c r="BD62">
        <f>'Prices and returns'!BE63</f>
        <v>-1.5822772715312367E-2</v>
      </c>
      <c r="BE62">
        <f>'Prices and returns'!BF63</f>
        <v>-0.16224868018168723</v>
      </c>
      <c r="BF62">
        <f>'Prices and returns'!BG63</f>
        <v>-1.1812513215478516E-3</v>
      </c>
      <c r="BG62">
        <f>'Prices and returns'!BH63</f>
        <v>-1.0764262648008383E-3</v>
      </c>
      <c r="BH62">
        <f>'Prices and returns'!BI63</f>
        <v>-2.6395755123522654E-2</v>
      </c>
      <c r="BI62">
        <f>'Prices and returns'!BJ63</f>
        <v>-3.03228988786335E-2</v>
      </c>
      <c r="BJ62">
        <f>'Prices and returns'!BK63</f>
        <v>9.2557937397677054E-3</v>
      </c>
      <c r="BK62">
        <f>'Prices and returns'!BL63</f>
        <v>-2.5264983583061382E-2</v>
      </c>
      <c r="BL62">
        <f>'Prices and returns'!BM63</f>
        <v>-1.6386398875335204E-2</v>
      </c>
    </row>
    <row r="63" spans="1:64" x14ac:dyDescent="0.25">
      <c r="A63" s="2">
        <v>40203</v>
      </c>
      <c r="B63" s="1">
        <v>18.373636000000001</v>
      </c>
      <c r="C63" s="1">
        <v>32.299999</v>
      </c>
      <c r="D63" s="1">
        <v>9.2385029999999997</v>
      </c>
      <c r="E63" s="1">
        <v>9.2385029999999997</v>
      </c>
      <c r="F63" s="1">
        <v>48.224719999999998</v>
      </c>
      <c r="G63" s="1">
        <v>13.951620999999999</v>
      </c>
      <c r="H63" s="1">
        <v>76.430000000000007</v>
      </c>
      <c r="I63" s="1">
        <v>40.324913000000002</v>
      </c>
      <c r="J63" s="1">
        <v>45.016818999999998</v>
      </c>
      <c r="K63" s="1">
        <v>26.053484000000001</v>
      </c>
      <c r="L63" s="1">
        <v>16.280000999999999</v>
      </c>
      <c r="M63" s="1">
        <v>8.2634600000000002</v>
      </c>
      <c r="N63" s="1">
        <v>263.25775099999998</v>
      </c>
      <c r="O63" s="1">
        <v>132.12612899999999</v>
      </c>
      <c r="P63" s="1">
        <v>22.708777999999999</v>
      </c>
      <c r="Q63" s="1">
        <v>14.597149999999999</v>
      </c>
      <c r="R63" s="1">
        <v>47.818069000000001</v>
      </c>
      <c r="S63" s="1">
        <v>31.390871000000001</v>
      </c>
      <c r="T63" s="1">
        <v>23.482689000000001</v>
      </c>
      <c r="U63" s="1">
        <v>22.508420999999998</v>
      </c>
      <c r="V63" s="1">
        <v>11.853906</v>
      </c>
      <c r="W63" s="1">
        <v>14.22944</v>
      </c>
      <c r="X63" s="1">
        <v>13.390302</v>
      </c>
      <c r="Y63" s="1">
        <v>30.580387000000002</v>
      </c>
      <c r="Z63" s="1">
        <v>15.810279</v>
      </c>
      <c r="AA63" s="1">
        <v>9.2799999999999994</v>
      </c>
      <c r="AB63" s="1">
        <v>17.951170000000001</v>
      </c>
      <c r="AC63" s="1">
        <v>18.085787</v>
      </c>
      <c r="AD63" s="1">
        <v>42.532749000000003</v>
      </c>
      <c r="AE63" s="1">
        <v>48.868149000000003</v>
      </c>
      <c r="AF63" s="1">
        <v>1073.869995</v>
      </c>
      <c r="AH63">
        <f>'Prices and returns'!AI64</f>
        <v>1.7702756275350024E-2</v>
      </c>
      <c r="AI63">
        <f>'Prices and returns'!AJ64</f>
        <v>1.4551115001582614E-2</v>
      </c>
      <c r="AJ63">
        <f>'Prices and returns'!AK64</f>
        <v>4.9212518521669678E-3</v>
      </c>
      <c r="AK63">
        <f>'Prices and returns'!AL64</f>
        <v>4.9212518521669678E-3</v>
      </c>
      <c r="AL63">
        <f>'Prices and returns'!AM64</f>
        <v>-3.6303476723141069E-2</v>
      </c>
      <c r="AM63">
        <f>'Prices and returns'!AN64</f>
        <v>-1.1857475199476813E-2</v>
      </c>
      <c r="AN63">
        <f>'Prices and returns'!AO64</f>
        <v>-3.7419861311003708E-2</v>
      </c>
      <c r="AO63">
        <f>'Prices and returns'!AP64</f>
        <v>-9.3802558234906148E-3</v>
      </c>
      <c r="AP63">
        <f>'Prices and returns'!AQ64</f>
        <v>2.0024338014642925E-2</v>
      </c>
      <c r="AQ63">
        <f>'Prices and returns'!AR64</f>
        <v>-3.3822731731397167E-4</v>
      </c>
      <c r="AR63">
        <f>'Prices and returns'!AS64</f>
        <v>6.0196495073925549E-2</v>
      </c>
      <c r="AS63">
        <f>'Prices and returns'!AT64</f>
        <v>6.4575855634322558E-3</v>
      </c>
      <c r="AT63">
        <f>'Prices and returns'!AU64</f>
        <v>2.5475223329702104E-3</v>
      </c>
      <c r="AU63">
        <f>'Prices and returns'!AV64</f>
        <v>3.6579320355325129E-2</v>
      </c>
      <c r="AV63">
        <f>'Prices and returns'!AW64</f>
        <v>-1.070555183550489E-3</v>
      </c>
      <c r="AW63">
        <f>'Prices and returns'!AX64</f>
        <v>3.6081015814731373E-3</v>
      </c>
      <c r="AX63">
        <f>'Prices and returns'!AY64</f>
        <v>-3.499639435461143E-3</v>
      </c>
      <c r="AY63">
        <f>'Prices and returns'!AZ64</f>
        <v>-1.6435319682591803E-2</v>
      </c>
      <c r="AZ63">
        <f>'Prices and returns'!BA64</f>
        <v>1.9789811975962281E-2</v>
      </c>
      <c r="BA63">
        <f>'Prices and returns'!BB64</f>
        <v>-5.6775195381319494E-3</v>
      </c>
      <c r="BB63">
        <f>'Prices and returns'!BC64</f>
        <v>-3.2156657898248966E-2</v>
      </c>
      <c r="BC63">
        <f>'Prices and returns'!BD64</f>
        <v>5.3930864461285852E-2</v>
      </c>
      <c r="BD63">
        <f>'Prices and returns'!BE64</f>
        <v>-3.7513791697901977E-2</v>
      </c>
      <c r="BE63">
        <f>'Prices and returns'!BF64</f>
        <v>-2.9343840547210943E-2</v>
      </c>
      <c r="BF63">
        <f>'Prices and returns'!BG64</f>
        <v>-4.7319848055812257E-3</v>
      </c>
      <c r="BG63">
        <f>'Prices and returns'!BH64</f>
        <v>1.0775862068965287E-3</v>
      </c>
      <c r="BH63">
        <f>'Prices and returns'!BI64</f>
        <v>2.6121974222292871E-2</v>
      </c>
      <c r="BI63">
        <f>'Prices and returns'!BJ64</f>
        <v>-2.3113619551087251E-2</v>
      </c>
      <c r="BJ63">
        <f>'Prices and returns'!BK64</f>
        <v>3.742763017738798E-4</v>
      </c>
      <c r="BK63">
        <f>'Prices and returns'!BL64</f>
        <v>5.742718022734892E-3</v>
      </c>
      <c r="BL63">
        <f>'Prices and returns'!BM64</f>
        <v>-7.1517539699951548E-3</v>
      </c>
    </row>
    <row r="64" spans="1:64" x14ac:dyDescent="0.25">
      <c r="A64" s="2">
        <v>40210</v>
      </c>
      <c r="B64" s="1">
        <v>18.698899999999998</v>
      </c>
      <c r="C64" s="1">
        <v>32.770000000000003</v>
      </c>
      <c r="D64" s="1">
        <v>9.2839679999999998</v>
      </c>
      <c r="E64" s="1">
        <v>9.2839679999999998</v>
      </c>
      <c r="F64" s="1">
        <v>46.473995000000002</v>
      </c>
      <c r="G64" s="1">
        <v>13.78619</v>
      </c>
      <c r="H64" s="1">
        <v>73.569999999999993</v>
      </c>
      <c r="I64" s="1">
        <v>39.946655</v>
      </c>
      <c r="J64" s="1">
        <v>45.918250999999998</v>
      </c>
      <c r="K64" s="1">
        <v>26.044671999999998</v>
      </c>
      <c r="L64" s="1">
        <v>17.260000000000002</v>
      </c>
      <c r="M64" s="1">
        <v>8.3168220000000002</v>
      </c>
      <c r="N64" s="1">
        <v>263.928406</v>
      </c>
      <c r="O64" s="1">
        <v>136.95921300000001</v>
      </c>
      <c r="P64" s="1">
        <v>22.684467000000001</v>
      </c>
      <c r="Q64" s="1">
        <v>14.649818</v>
      </c>
      <c r="R64" s="1">
        <v>47.650722999999999</v>
      </c>
      <c r="S64" s="1">
        <v>30.874952</v>
      </c>
      <c r="T64" s="1">
        <v>23.947406999999998</v>
      </c>
      <c r="U64" s="1">
        <v>22.380628999999999</v>
      </c>
      <c r="V64" s="1">
        <v>11.472723999999999</v>
      </c>
      <c r="W64" s="1">
        <v>14.996846</v>
      </c>
      <c r="X64" s="1">
        <v>12.887981</v>
      </c>
      <c r="Y64" s="1">
        <v>29.683040999999999</v>
      </c>
      <c r="Z64" s="1">
        <v>15.735465</v>
      </c>
      <c r="AA64" s="1">
        <v>9.2899999999999991</v>
      </c>
      <c r="AB64" s="1">
        <v>18.420089999999998</v>
      </c>
      <c r="AC64" s="1">
        <v>17.667759</v>
      </c>
      <c r="AD64" s="1">
        <v>42.548667999999999</v>
      </c>
      <c r="AE64" s="1">
        <v>49.148784999999997</v>
      </c>
      <c r="AF64" s="1">
        <v>1066.1899410000001</v>
      </c>
      <c r="AH64">
        <f>'Prices and returns'!AI65</f>
        <v>2.5171266759007216E-2</v>
      </c>
      <c r="AI64">
        <f>'Prices and returns'!AJ65</f>
        <v>-4.0280714067744972E-2</v>
      </c>
      <c r="AJ64">
        <f>'Prices and returns'!AK65</f>
        <v>8.814894665729138E-2</v>
      </c>
      <c r="AK64">
        <f>'Prices and returns'!AL65</f>
        <v>8.814894665729138E-2</v>
      </c>
      <c r="AL64">
        <f>'Prices and returns'!AM65</f>
        <v>2.8377289277584056E-2</v>
      </c>
      <c r="AM64">
        <f>'Prices and returns'!AN65</f>
        <v>-3.6666548190616863E-2</v>
      </c>
      <c r="AN64">
        <f>'Prices and returns'!AO65</f>
        <v>4.5263042000815656E-2</v>
      </c>
      <c r="AO64">
        <f>'Prices and returns'!AP65</f>
        <v>8.5990479052626551E-2</v>
      </c>
      <c r="AP64">
        <f>'Prices and returns'!AQ65</f>
        <v>1.194930094353997E-2</v>
      </c>
      <c r="AQ64">
        <f>'Prices and returns'!AR65</f>
        <v>1.7941673444764456E-2</v>
      </c>
      <c r="AR64">
        <f>'Prices and returns'!AS65</f>
        <v>-6.9524971031286228E-2</v>
      </c>
      <c r="AS64">
        <f>'Prices and returns'!AT65</f>
        <v>1.9248578363225639E-2</v>
      </c>
      <c r="AT64">
        <f>'Prices and returns'!AU65</f>
        <v>3.4444492496195998E-3</v>
      </c>
      <c r="AU64">
        <f>'Prices and returns'!AV65</f>
        <v>-1.4921303614675837E-3</v>
      </c>
      <c r="AV64">
        <f>'Prices and returns'!AW65</f>
        <v>3.6454372059964997E-2</v>
      </c>
      <c r="AW64">
        <f>'Prices and returns'!AX65</f>
        <v>5.7673685775481952E-2</v>
      </c>
      <c r="AX64">
        <f>'Prices and returns'!AY65</f>
        <v>1.2767907005314253E-3</v>
      </c>
      <c r="AY64">
        <f>'Prices and returns'!AZ65</f>
        <v>1.6971524360588457E-2</v>
      </c>
      <c r="AZ64">
        <f>'Prices and returns'!BA65</f>
        <v>-3.6683303540963751E-3</v>
      </c>
      <c r="BA64">
        <f>'Prices and returns'!BB65</f>
        <v>-3.2120634321760005E-3</v>
      </c>
      <c r="BB64">
        <f>'Prices and returns'!BC65</f>
        <v>1.2803672432109444E-2</v>
      </c>
      <c r="BC64">
        <f>'Prices and returns'!BD65</f>
        <v>6.966738206153493E-2</v>
      </c>
      <c r="BD64">
        <f>'Prices and returns'!BE65</f>
        <v>4.510403918193118E-4</v>
      </c>
      <c r="BE64">
        <f>'Prices and returns'!BF65</f>
        <v>2.1030021822898884E-2</v>
      </c>
      <c r="BF64">
        <f>'Prices and returns'!BG65</f>
        <v>-6.7355492831002416E-3</v>
      </c>
      <c r="BG64">
        <f>'Prices and returns'!BH65</f>
        <v>3.8751345532831133E-2</v>
      </c>
      <c r="BH64">
        <f>'Prices and returns'!BI65</f>
        <v>4.6147331527696199E-2</v>
      </c>
      <c r="BI64">
        <f>'Prices and returns'!BJ65</f>
        <v>6.6109120007807071E-3</v>
      </c>
      <c r="BJ64">
        <f>'Prices and returns'!BK65</f>
        <v>-1.0289887335603539E-2</v>
      </c>
      <c r="BK64">
        <f>'Prices and returns'!BL65</f>
        <v>0</v>
      </c>
      <c r="BL64">
        <f>'Prices and returns'!BM65</f>
        <v>8.741471516096281E-3</v>
      </c>
    </row>
    <row r="65" spans="1:64" x14ac:dyDescent="0.25">
      <c r="A65" s="2">
        <v>40217</v>
      </c>
      <c r="B65" s="1">
        <v>19.169574999999998</v>
      </c>
      <c r="C65" s="1">
        <v>31.450001</v>
      </c>
      <c r="D65" s="1">
        <v>10.10234</v>
      </c>
      <c r="E65" s="1">
        <v>10.10234</v>
      </c>
      <c r="F65" s="1">
        <v>47.792800999999997</v>
      </c>
      <c r="G65" s="1">
        <v>13.280697999999999</v>
      </c>
      <c r="H65" s="1">
        <v>76.900002000000001</v>
      </c>
      <c r="I65" s="1">
        <v>43.381686999999999</v>
      </c>
      <c r="J65" s="1">
        <v>46.466942000000003</v>
      </c>
      <c r="K65" s="1">
        <v>26.511956999999999</v>
      </c>
      <c r="L65" s="1">
        <v>16.059999000000001</v>
      </c>
      <c r="M65" s="1">
        <v>8.4769089999999991</v>
      </c>
      <c r="N65" s="1">
        <v>264.83749399999999</v>
      </c>
      <c r="O65" s="1">
        <v>136.754852</v>
      </c>
      <c r="P65" s="1">
        <v>23.511415</v>
      </c>
      <c r="Q65" s="1">
        <v>15.494726999999999</v>
      </c>
      <c r="R65" s="1">
        <v>47.711562999999998</v>
      </c>
      <c r="S65" s="1">
        <v>31.398947</v>
      </c>
      <c r="T65" s="1">
        <v>23.859559999999998</v>
      </c>
      <c r="U65" s="1">
        <v>22.308741000000001</v>
      </c>
      <c r="V65" s="1">
        <v>11.619617</v>
      </c>
      <c r="W65" s="1">
        <v>16.041637000000001</v>
      </c>
      <c r="X65" s="1">
        <v>12.893794</v>
      </c>
      <c r="Y65" s="1">
        <v>30.307276000000002</v>
      </c>
      <c r="Z65" s="1">
        <v>15.629478000000001</v>
      </c>
      <c r="AA65" s="1">
        <v>9.65</v>
      </c>
      <c r="AB65" s="1">
        <v>19.270128</v>
      </c>
      <c r="AC65" s="1">
        <v>17.784559000000002</v>
      </c>
      <c r="AD65" s="1">
        <v>42.110847</v>
      </c>
      <c r="AE65" s="1">
        <v>49.148784999999997</v>
      </c>
      <c r="AF65" s="1">
        <v>1075.51001</v>
      </c>
      <c r="AH65">
        <f>'Prices and returns'!AI66</f>
        <v>6.4378579076479698E-3</v>
      </c>
      <c r="AI65">
        <f>'Prices and returns'!AJ66</f>
        <v>7.7265498338139948E-2</v>
      </c>
      <c r="AJ65">
        <f>'Prices and returns'!AK66</f>
        <v>-2.8802831819162746E-2</v>
      </c>
      <c r="AK65">
        <f>'Prices and returns'!AL66</f>
        <v>-2.8802831819162746E-2</v>
      </c>
      <c r="AL65">
        <f>'Prices and returns'!AM66</f>
        <v>6.6051935311345344E-2</v>
      </c>
      <c r="AM65">
        <f>'Prices and returns'!AN66</f>
        <v>9.8961666020867298E-2</v>
      </c>
      <c r="AN65">
        <f>'Prices and returns'!AO66</f>
        <v>2.3927125515549392E-2</v>
      </c>
      <c r="AO65">
        <f>'Prices and returns'!AP66</f>
        <v>3.6477050788734915E-2</v>
      </c>
      <c r="AP65">
        <f>'Prices and returns'!AQ66</f>
        <v>3.454600046630997E-2</v>
      </c>
      <c r="AQ65">
        <f>'Prices and returns'!AR66</f>
        <v>3.8576744824985965E-2</v>
      </c>
      <c r="AR65">
        <f>'Prices and returns'!AS66</f>
        <v>4.296395037135424E-2</v>
      </c>
      <c r="AS65">
        <f>'Prices and returns'!AT66</f>
        <v>1.5287529923938238E-2</v>
      </c>
      <c r="AT65">
        <f>'Prices and returns'!AU66</f>
        <v>1.4330746536968841E-2</v>
      </c>
      <c r="AU65">
        <f>'Prices and returns'!AV66</f>
        <v>1.46171267107949E-2</v>
      </c>
      <c r="AV65">
        <f>'Prices and returns'!AW66</f>
        <v>3.9655248312362341E-2</v>
      </c>
      <c r="AW65">
        <f>'Prices and returns'!AX66</f>
        <v>1.90899136202917E-2</v>
      </c>
      <c r="AX65">
        <f>'Prices and returns'!AY66</f>
        <v>1.7378973730120702E-2</v>
      </c>
      <c r="AY65">
        <f>'Prices and returns'!AZ66</f>
        <v>2.7727649592835003E-2</v>
      </c>
      <c r="AZ65">
        <f>'Prices and returns'!BA66</f>
        <v>9.2045284992683038E-3</v>
      </c>
      <c r="BA65">
        <f>'Prices and returns'!BB66</f>
        <v>3.0074848239978982E-2</v>
      </c>
      <c r="BB65">
        <f>'Prices and returns'!BC66</f>
        <v>2.9764750421636121E-2</v>
      </c>
      <c r="BC65">
        <f>'Prices and returns'!BD66</f>
        <v>-4.4380445711369863E-2</v>
      </c>
      <c r="BD65">
        <f>'Prices and returns'!BE66</f>
        <v>1.0674437640309769E-2</v>
      </c>
      <c r="BE65">
        <f>'Prices and returns'!BF66</f>
        <v>1.9310313470600207E-2</v>
      </c>
      <c r="BF65">
        <f>'Prices and returns'!BG66</f>
        <v>1.1968409949455695E-3</v>
      </c>
      <c r="BG65">
        <f>'Prices and returns'!BH66</f>
        <v>-1.5544041450777238E-2</v>
      </c>
      <c r="BH65">
        <f>'Prices and returns'!BI66</f>
        <v>4.0782344569792156E-2</v>
      </c>
      <c r="BI65">
        <f>'Prices and returns'!BJ66</f>
        <v>3.1111820090674669E-3</v>
      </c>
      <c r="BJ65">
        <f>'Prices and returns'!BK66</f>
        <v>1.1152993431834785E-2</v>
      </c>
      <c r="BK65">
        <f>'Prices and returns'!BL66</f>
        <v>2.3143786769093119E-2</v>
      </c>
      <c r="BL65">
        <f>'Prices and returns'!BM66</f>
        <v>3.1296811454130491E-2</v>
      </c>
    </row>
    <row r="66" spans="1:64" x14ac:dyDescent="0.25">
      <c r="A66" s="2">
        <v>40224</v>
      </c>
      <c r="B66" s="1">
        <v>19.292985999999999</v>
      </c>
      <c r="C66" s="1">
        <v>33.880001</v>
      </c>
      <c r="D66" s="1">
        <v>9.8113639999999993</v>
      </c>
      <c r="E66" s="1">
        <v>9.8113639999999993</v>
      </c>
      <c r="F66" s="1">
        <v>50.949607999999998</v>
      </c>
      <c r="G66" s="1">
        <v>14.594977999999999</v>
      </c>
      <c r="H66" s="1">
        <v>78.739998</v>
      </c>
      <c r="I66" s="1">
        <v>44.964123000000001</v>
      </c>
      <c r="J66" s="1">
        <v>48.072189000000002</v>
      </c>
      <c r="K66" s="1">
        <v>27.534701999999999</v>
      </c>
      <c r="L66" s="1">
        <v>16.75</v>
      </c>
      <c r="M66" s="1">
        <v>8.6065000000000005</v>
      </c>
      <c r="N66" s="1">
        <v>268.632813</v>
      </c>
      <c r="O66" s="1">
        <v>138.753815</v>
      </c>
      <c r="P66" s="1">
        <v>24.443766</v>
      </c>
      <c r="Q66" s="1">
        <v>15.790520000000001</v>
      </c>
      <c r="R66" s="1">
        <v>48.540740999999997</v>
      </c>
      <c r="S66" s="1">
        <v>32.269565999999998</v>
      </c>
      <c r="T66" s="1">
        <v>24.079176</v>
      </c>
      <c r="U66" s="1">
        <v>22.979672999999998</v>
      </c>
      <c r="V66" s="1">
        <v>11.965472</v>
      </c>
      <c r="W66" s="1">
        <v>15.329701999999999</v>
      </c>
      <c r="X66" s="1">
        <v>13.031428</v>
      </c>
      <c r="Y66" s="1">
        <v>30.892519</v>
      </c>
      <c r="Z66" s="1">
        <v>15.648184000000001</v>
      </c>
      <c r="AA66" s="1">
        <v>9.5</v>
      </c>
      <c r="AB66" s="1">
        <v>20.056009</v>
      </c>
      <c r="AC66" s="1">
        <v>17.83989</v>
      </c>
      <c r="AD66" s="1">
        <v>42.580508999999999</v>
      </c>
      <c r="AE66" s="1">
        <v>50.286273999999999</v>
      </c>
      <c r="AF66" s="1">
        <v>1109.170044</v>
      </c>
      <c r="AH66">
        <f>'Prices and returns'!AI67</f>
        <v>1.4627647581354189E-2</v>
      </c>
      <c r="AI66">
        <f>'Prices and returns'!AJ67</f>
        <v>2.2727301572393714E-2</v>
      </c>
      <c r="AJ66">
        <f>'Prices and returns'!AK67</f>
        <v>-1.3945053919107789E-3</v>
      </c>
      <c r="AK66">
        <f>'Prices and returns'!AL67</f>
        <v>-1.3945053919107789E-3</v>
      </c>
      <c r="AL66">
        <f>'Prices and returns'!AM67</f>
        <v>-6.7622895155542307E-3</v>
      </c>
      <c r="AM66">
        <f>'Prices and returns'!AN67</f>
        <v>4.911867630084818E-2</v>
      </c>
      <c r="AN66">
        <f>'Prices and returns'!AO67</f>
        <v>1.7653023054432934E-2</v>
      </c>
      <c r="AO66">
        <f>'Prices and returns'!AP67</f>
        <v>-2.0600957790280972E-2</v>
      </c>
      <c r="AP66">
        <f>'Prices and returns'!AQ67</f>
        <v>-2.7806098033106453E-3</v>
      </c>
      <c r="AQ66">
        <f>'Prices and returns'!AR67</f>
        <v>3.2017778874089469E-4</v>
      </c>
      <c r="AR66">
        <f>'Prices and returns'!AS67</f>
        <v>-1.0149253731343386E-2</v>
      </c>
      <c r="AS66">
        <f>'Prices and returns'!AT67</f>
        <v>3.9858362865276185E-2</v>
      </c>
      <c r="AT66">
        <f>'Prices and returns'!AU67</f>
        <v>-2.5815561853942279E-2</v>
      </c>
      <c r="AU66">
        <f>'Prices and returns'!AV67</f>
        <v>1.0884817833656613E-3</v>
      </c>
      <c r="AV66">
        <f>'Prices and returns'!AW67</f>
        <v>3.4826139310939287E-2</v>
      </c>
      <c r="AW66">
        <f>'Prices and returns'!AX67</f>
        <v>-1.392905363471255E-2</v>
      </c>
      <c r="AX66">
        <f>'Prices and returns'!AY67</f>
        <v>-5.1396207569224346E-3</v>
      </c>
      <c r="AY66">
        <f>'Prices and returns'!AZ67</f>
        <v>4.8463496534164728E-2</v>
      </c>
      <c r="AZ66">
        <f>'Prices and returns'!BA67</f>
        <v>2.8091825069097104E-2</v>
      </c>
      <c r="BA66">
        <f>'Prices and returns'!BB67</f>
        <v>1.1842640232522343E-3</v>
      </c>
      <c r="BB66">
        <f>'Prices and returns'!BC67</f>
        <v>5.0504902773580489E-2</v>
      </c>
      <c r="BC66">
        <f>'Prices and returns'!BD67</f>
        <v>-2.2919166987068584E-2</v>
      </c>
      <c r="BD66">
        <f>'Prices and returns'!BE67</f>
        <v>-2.4458332578747386E-2</v>
      </c>
      <c r="BE66">
        <f>'Prices and returns'!BF67</f>
        <v>-7.3503361768588654E-2</v>
      </c>
      <c r="BF66">
        <f>'Prices and returns'!BG67</f>
        <v>-1.1554056368457924E-2</v>
      </c>
      <c r="BG66">
        <f>'Prices and returns'!BH67</f>
        <v>1.2631578947368339E-2</v>
      </c>
      <c r="BH66">
        <f>'Prices and returns'!BI67</f>
        <v>-2.5189906925151495E-2</v>
      </c>
      <c r="BI66">
        <f>'Prices and returns'!BJ67</f>
        <v>-3.1015325767142572E-3</v>
      </c>
      <c r="BJ66">
        <f>'Prices and returns'!BK67</f>
        <v>1.084317709776559E-2</v>
      </c>
      <c r="BK66">
        <f>'Prices and returns'!BL67</f>
        <v>-1.3207997872341849E-2</v>
      </c>
      <c r="BL66">
        <f>'Prices and returns'!BM67</f>
        <v>-4.2194197592302874E-3</v>
      </c>
    </row>
    <row r="67" spans="1:64" x14ac:dyDescent="0.25">
      <c r="A67" s="2">
        <v>40231</v>
      </c>
      <c r="B67" s="1">
        <v>19.575196999999999</v>
      </c>
      <c r="C67" s="1">
        <v>34.650002000000001</v>
      </c>
      <c r="D67" s="1">
        <v>9.797682</v>
      </c>
      <c r="E67" s="1">
        <v>9.797682</v>
      </c>
      <c r="F67" s="1">
        <v>50.605072</v>
      </c>
      <c r="G67" s="1">
        <v>15.311864</v>
      </c>
      <c r="H67" s="1">
        <v>80.129997000000003</v>
      </c>
      <c r="I67" s="1">
        <v>44.037818999999999</v>
      </c>
      <c r="J67" s="1">
        <v>47.938518999999999</v>
      </c>
      <c r="K67" s="1">
        <v>27.543517999999999</v>
      </c>
      <c r="L67" s="1">
        <v>16.579999999999998</v>
      </c>
      <c r="M67" s="1">
        <v>8.949541</v>
      </c>
      <c r="N67" s="1">
        <v>261.69790599999999</v>
      </c>
      <c r="O67" s="1">
        <v>138.90484599999999</v>
      </c>
      <c r="P67" s="1">
        <v>25.295048000000001</v>
      </c>
      <c r="Q67" s="1">
        <v>15.570573</v>
      </c>
      <c r="R67" s="1">
        <v>48.291260000000001</v>
      </c>
      <c r="S67" s="1">
        <v>33.833461999999997</v>
      </c>
      <c r="T67" s="1">
        <v>24.755604000000002</v>
      </c>
      <c r="U67" s="1">
        <v>23.006886999999999</v>
      </c>
      <c r="V67" s="1">
        <v>12.569787</v>
      </c>
      <c r="W67" s="1">
        <v>14.978358</v>
      </c>
      <c r="X67" s="1">
        <v>12.712700999999999</v>
      </c>
      <c r="Y67" s="1">
        <v>28.621815000000002</v>
      </c>
      <c r="Z67" s="1">
        <v>15.467383999999999</v>
      </c>
      <c r="AA67" s="1">
        <v>9.6199999999999992</v>
      </c>
      <c r="AB67" s="1">
        <v>19.550799999999999</v>
      </c>
      <c r="AC67" s="1">
        <v>17.784559000000002</v>
      </c>
      <c r="AD67" s="1">
        <v>43.042217000000001</v>
      </c>
      <c r="AE67" s="1">
        <v>49.622093</v>
      </c>
      <c r="AF67" s="1">
        <v>1104.48999</v>
      </c>
      <c r="AH67">
        <f>'Prices and returns'!AI68</f>
        <v>7.0032551907395879E-2</v>
      </c>
      <c r="AI67">
        <f>'Prices and returns'!AJ68</f>
        <v>1.471855614900097E-2</v>
      </c>
      <c r="AJ67">
        <f>'Prices and returns'!AK68</f>
        <v>3.7629410711635718E-2</v>
      </c>
      <c r="AK67">
        <f>'Prices and returns'!AL68</f>
        <v>3.7629410711635718E-2</v>
      </c>
      <c r="AL67">
        <f>'Prices and returns'!AM68</f>
        <v>7.5522528650883103E-2</v>
      </c>
      <c r="AM67">
        <f>'Prices and returns'!AN68</f>
        <v>2.4006874669210742E-3</v>
      </c>
      <c r="AN67">
        <f>'Prices and returns'!AO68</f>
        <v>4.0309548495303126E-2</v>
      </c>
      <c r="AO67">
        <f>'Prices and returns'!AP68</f>
        <v>3.8212087660381221E-2</v>
      </c>
      <c r="AP67">
        <f>'Prices and returns'!AQ68</f>
        <v>-4.7563630407522007E-3</v>
      </c>
      <c r="AQ67">
        <f>'Prices and returns'!AR68</f>
        <v>6.3380211634548628E-2</v>
      </c>
      <c r="AR67">
        <f>'Prices and returns'!AS68</f>
        <v>3.256942098914356E-2</v>
      </c>
      <c r="AS67">
        <f>'Prices and returns'!AT68</f>
        <v>0.10732516896676604</v>
      </c>
      <c r="AT67">
        <f>'Prices and returns'!AU68</f>
        <v>7.101370157696256E-2</v>
      </c>
      <c r="AU67">
        <f>'Prices and returns'!AV68</f>
        <v>7.166492233107559E-2</v>
      </c>
      <c r="AV67">
        <f>'Prices and returns'!AW68</f>
        <v>1.9230522907092276E-2</v>
      </c>
      <c r="AW67">
        <f>'Prices and returns'!AX68</f>
        <v>1.266465916186899E-2</v>
      </c>
      <c r="AX67">
        <f>'Prices and returns'!AY68</f>
        <v>1.6507914682698244E-2</v>
      </c>
      <c r="AY67">
        <f>'Prices and returns'!AZ68</f>
        <v>2.0014682505739428E-2</v>
      </c>
      <c r="AZ67">
        <f>'Prices and returns'!BA68</f>
        <v>4.3648137205620129E-2</v>
      </c>
      <c r="BA67">
        <f>'Prices and returns'!BB68</f>
        <v>-2.7902514581828477E-3</v>
      </c>
      <c r="BB67">
        <f>'Prices and returns'!BC68</f>
        <v>1.0650936248959474E-2</v>
      </c>
      <c r="BC67">
        <f>'Prices and returns'!BD68</f>
        <v>5.9876589943971173E-2</v>
      </c>
      <c r="BD67">
        <f>'Prices and returns'!BE68</f>
        <v>-3.9883735171619798E-3</v>
      </c>
      <c r="BE67">
        <f>'Prices and returns'!BF68</f>
        <v>6.1388454925028285E-2</v>
      </c>
      <c r="BF67">
        <f>'Prices and returns'!BG68</f>
        <v>7.2551376496504116E-3</v>
      </c>
      <c r="BG67">
        <f>'Prices and returns'!BH68</f>
        <v>3.8461538461538568E-2</v>
      </c>
      <c r="BH67">
        <f>'Prices and returns'!BI68</f>
        <v>2.4199930437629288E-2</v>
      </c>
      <c r="BI67">
        <f>'Prices and returns'!BJ68</f>
        <v>1.0370006925670658E-2</v>
      </c>
      <c r="BJ67">
        <f>'Prices and returns'!BK68</f>
        <v>1.2945894492376131E-3</v>
      </c>
      <c r="BK67">
        <f>'Prices and returns'!BL68</f>
        <v>2.2615632113703939E-2</v>
      </c>
      <c r="BL67">
        <f>'Prices and returns'!BM68</f>
        <v>3.0973536482662028E-2</v>
      </c>
    </row>
    <row r="68" spans="1:64" x14ac:dyDescent="0.25">
      <c r="A68" s="2">
        <v>40238</v>
      </c>
      <c r="B68" s="1">
        <v>20.946097999999999</v>
      </c>
      <c r="C68" s="1">
        <v>35.159999999999997</v>
      </c>
      <c r="D68" s="1">
        <v>10.166363</v>
      </c>
      <c r="E68" s="1">
        <v>10.166363</v>
      </c>
      <c r="F68" s="1">
        <v>54.426895000000002</v>
      </c>
      <c r="G68" s="1">
        <v>15.348623</v>
      </c>
      <c r="H68" s="1">
        <v>83.360000999999997</v>
      </c>
      <c r="I68" s="1">
        <v>45.720596</v>
      </c>
      <c r="J68" s="1">
        <v>47.710506000000002</v>
      </c>
      <c r="K68" s="1">
        <v>29.289231999999998</v>
      </c>
      <c r="L68" s="1">
        <v>17.120000999999998</v>
      </c>
      <c r="M68" s="1">
        <v>9.9100520000000003</v>
      </c>
      <c r="N68" s="1">
        <v>280.28204299999999</v>
      </c>
      <c r="O68" s="1">
        <v>148.85945100000001</v>
      </c>
      <c r="P68" s="1">
        <v>25.781485</v>
      </c>
      <c r="Q68" s="1">
        <v>15.767768999999999</v>
      </c>
      <c r="R68" s="1">
        <v>49.088448</v>
      </c>
      <c r="S68" s="1">
        <v>34.510627999999997</v>
      </c>
      <c r="T68" s="1">
        <v>25.83614</v>
      </c>
      <c r="U68" s="1">
        <v>22.942692000000001</v>
      </c>
      <c r="V68" s="1">
        <v>12.703666999999999</v>
      </c>
      <c r="W68" s="1">
        <v>15.875211</v>
      </c>
      <c r="X68" s="1">
        <v>12.661998000000001</v>
      </c>
      <c r="Y68" s="1">
        <v>30.378864</v>
      </c>
      <c r="Z68" s="1">
        <v>15.579602</v>
      </c>
      <c r="AA68" s="1">
        <v>9.99</v>
      </c>
      <c r="AB68" s="1">
        <v>20.023928000000002</v>
      </c>
      <c r="AC68" s="1">
        <v>17.968985</v>
      </c>
      <c r="AD68" s="1">
        <v>43.097938999999997</v>
      </c>
      <c r="AE68" s="1">
        <v>50.744328000000003</v>
      </c>
      <c r="AF68" s="1">
        <v>1138.6999510000001</v>
      </c>
      <c r="AH68">
        <f>'Prices and returns'!AI69</f>
        <v>3.4939490877966911E-2</v>
      </c>
      <c r="AI68">
        <f>'Prices and returns'!AJ69</f>
        <v>0</v>
      </c>
      <c r="AJ68">
        <f>'Prices and returns'!AK69</f>
        <v>3.9891355443436347E-2</v>
      </c>
      <c r="AK68">
        <f>'Prices and returns'!AL69</f>
        <v>3.9891355443436347E-2</v>
      </c>
      <c r="AL68">
        <f>'Prices and returns'!AM69</f>
        <v>2.7970142334961451E-2</v>
      </c>
      <c r="AM68">
        <f>'Prices and returns'!AN69</f>
        <v>9.5951278495797938E-3</v>
      </c>
      <c r="AN68">
        <f>'Prices and returns'!AO69</f>
        <v>-1.3435736403122128E-2</v>
      </c>
      <c r="AO68">
        <f>'Prices and returns'!AP69</f>
        <v>1.9078163373023368E-2</v>
      </c>
      <c r="AP68">
        <f>'Prices and returns'!AQ69</f>
        <v>-8.4049412513042803E-3</v>
      </c>
      <c r="AQ68">
        <f>'Prices and returns'!AR69</f>
        <v>1.4148100571568466E-2</v>
      </c>
      <c r="AR68">
        <f>'Prices and returns'!AS69</f>
        <v>3.79672290906993E-2</v>
      </c>
      <c r="AS68">
        <f>'Prices and returns'!AT69</f>
        <v>2.6154151360658774E-2</v>
      </c>
      <c r="AT68">
        <f>'Prices and returns'!AU69</f>
        <v>2.7170659662988168E-2</v>
      </c>
      <c r="AU68">
        <f>'Prices and returns'!AV69</f>
        <v>4.6536917565281062E-2</v>
      </c>
      <c r="AV68">
        <f>'Prices and returns'!AW69</f>
        <v>2.0440288835185377E-2</v>
      </c>
      <c r="AW68">
        <f>'Prices and returns'!AX69</f>
        <v>2.3087857261227102E-2</v>
      </c>
      <c r="AX68">
        <f>'Prices and returns'!AY69</f>
        <v>2.1865429520200271E-3</v>
      </c>
      <c r="AY68">
        <f>'Prices and returns'!AZ69</f>
        <v>7.941843306937299E-3</v>
      </c>
      <c r="AZ68">
        <f>'Prices and returns'!BA69</f>
        <v>1.7000875517782399E-2</v>
      </c>
      <c r="BA68">
        <f>'Prices and returns'!BB69</f>
        <v>2.3784436455843969E-2</v>
      </c>
      <c r="BB68">
        <f>'Prices and returns'!BC69</f>
        <v>3.9727741604058092E-2</v>
      </c>
      <c r="BC68">
        <f>'Prices and returns'!BD69</f>
        <v>4.6592136633648784E-3</v>
      </c>
      <c r="BD68">
        <f>'Prices and returns'!BE69</f>
        <v>-2.288319742271324E-2</v>
      </c>
      <c r="BE68">
        <f>'Prices and returns'!BF69</f>
        <v>4.9016645257044912E-3</v>
      </c>
      <c r="BF68">
        <f>'Prices and returns'!BG69</f>
        <v>2.5210014992680888E-2</v>
      </c>
      <c r="BG68">
        <f>'Prices and returns'!BH69</f>
        <v>1.4014014014014071E-2</v>
      </c>
      <c r="BH68">
        <f>'Prices and returns'!BI69</f>
        <v>-3.8846474078412734E-2</v>
      </c>
      <c r="BI68">
        <f>'Prices and returns'!BJ69</f>
        <v>1.7105306727119022E-2</v>
      </c>
      <c r="BJ68">
        <f>'Prices and returns'!BK69</f>
        <v>-4.4327873776051803E-3</v>
      </c>
      <c r="BK68">
        <f>'Prices and returns'!BL69</f>
        <v>4.9644563230790304E-3</v>
      </c>
      <c r="BL68">
        <f>'Prices and returns'!BM69</f>
        <v>9.9148498163059793E-3</v>
      </c>
    </row>
    <row r="69" spans="1:64" x14ac:dyDescent="0.25">
      <c r="A69" s="2">
        <v>40245</v>
      </c>
      <c r="B69" s="1">
        <v>21.677944</v>
      </c>
      <c r="C69" s="1">
        <v>35.159999999999997</v>
      </c>
      <c r="D69" s="1">
        <v>10.571913</v>
      </c>
      <c r="E69" s="1">
        <v>10.571913</v>
      </c>
      <c r="F69" s="1">
        <v>55.949223000000003</v>
      </c>
      <c r="G69" s="1">
        <v>15.495895000000001</v>
      </c>
      <c r="H69" s="1">
        <v>82.239998</v>
      </c>
      <c r="I69" s="1">
        <v>46.592860999999999</v>
      </c>
      <c r="J69" s="1">
        <v>47.309502000000002</v>
      </c>
      <c r="K69" s="1">
        <v>29.703619</v>
      </c>
      <c r="L69" s="1">
        <v>17.77</v>
      </c>
      <c r="M69" s="1">
        <v>10.169241</v>
      </c>
      <c r="N69" s="1">
        <v>287.897491</v>
      </c>
      <c r="O69" s="1">
        <v>155.786911</v>
      </c>
      <c r="P69" s="1">
        <v>26.308465999999999</v>
      </c>
      <c r="Q69" s="1">
        <v>16.131813000000001</v>
      </c>
      <c r="R69" s="1">
        <v>49.195782000000001</v>
      </c>
      <c r="S69" s="1">
        <v>34.784706</v>
      </c>
      <c r="T69" s="1">
        <v>26.275376999999999</v>
      </c>
      <c r="U69" s="1">
        <v>23.488371000000001</v>
      </c>
      <c r="V69" s="1">
        <v>13.208354999999999</v>
      </c>
      <c r="W69" s="1">
        <v>15.949177000000001</v>
      </c>
      <c r="X69" s="1">
        <v>12.372251</v>
      </c>
      <c r="Y69" s="1">
        <v>30.527771000000001</v>
      </c>
      <c r="Z69" s="1">
        <v>15.972364000000001</v>
      </c>
      <c r="AA69" s="1">
        <v>10.130000000000001</v>
      </c>
      <c r="AB69" s="1">
        <v>19.246068999999999</v>
      </c>
      <c r="AC69" s="1">
        <v>18.276350000000001</v>
      </c>
      <c r="AD69" s="1">
        <v>42.906894999999999</v>
      </c>
      <c r="AE69" s="1">
        <v>50.996245999999999</v>
      </c>
      <c r="AF69" s="1">
        <v>1149.98999</v>
      </c>
      <c r="AH69">
        <f>'Prices and returns'!AI70</f>
        <v>-1.9197069611398634E-2</v>
      </c>
      <c r="AI69">
        <f>'Prices and returns'!AJ70</f>
        <v>-1.3936348122866808E-2</v>
      </c>
      <c r="AJ69">
        <f>'Prices and returns'!AK70</f>
        <v>3.0514250353743971E-2</v>
      </c>
      <c r="AK69">
        <f>'Prices and returns'!AL70</f>
        <v>3.0514250353743971E-2</v>
      </c>
      <c r="AL69">
        <f>'Prices and returns'!AM70</f>
        <v>1.2745145719003021E-2</v>
      </c>
      <c r="AM69">
        <f>'Prices and returns'!AN70</f>
        <v>-1.7802134049050551E-3</v>
      </c>
      <c r="AN69">
        <f>'Prices and returns'!AO70</f>
        <v>-2.1887160065350054E-3</v>
      </c>
      <c r="AO69">
        <f>'Prices and returns'!AP70</f>
        <v>-1.6401525547014514E-2</v>
      </c>
      <c r="AP69">
        <f>'Prices and returns'!AQ70</f>
        <v>9.1407641534675486E-3</v>
      </c>
      <c r="AQ69">
        <f>'Prices and returns'!AR70</f>
        <v>-1.4840279226581274E-3</v>
      </c>
      <c r="AR69">
        <f>'Prices and returns'!AS70</f>
        <v>3.6578503095104228E-2</v>
      </c>
      <c r="AS69">
        <f>'Prices and returns'!AT70</f>
        <v>-3.7482640051504077E-3</v>
      </c>
      <c r="AT69">
        <f>'Prices and returns'!AU70</f>
        <v>-3.3716334123939901E-2</v>
      </c>
      <c r="AU69">
        <f>'Prices and returns'!AV70</f>
        <v>1.6803805808820384E-2</v>
      </c>
      <c r="AV69">
        <f>'Prices and returns'!AW70</f>
        <v>4.652798836693864E-3</v>
      </c>
      <c r="AW69">
        <f>'Prices and returns'!AX70</f>
        <v>3.3850256012761842E-2</v>
      </c>
      <c r="AX69">
        <f>'Prices and returns'!AY70</f>
        <v>1.4490185357760999E-2</v>
      </c>
      <c r="AY69">
        <f>'Prices and returns'!AZ70</f>
        <v>6.9523945379902519E-3</v>
      </c>
      <c r="AZ69">
        <f>'Prices and returns'!BA70</f>
        <v>-9.3612738648810746E-3</v>
      </c>
      <c r="BA69">
        <f>'Prices and returns'!BB70</f>
        <v>1.0932729221622086E-2</v>
      </c>
      <c r="BB69">
        <f>'Prices and returns'!BC70</f>
        <v>5.1788280978214252E-2</v>
      </c>
      <c r="BC69">
        <f>'Prices and returns'!BD70</f>
        <v>0</v>
      </c>
      <c r="BD69">
        <f>'Prices and returns'!BE70</f>
        <v>-9.9532413301346625E-3</v>
      </c>
      <c r="BE69">
        <f>'Prices and returns'!BF70</f>
        <v>2.8241498535874095E-2</v>
      </c>
      <c r="BF69">
        <f>'Prices and returns'!BG70</f>
        <v>2.4200299968119794E-2</v>
      </c>
      <c r="BG69">
        <f>'Prices and returns'!BH70</f>
        <v>-1.0858835143139308E-2</v>
      </c>
      <c r="BH69">
        <f>'Prices and returns'!BI70</f>
        <v>1.4999998181446822E-2</v>
      </c>
      <c r="BI69">
        <f>'Prices and returns'!BJ70</f>
        <v>2.2872838394974934E-2</v>
      </c>
      <c r="BJ69">
        <f>'Prices and returns'!BK70</f>
        <v>3.2493495509288275E-2</v>
      </c>
      <c r="BK69">
        <f>'Prices and returns'!BL70</f>
        <v>3.5928134788587892E-3</v>
      </c>
      <c r="BL69">
        <f>'Prices and returns'!BM70</f>
        <v>8.6174958792467372E-3</v>
      </c>
    </row>
    <row r="70" spans="1:64" x14ac:dyDescent="0.25">
      <c r="A70" s="2">
        <v>40252</v>
      </c>
      <c r="B70" s="1">
        <v>21.261790999999999</v>
      </c>
      <c r="C70" s="1">
        <v>34.669998</v>
      </c>
      <c r="D70" s="1">
        <v>10.894507000000001</v>
      </c>
      <c r="E70" s="1">
        <v>10.894507000000001</v>
      </c>
      <c r="F70" s="1">
        <v>56.662303999999999</v>
      </c>
      <c r="G70" s="1">
        <v>15.468309</v>
      </c>
      <c r="H70" s="1">
        <v>82.059997999999993</v>
      </c>
      <c r="I70" s="1">
        <v>45.828667000000003</v>
      </c>
      <c r="J70" s="1">
        <v>47.741947000000003</v>
      </c>
      <c r="K70" s="1">
        <v>29.659538000000001</v>
      </c>
      <c r="L70" s="1">
        <v>18.420000000000002</v>
      </c>
      <c r="M70" s="1">
        <v>10.131124</v>
      </c>
      <c r="N70" s="1">
        <v>278.19064300000002</v>
      </c>
      <c r="O70" s="1">
        <v>158.40472399999999</v>
      </c>
      <c r="P70" s="1">
        <v>26.430873999999999</v>
      </c>
      <c r="Q70" s="1">
        <v>16.677879000000001</v>
      </c>
      <c r="R70" s="1">
        <v>49.908638000000003</v>
      </c>
      <c r="S70" s="1">
        <v>35.026542999999997</v>
      </c>
      <c r="T70" s="1">
        <v>26.029406000000002</v>
      </c>
      <c r="U70" s="1">
        <v>23.745163000000002</v>
      </c>
      <c r="V70" s="1">
        <v>13.892393</v>
      </c>
      <c r="W70" s="1">
        <v>15.949177000000001</v>
      </c>
      <c r="X70" s="1">
        <v>12.249107</v>
      </c>
      <c r="Y70" s="1">
        <v>31.389921000000001</v>
      </c>
      <c r="Z70" s="1">
        <v>16.358899999999998</v>
      </c>
      <c r="AA70" s="1">
        <v>10.02</v>
      </c>
      <c r="AB70" s="1">
        <v>19.534759999999999</v>
      </c>
      <c r="AC70" s="1">
        <v>18.694382000000001</v>
      </c>
      <c r="AD70" s="1">
        <v>44.301090000000002</v>
      </c>
      <c r="AE70" s="1">
        <v>51.179465999999998</v>
      </c>
      <c r="AF70" s="1">
        <v>1159.900024</v>
      </c>
      <c r="AH70">
        <f>'Prices and returns'!AI71</f>
        <v>3.8920192565151251E-2</v>
      </c>
      <c r="AI70">
        <f>'Prices and returns'!AJ71</f>
        <v>2.422844097077835E-2</v>
      </c>
      <c r="AJ70">
        <f>'Prices and returns'!AK71</f>
        <v>1.2690431976407778E-2</v>
      </c>
      <c r="AK70">
        <f>'Prices and returns'!AL71</f>
        <v>1.2690431976407778E-2</v>
      </c>
      <c r="AL70">
        <f>'Prices and returns'!AM71</f>
        <v>2.6442200444231921E-2</v>
      </c>
      <c r="AM70">
        <f>'Prices and returns'!AN71</f>
        <v>6.420921640497361E-2</v>
      </c>
      <c r="AN70">
        <f>'Prices and returns'!AO71</f>
        <v>-9.2614552586266132E-3</v>
      </c>
      <c r="AO70">
        <f>'Prices and returns'!AP71</f>
        <v>5.1709490044735511E-2</v>
      </c>
      <c r="AP70">
        <f>'Prices and returns'!AQ71</f>
        <v>-9.7166125210604911E-3</v>
      </c>
      <c r="AQ70">
        <f>'Prices and returns'!AR71</f>
        <v>4.9643355874255335E-2</v>
      </c>
      <c r="AR70">
        <f>'Prices and returns'!AS71</f>
        <v>2.3344191096634076E-2</v>
      </c>
      <c r="AS70">
        <f>'Prices and returns'!AT71</f>
        <v>4.2889219399545438E-2</v>
      </c>
      <c r="AT70">
        <f>'Prices and returns'!AU71</f>
        <v>4.803554805400065E-3</v>
      </c>
      <c r="AU70">
        <f>'Prices and returns'!AV71</f>
        <v>-2.8274346161544877E-2</v>
      </c>
      <c r="AV70">
        <f>'Prices and returns'!AW71</f>
        <v>1.2052041865887649E-2</v>
      </c>
      <c r="AW70">
        <f>'Prices and returns'!AX71</f>
        <v>1.1368951651465889E-2</v>
      </c>
      <c r="AX70">
        <f>'Prices and returns'!AY71</f>
        <v>-1.1211586258875731E-2</v>
      </c>
      <c r="AY70">
        <f>'Prices and returns'!AZ71</f>
        <v>3.6133740061073255E-2</v>
      </c>
      <c r="AZ70">
        <f>'Prices and returns'!BA71</f>
        <v>-2.6324649897888679E-2</v>
      </c>
      <c r="BA70">
        <f>'Prices and returns'!BB71</f>
        <v>2.3656607453062159E-3</v>
      </c>
      <c r="BB70">
        <f>'Prices and returns'!BC71</f>
        <v>5.0329702017499617E-3</v>
      </c>
      <c r="BC70">
        <f>'Prices and returns'!BD71</f>
        <v>5.2176359946346715E-3</v>
      </c>
      <c r="BD70">
        <f>'Prices and returns'!BE71</f>
        <v>1.3601318038939453E-2</v>
      </c>
      <c r="BE70">
        <f>'Prices and returns'!BF71</f>
        <v>4.4444616474186155E-2</v>
      </c>
      <c r="BF70">
        <f>'Prices and returns'!BG71</f>
        <v>0</v>
      </c>
      <c r="BG70">
        <f>'Prices and returns'!BH71</f>
        <v>1.8962075848303523E-2</v>
      </c>
      <c r="BH70">
        <f>'Prices and returns'!BI71</f>
        <v>1.6009718061547756E-2</v>
      </c>
      <c r="BI70">
        <f>'Prices and returns'!BJ71</f>
        <v>-1.3154754192998702E-3</v>
      </c>
      <c r="BJ70">
        <f>'Prices and returns'!BK71</f>
        <v>3.0720011629509648E-3</v>
      </c>
      <c r="BK70">
        <f>'Prices and returns'!BL71</f>
        <v>-7.4581864531373041E-3</v>
      </c>
      <c r="BL70">
        <f>'Prices and returns'!BM71</f>
        <v>5.7676884745025006E-3</v>
      </c>
    </row>
    <row r="71" spans="1:64" x14ac:dyDescent="0.25">
      <c r="A71" s="2">
        <v>40259</v>
      </c>
      <c r="B71" s="1">
        <v>22.089303999999998</v>
      </c>
      <c r="C71" s="1">
        <v>35.509998000000003</v>
      </c>
      <c r="D71" s="1">
        <v>11.032762999999999</v>
      </c>
      <c r="E71" s="1">
        <v>11.032762999999999</v>
      </c>
      <c r="F71" s="1">
        <v>58.160580000000003</v>
      </c>
      <c r="G71" s="1">
        <v>16.461517000000001</v>
      </c>
      <c r="H71" s="1">
        <v>81.300003000000004</v>
      </c>
      <c r="I71" s="1">
        <v>48.198444000000002</v>
      </c>
      <c r="J71" s="1">
        <v>47.278056999999997</v>
      </c>
      <c r="K71" s="1">
        <v>31.131937000000001</v>
      </c>
      <c r="L71" s="1">
        <v>18.850000000000001</v>
      </c>
      <c r="M71" s="1">
        <v>10.56564</v>
      </c>
      <c r="N71" s="1">
        <v>279.52694700000001</v>
      </c>
      <c r="O71" s="1">
        <v>153.92593400000001</v>
      </c>
      <c r="P71" s="1">
        <v>26.749420000000001</v>
      </c>
      <c r="Q71" s="1">
        <v>16.867488999999999</v>
      </c>
      <c r="R71" s="1">
        <v>49.349083</v>
      </c>
      <c r="S71" s="1">
        <v>36.292183000000001</v>
      </c>
      <c r="T71" s="1">
        <v>25.344190999999999</v>
      </c>
      <c r="U71" s="1">
        <v>23.801335999999999</v>
      </c>
      <c r="V71" s="1">
        <v>13.962313</v>
      </c>
      <c r="W71" s="1">
        <v>16.032394</v>
      </c>
      <c r="X71" s="1">
        <v>12.415711</v>
      </c>
      <c r="Y71" s="1">
        <v>32.785034000000003</v>
      </c>
      <c r="Z71" s="1">
        <v>16.358899999999998</v>
      </c>
      <c r="AA71" s="1">
        <v>10.210000000000001</v>
      </c>
      <c r="AB71" s="1">
        <v>19.847505999999999</v>
      </c>
      <c r="AC71" s="1">
        <v>18.669789999999999</v>
      </c>
      <c r="AD71" s="1">
        <v>44.437182999999997</v>
      </c>
      <c r="AE71" s="1">
        <v>50.797759999999997</v>
      </c>
      <c r="AF71" s="1">
        <v>1166.589966</v>
      </c>
      <c r="AH71">
        <f>'Prices and returns'!AI72</f>
        <v>2.1957550133766206E-2</v>
      </c>
      <c r="AI71">
        <f>'Prices and returns'!AJ72</f>
        <v>6.4771617278039234E-3</v>
      </c>
      <c r="AJ71">
        <f>'Prices and returns'!AK72</f>
        <v>-4.1772854179864096E-3</v>
      </c>
      <c r="AK71">
        <f>'Prices and returns'!AL72</f>
        <v>-4.1772854179864096E-3</v>
      </c>
      <c r="AL71">
        <f>'Prices and returns'!AM72</f>
        <v>5.511172687755134E-3</v>
      </c>
      <c r="AM71">
        <f>'Prices and returns'!AN72</f>
        <v>7.8210288881638054E-3</v>
      </c>
      <c r="AN71">
        <f>'Prices and returns'!AO72</f>
        <v>4.3050305914502469E-3</v>
      </c>
      <c r="AO71">
        <f>'Prices and returns'!AP72</f>
        <v>2.4824203868489925E-2</v>
      </c>
      <c r="AP71">
        <f>'Prices and returns'!AQ72</f>
        <v>1.6620818406318848E-4</v>
      </c>
      <c r="AQ71">
        <f>'Prices and returns'!AR72</f>
        <v>6.7966859884111309E-3</v>
      </c>
      <c r="AR71">
        <f>'Prices and returns'!AS72</f>
        <v>-5.3050397877992374E-4</v>
      </c>
      <c r="AS71">
        <f>'Prices and returns'!AT72</f>
        <v>-8.8744458452114622E-2</v>
      </c>
      <c r="AT71">
        <f>'Prices and returns'!AU72</f>
        <v>1.0858516620939474E-2</v>
      </c>
      <c r="AU71">
        <f>'Prices and returns'!AV72</f>
        <v>-1.5329281679070461E-2</v>
      </c>
      <c r="AV71">
        <f>'Prices and returns'!AW72</f>
        <v>-1.1297590751500395E-2</v>
      </c>
      <c r="AW71">
        <f>'Prices and returns'!AX72</f>
        <v>6.7444537832513935E-3</v>
      </c>
      <c r="AX71">
        <f>'Prices and returns'!AY72</f>
        <v>2.1590431579042769E-2</v>
      </c>
      <c r="AY71">
        <f>'Prices and returns'!AZ72</f>
        <v>3.5539884718425617E-3</v>
      </c>
      <c r="AZ71">
        <f>'Prices and returns'!BA72</f>
        <v>1.2131695188061047E-2</v>
      </c>
      <c r="BA71">
        <f>'Prices and returns'!BB72</f>
        <v>-1.6857919236130225E-2</v>
      </c>
      <c r="BB71">
        <f>'Prices and returns'!BC72</f>
        <v>1.6235848601875988E-3</v>
      </c>
      <c r="BC71">
        <f>'Prices and returns'!BD72</f>
        <v>-6.9206133531897699E-3</v>
      </c>
      <c r="BD71">
        <f>'Prices and returns'!BE72</f>
        <v>-3.5004036418050978E-3</v>
      </c>
      <c r="BE71">
        <f>'Prices and returns'!BF72</f>
        <v>1.0518610412299508E-2</v>
      </c>
      <c r="BF71">
        <f>'Prices and returns'!BG72</f>
        <v>-4.9544284762422994E-3</v>
      </c>
      <c r="BG71">
        <f>'Prices and returns'!BH72</f>
        <v>-1.6650342801175486E-2</v>
      </c>
      <c r="BH71">
        <f>'Prices and returns'!BI72</f>
        <v>-4.8485688831634835E-3</v>
      </c>
      <c r="BI71">
        <f>'Prices and returns'!BJ72</f>
        <v>2.9963914966370773E-2</v>
      </c>
      <c r="BJ71">
        <f>'Prices and returns'!BK72</f>
        <v>-3.6028386407829468E-4</v>
      </c>
      <c r="BK71">
        <f>'Prices and returns'!BL72</f>
        <v>1.6080630327006653E-2</v>
      </c>
      <c r="BL71">
        <f>'Prices and returns'!BM72</f>
        <v>9.8663715062332069E-3</v>
      </c>
    </row>
    <row r="72" spans="1:64" x14ac:dyDescent="0.25">
      <c r="A72" s="2">
        <v>40266</v>
      </c>
      <c r="B72" s="1">
        <v>22.574331000000001</v>
      </c>
      <c r="C72" s="1">
        <v>35.740001999999997</v>
      </c>
      <c r="D72" s="1">
        <v>10.986675999999999</v>
      </c>
      <c r="E72" s="1">
        <v>10.986675999999999</v>
      </c>
      <c r="F72" s="1">
        <v>58.481113000000001</v>
      </c>
      <c r="G72" s="1">
        <v>16.590263</v>
      </c>
      <c r="H72" s="1">
        <v>81.650002000000001</v>
      </c>
      <c r="I72" s="1">
        <v>49.394931999999997</v>
      </c>
      <c r="J72" s="1">
        <v>47.285915000000003</v>
      </c>
      <c r="K72" s="1">
        <v>31.343530999999999</v>
      </c>
      <c r="L72" s="1">
        <v>18.84</v>
      </c>
      <c r="M72" s="1">
        <v>9.6279979999999998</v>
      </c>
      <c r="N72" s="1">
        <v>282.56219499999997</v>
      </c>
      <c r="O72" s="1">
        <v>151.56636</v>
      </c>
      <c r="P72" s="1">
        <v>26.447216000000001</v>
      </c>
      <c r="Q72" s="1">
        <v>16.981251</v>
      </c>
      <c r="R72" s="1">
        <v>50.414551000000003</v>
      </c>
      <c r="S72" s="1">
        <v>36.421165000000002</v>
      </c>
      <c r="T72" s="1">
        <v>25.651658999999999</v>
      </c>
      <c r="U72" s="1">
        <v>23.400095</v>
      </c>
      <c r="V72" s="1">
        <v>13.984982</v>
      </c>
      <c r="W72" s="1">
        <v>15.92144</v>
      </c>
      <c r="X72" s="1">
        <v>12.372251</v>
      </c>
      <c r="Y72" s="1">
        <v>33.129886999999997</v>
      </c>
      <c r="Z72" s="1">
        <v>16.277850999999998</v>
      </c>
      <c r="AA72" s="1">
        <v>10.039999999999999</v>
      </c>
      <c r="AB72" s="1">
        <v>19.751273999999999</v>
      </c>
      <c r="AC72" s="1">
        <v>19.229209999999998</v>
      </c>
      <c r="AD72" s="1">
        <v>44.421173000000003</v>
      </c>
      <c r="AE72" s="1">
        <v>51.614620000000002</v>
      </c>
      <c r="AF72" s="1">
        <v>1178.099976</v>
      </c>
      <c r="AH72">
        <f>'Prices and returns'!AI73</f>
        <v>2.4664031018239288E-2</v>
      </c>
      <c r="AI72">
        <f>'Prices and returns'!AJ73</f>
        <v>-7.554588273386037E-3</v>
      </c>
      <c r="AJ72">
        <f>'Prices and returns'!AK73</f>
        <v>4.6979996497575817E-2</v>
      </c>
      <c r="AK72">
        <f>'Prices and returns'!AL73</f>
        <v>4.6979996497575817E-2</v>
      </c>
      <c r="AL72">
        <f>'Prices and returns'!AM73</f>
        <v>-7.8098547816626337E-3</v>
      </c>
      <c r="AM72">
        <f>'Prices and returns'!AN73</f>
        <v>3.0488606479595944E-2</v>
      </c>
      <c r="AN72">
        <f>'Prices and returns'!AO73</f>
        <v>-1.420702965812543E-2</v>
      </c>
      <c r="AO72">
        <f>'Prices and returns'!AP73</f>
        <v>2.0002801097084327E-2</v>
      </c>
      <c r="AP72">
        <f>'Prices and returns'!AQ73</f>
        <v>1.7791640491677019E-2</v>
      </c>
      <c r="AQ72">
        <f>'Prices and returns'!AR73</f>
        <v>1.8846951225756942E-2</v>
      </c>
      <c r="AR72">
        <f>'Prices and returns'!AS73</f>
        <v>2.7600902335456506E-2</v>
      </c>
      <c r="AS72">
        <f>'Prices and returns'!AT73</f>
        <v>7.1258843219534672E-3</v>
      </c>
      <c r="AT72">
        <f>'Prices and returns'!AU73</f>
        <v>-4.5358049402184327E-3</v>
      </c>
      <c r="AU72">
        <f>'Prices and returns'!AV73</f>
        <v>5.2285137678308016E-2</v>
      </c>
      <c r="AV72">
        <f>'Prices and returns'!AW73</f>
        <v>2.6868121015081521E-2</v>
      </c>
      <c r="AW72">
        <f>'Prices and returns'!AX73</f>
        <v>7.1462932854593078E-3</v>
      </c>
      <c r="AX72">
        <f>'Prices and returns'!AY73</f>
        <v>-9.5787821258192692E-3</v>
      </c>
      <c r="AY72">
        <f>'Prices and returns'!AZ73</f>
        <v>1.8844976540426325E-2</v>
      </c>
      <c r="AZ72">
        <f>'Prices and returns'!BA73</f>
        <v>6.0958864298016759E-2</v>
      </c>
      <c r="BA72">
        <f>'Prices and returns'!BB73</f>
        <v>4.0466673319061279E-2</v>
      </c>
      <c r="BB72">
        <f>'Prices and returns'!BC73</f>
        <v>1.5808600969239726E-2</v>
      </c>
      <c r="BC72">
        <f>'Prices and returns'!BD73</f>
        <v>-1.3356643620175065E-2</v>
      </c>
      <c r="BD72">
        <f>'Prices and returns'!BE73</f>
        <v>9.9528371999565886E-3</v>
      </c>
      <c r="BE72">
        <f>'Prices and returns'!BF73</f>
        <v>-2.3661113000474246E-3</v>
      </c>
      <c r="BF72">
        <f>'Prices and returns'!BG73</f>
        <v>1.2638891952015239E-2</v>
      </c>
      <c r="BG72">
        <f>'Prices and returns'!BH73</f>
        <v>4.6812749003984133E-2</v>
      </c>
      <c r="BH72">
        <f>'Prices and returns'!BI73</f>
        <v>1.2586428602023405E-2</v>
      </c>
      <c r="BI72">
        <f>'Prices and returns'!BJ73</f>
        <v>-3.836309447970037E-2</v>
      </c>
      <c r="BJ72">
        <f>'Prices and returns'!BK73</f>
        <v>-7.5685529510893862E-3</v>
      </c>
      <c r="BK72">
        <f>'Prices and returns'!BL73</f>
        <v>1.700925047980582E-2</v>
      </c>
      <c r="BL72">
        <f>'Prices and returns'!BM73</f>
        <v>1.381038904290755E-2</v>
      </c>
    </row>
    <row r="73" spans="1:64" x14ac:dyDescent="0.25">
      <c r="A73" s="2">
        <v>40273</v>
      </c>
      <c r="B73" s="1">
        <v>23.131105000000002</v>
      </c>
      <c r="C73" s="1">
        <v>35.470001000000003</v>
      </c>
      <c r="D73" s="1">
        <v>11.502829999999999</v>
      </c>
      <c r="E73" s="1">
        <v>11.502829999999999</v>
      </c>
      <c r="F73" s="1">
        <v>58.024383999999998</v>
      </c>
      <c r="G73" s="1">
        <v>17.096077000000001</v>
      </c>
      <c r="H73" s="1">
        <v>80.489998</v>
      </c>
      <c r="I73" s="1">
        <v>50.382969000000003</v>
      </c>
      <c r="J73" s="1">
        <v>48.127209000000001</v>
      </c>
      <c r="K73" s="1">
        <v>31.934260999999999</v>
      </c>
      <c r="L73" s="1">
        <v>19.360001</v>
      </c>
      <c r="M73" s="1">
        <v>9.6966059999999992</v>
      </c>
      <c r="N73" s="1">
        <v>281.28054800000001</v>
      </c>
      <c r="O73" s="1">
        <v>159.491028</v>
      </c>
      <c r="P73" s="1">
        <v>27.157803000000001</v>
      </c>
      <c r="Q73" s="1">
        <v>17.102603999999999</v>
      </c>
      <c r="R73" s="1">
        <v>49.931640999999999</v>
      </c>
      <c r="S73" s="1">
        <v>37.107520999999998</v>
      </c>
      <c r="T73" s="1">
        <v>27.215354999999999</v>
      </c>
      <c r="U73" s="1">
        <v>24.347019</v>
      </c>
      <c r="V73" s="1">
        <v>14.206065000000001</v>
      </c>
      <c r="W73" s="1">
        <v>15.708783</v>
      </c>
      <c r="X73" s="1">
        <v>12.49539</v>
      </c>
      <c r="Y73" s="1">
        <v>33.051498000000002</v>
      </c>
      <c r="Z73" s="1">
        <v>16.483585000000001</v>
      </c>
      <c r="AA73" s="1">
        <v>10.51</v>
      </c>
      <c r="AB73" s="1">
        <v>19.999872</v>
      </c>
      <c r="AC73" s="1">
        <v>18.491517999999999</v>
      </c>
      <c r="AD73" s="1">
        <v>44.084969000000001</v>
      </c>
      <c r="AE73" s="1">
        <v>52.492545999999997</v>
      </c>
      <c r="AF73" s="1">
        <v>1194.369995</v>
      </c>
      <c r="AH73">
        <f>'Prices and returns'!AI74</f>
        <v>2.3202090864228062E-2</v>
      </c>
      <c r="AI73">
        <f>'Prices and returns'!AJ74</f>
        <v>-4.1443500382196304E-2</v>
      </c>
      <c r="AJ73">
        <f>'Prices and returns'!AK74</f>
        <v>-5.5288568117584994E-2</v>
      </c>
      <c r="AK73">
        <f>'Prices and returns'!AL74</f>
        <v>-5.5288568117584994E-2</v>
      </c>
      <c r="AL73">
        <f>'Prices and returns'!AM74</f>
        <v>-2.2507847735186545E-2</v>
      </c>
      <c r="AM73">
        <f>'Prices and returns'!AN74</f>
        <v>-9.6833911077963165E-3</v>
      </c>
      <c r="AN73">
        <f>'Prices and returns'!AO74</f>
        <v>-2.1990272629898732E-2</v>
      </c>
      <c r="AO73">
        <f>'Prices and returns'!AP74</f>
        <v>2.4666787699629118E-2</v>
      </c>
      <c r="AP73">
        <f>'Prices and returns'!AQ74</f>
        <v>-3.3000999496978892E-2</v>
      </c>
      <c r="AQ73">
        <f>'Prices and returns'!AR74</f>
        <v>-1.0767683022318909E-2</v>
      </c>
      <c r="AR73">
        <f>'Prices and returns'!AS74</f>
        <v>1.0847055224842179E-2</v>
      </c>
      <c r="AS73">
        <f>'Prices and returns'!AT74</f>
        <v>5.5031420272206651E-2</v>
      </c>
      <c r="AT73">
        <f>'Prices and returns'!AU74</f>
        <v>-2.8381248034257942E-2</v>
      </c>
      <c r="AU73">
        <f>'Prices and returns'!AV74</f>
        <v>-0.10283596015194027</v>
      </c>
      <c r="AV73">
        <f>'Prices and returns'!AW74</f>
        <v>5.2932264071581921E-2</v>
      </c>
      <c r="AW73">
        <f>'Prices and returns'!AX74</f>
        <v>6.0753496952861655E-2</v>
      </c>
      <c r="AX73">
        <f>'Prices and returns'!AY74</f>
        <v>-1.8420584254380901E-3</v>
      </c>
      <c r="AY73">
        <f>'Prices and returns'!AZ74</f>
        <v>-9.3518238526362381E-3</v>
      </c>
      <c r="AZ73">
        <f>'Prices and returns'!BA74</f>
        <v>-5.8747534250425823E-2</v>
      </c>
      <c r="BA73">
        <f>'Prices and returns'!BB74</f>
        <v>1.087673197281358E-2</v>
      </c>
      <c r="BB73">
        <f>'Prices and returns'!BC74</f>
        <v>-1.3268980537548355E-4</v>
      </c>
      <c r="BC73">
        <f>'Prices and returns'!BD74</f>
        <v>4.1198608447261106E-3</v>
      </c>
      <c r="BD73">
        <f>'Prices and returns'!BE74</f>
        <v>-2.6086820819518242E-2</v>
      </c>
      <c r="BE73">
        <f>'Prices and returns'!BF74</f>
        <v>1.351714829990458E-2</v>
      </c>
      <c r="BF73">
        <f>'Prices and returns'!BG74</f>
        <v>-3.3793619531189479E-3</v>
      </c>
      <c r="BG73">
        <f>'Prices and returns'!BH74</f>
        <v>1.3320647002854479E-2</v>
      </c>
      <c r="BH73">
        <f>'Prices and returns'!BI74</f>
        <v>6.5757920850693402E-2</v>
      </c>
      <c r="BI73">
        <f>'Prices and returns'!BJ74</f>
        <v>-3.9639795932381618E-4</v>
      </c>
      <c r="BJ73">
        <f>'Prices and returns'!BK74</f>
        <v>-1.7432880581134205E-2</v>
      </c>
      <c r="BK73">
        <f>'Prices and returns'!BL74</f>
        <v>-1.2070970990814498E-2</v>
      </c>
      <c r="BL73">
        <f>'Prices and returns'!BM74</f>
        <v>-1.8754573619375245E-3</v>
      </c>
    </row>
    <row r="74" spans="1:64" x14ac:dyDescent="0.25">
      <c r="A74" s="2">
        <v>40280</v>
      </c>
      <c r="B74" s="1">
        <v>23.667795000000002</v>
      </c>
      <c r="C74" s="1">
        <v>34</v>
      </c>
      <c r="D74" s="1">
        <v>10.866854999999999</v>
      </c>
      <c r="E74" s="1">
        <v>10.866854999999999</v>
      </c>
      <c r="F74" s="1">
        <v>56.718380000000003</v>
      </c>
      <c r="G74" s="1">
        <v>16.930529</v>
      </c>
      <c r="H74" s="1">
        <v>78.720000999999996</v>
      </c>
      <c r="I74" s="1">
        <v>51.625754999999998</v>
      </c>
      <c r="J74" s="1">
        <v>46.538963000000003</v>
      </c>
      <c r="K74" s="1">
        <v>31.590402999999998</v>
      </c>
      <c r="L74" s="1">
        <v>19.57</v>
      </c>
      <c r="M74" s="1">
        <v>10.230224</v>
      </c>
      <c r="N74" s="1">
        <v>273.29745500000001</v>
      </c>
      <c r="O74" s="1">
        <v>143.08961500000001</v>
      </c>
      <c r="P74" s="1">
        <v>28.595327000000001</v>
      </c>
      <c r="Q74" s="1">
        <v>18.141646999999999</v>
      </c>
      <c r="R74" s="1">
        <v>49.839663999999999</v>
      </c>
      <c r="S74" s="1">
        <v>36.760497999999998</v>
      </c>
      <c r="T74" s="1">
        <v>25.616520000000001</v>
      </c>
      <c r="U74" s="1">
        <v>24.611834999999999</v>
      </c>
      <c r="V74" s="1">
        <v>14.204179999999999</v>
      </c>
      <c r="W74" s="1">
        <v>15.773501</v>
      </c>
      <c r="X74" s="1">
        <v>12.169425</v>
      </c>
      <c r="Y74" s="1">
        <v>33.498260000000002</v>
      </c>
      <c r="Z74" s="1">
        <v>16.427880999999999</v>
      </c>
      <c r="AA74" s="1">
        <v>10.65</v>
      </c>
      <c r="AB74" s="1">
        <v>21.315021999999999</v>
      </c>
      <c r="AC74" s="1">
        <v>18.484188</v>
      </c>
      <c r="AD74" s="1">
        <v>43.316440999999998</v>
      </c>
      <c r="AE74" s="1">
        <v>51.858910000000002</v>
      </c>
      <c r="AF74" s="1">
        <v>1192.130005</v>
      </c>
      <c r="AH74">
        <f>'Prices and returns'!AI75</f>
        <v>9.470493554638261E-2</v>
      </c>
      <c r="AI74">
        <f>'Prices and returns'!AJ75</f>
        <v>6.6176470588235295E-2</v>
      </c>
      <c r="AJ74">
        <f>'Prices and returns'!AK75</f>
        <v>-1.6115334197428718E-2</v>
      </c>
      <c r="AK74">
        <f>'Prices and returns'!AL75</f>
        <v>-1.6115334197428718E-2</v>
      </c>
      <c r="AL74">
        <f>'Prices and returns'!AM75</f>
        <v>6.1308080378882433E-2</v>
      </c>
      <c r="AM74">
        <f>'Prices and returns'!AN75</f>
        <v>1.0869122872653185E-3</v>
      </c>
      <c r="AN74">
        <f>'Prices and returns'!AO75</f>
        <v>2.9216971173564883E-3</v>
      </c>
      <c r="AO74">
        <f>'Prices and returns'!AP75</f>
        <v>2.8409308493406119E-2</v>
      </c>
      <c r="AP74">
        <f>'Prices and returns'!AQ75</f>
        <v>1.7063745060241203E-2</v>
      </c>
      <c r="AQ74">
        <f>'Prices and returns'!AR75</f>
        <v>2.6793263764314824E-2</v>
      </c>
      <c r="AR74">
        <f>'Prices and returns'!AS75</f>
        <v>2.0439397036280078E-2</v>
      </c>
      <c r="AS74">
        <f>'Prices and returns'!AT75</f>
        <v>5.8867430468775753E-2</v>
      </c>
      <c r="AT74">
        <f>'Prices and returns'!AU75</f>
        <v>-9.3792457745353781E-3</v>
      </c>
      <c r="AU74">
        <f>'Prices and returns'!AV75</f>
        <v>-2.0535173010284642E-2</v>
      </c>
      <c r="AV74">
        <f>'Prices and returns'!AW75</f>
        <v>3.9417944057782532E-2</v>
      </c>
      <c r="AW74">
        <f>'Prices and returns'!AX75</f>
        <v>5.0169094349593671E-3</v>
      </c>
      <c r="AX74">
        <f>'Prices and returns'!AY75</f>
        <v>3.0730544250857217E-4</v>
      </c>
      <c r="AY74">
        <f>'Prices and returns'!AZ75</f>
        <v>-1.3392038377717248E-2</v>
      </c>
      <c r="AZ74">
        <f>'Prices and returns'!BA75</f>
        <v>9.5336290799843126E-2</v>
      </c>
      <c r="BA74">
        <f>'Prices and returns'!BB75</f>
        <v>9.455613529019696E-3</v>
      </c>
      <c r="BB74">
        <f>'Prices and returns'!BC75</f>
        <v>3.6317830385140262E-2</v>
      </c>
      <c r="BC74">
        <f>'Prices and returns'!BD75</f>
        <v>-3.6341963651569817E-2</v>
      </c>
      <c r="BD74">
        <f>'Prices and returns'!BE75</f>
        <v>6.547721030369145E-3</v>
      </c>
      <c r="BE74">
        <f>'Prices and returns'!BF75</f>
        <v>-0.10505390429234236</v>
      </c>
      <c r="BF74">
        <f>'Prices and returns'!BG75</f>
        <v>1.2340970816625808E-2</v>
      </c>
      <c r="BG74">
        <f>'Prices and returns'!BH75</f>
        <v>5.2582159624413191E-2</v>
      </c>
      <c r="BH74">
        <f>'Prices and returns'!BI75</f>
        <v>3.3861095709871395E-3</v>
      </c>
      <c r="BI74">
        <f>'Prices and returns'!BJ75</f>
        <v>-1.7917368076974815E-2</v>
      </c>
      <c r="BJ74">
        <f>'Prices and returns'!BK75</f>
        <v>7.7620181214796465E-3</v>
      </c>
      <c r="BK74">
        <f>'Prices and returns'!BL75</f>
        <v>1.9284323561756345E-2</v>
      </c>
      <c r="BL74">
        <f>'Prices and returns'!BM75</f>
        <v>2.1096712518363325E-2</v>
      </c>
    </row>
    <row r="75" spans="1:64" x14ac:dyDescent="0.25">
      <c r="A75" s="2">
        <v>40287</v>
      </c>
      <c r="B75" s="1">
        <v>25.909251999999999</v>
      </c>
      <c r="C75" s="1">
        <v>36.25</v>
      </c>
      <c r="D75" s="1">
        <v>10.691732</v>
      </c>
      <c r="E75" s="1">
        <v>10.691732</v>
      </c>
      <c r="F75" s="1">
        <v>60.195675000000001</v>
      </c>
      <c r="G75" s="1">
        <v>16.948931000000002</v>
      </c>
      <c r="H75" s="1">
        <v>78.949996999999996</v>
      </c>
      <c r="I75" s="1">
        <v>53.092407000000001</v>
      </c>
      <c r="J75" s="1">
        <v>47.333092000000001</v>
      </c>
      <c r="K75" s="1">
        <v>32.436813000000001</v>
      </c>
      <c r="L75" s="1">
        <v>19.969999000000001</v>
      </c>
      <c r="M75" s="1">
        <v>10.832451000000001</v>
      </c>
      <c r="N75" s="1">
        <v>270.73413099999999</v>
      </c>
      <c r="O75" s="1">
        <v>140.15124499999999</v>
      </c>
      <c r="P75" s="1">
        <v>29.722496</v>
      </c>
      <c r="Q75" s="1">
        <v>18.232662000000001</v>
      </c>
      <c r="R75" s="1">
        <v>49.854979999999998</v>
      </c>
      <c r="S75" s="1">
        <v>36.2682</v>
      </c>
      <c r="T75" s="1">
        <v>28.058703999999999</v>
      </c>
      <c r="U75" s="1">
        <v>24.844555</v>
      </c>
      <c r="V75" s="1">
        <v>14.720045000000001</v>
      </c>
      <c r="W75" s="1">
        <v>15.200260999999999</v>
      </c>
      <c r="X75" s="1">
        <v>12.249107</v>
      </c>
      <c r="Y75" s="1">
        <v>29.979137000000001</v>
      </c>
      <c r="Z75" s="1">
        <v>16.630617000000001</v>
      </c>
      <c r="AA75" s="1">
        <v>11.21</v>
      </c>
      <c r="AB75" s="1">
        <v>21.387197</v>
      </c>
      <c r="AC75" s="1">
        <v>18.152999999999999</v>
      </c>
      <c r="AD75" s="1">
        <v>43.652664000000001</v>
      </c>
      <c r="AE75" s="1">
        <v>52.858974000000003</v>
      </c>
      <c r="AF75" s="1">
        <v>1217.280029</v>
      </c>
      <c r="AH75">
        <f>'Prices and returns'!AI76</f>
        <v>-3.5963485167383451E-2</v>
      </c>
      <c r="AI75">
        <f>'Prices and returns'!AJ76</f>
        <v>-7.3103503448275875E-2</v>
      </c>
      <c r="AJ75">
        <f>'Prices and returns'!AK76</f>
        <v>-4.4827535894090859E-2</v>
      </c>
      <c r="AK75">
        <f>'Prices and returns'!AL76</f>
        <v>-4.4827535894090859E-2</v>
      </c>
      <c r="AL75">
        <f>'Prices and returns'!AM76</f>
        <v>-3.5937664956826189E-2</v>
      </c>
      <c r="AM75">
        <f>'Prices and returns'!AN76</f>
        <v>-3.2555976539169515E-2</v>
      </c>
      <c r="AN75">
        <f>'Prices and returns'!AO76</f>
        <v>-2.4699139633912796E-2</v>
      </c>
      <c r="AO75">
        <f>'Prices and returns'!AP76</f>
        <v>-3.857048711315716E-3</v>
      </c>
      <c r="AP75">
        <f>'Prices and returns'!AQ76</f>
        <v>-1.8604573730361822E-2</v>
      </c>
      <c r="AQ75">
        <f>'Prices and returns'!AR76</f>
        <v>1.3587031500289467E-3</v>
      </c>
      <c r="AR75">
        <f>'Prices and returns'!AS76</f>
        <v>-3.0044968955682115E-2</v>
      </c>
      <c r="AS75">
        <f>'Prices and returns'!AT76</f>
        <v>-8.374365136754372E-2</v>
      </c>
      <c r="AT75">
        <f>'Prices and returns'!AU76</f>
        <v>-3.5395138265740138E-2</v>
      </c>
      <c r="AU75">
        <f>'Prices and returns'!AV76</f>
        <v>-7.7509493404785537E-2</v>
      </c>
      <c r="AV75">
        <f>'Prices and returns'!AW76</f>
        <v>-3.1877369922095396E-2</v>
      </c>
      <c r="AW75">
        <f>'Prices and returns'!AX76</f>
        <v>-4.9917011569676588E-2</v>
      </c>
      <c r="AX75">
        <f>'Prices and returns'!AY76</f>
        <v>-1.1377439124436537E-2</v>
      </c>
      <c r="AY75">
        <f>'Prices and returns'!AZ76</f>
        <v>-5.2514268698198419E-2</v>
      </c>
      <c r="AZ75">
        <f>'Prices and returns'!BA76</f>
        <v>-5.3851168607074659E-2</v>
      </c>
      <c r="BA75">
        <f>'Prices and returns'!BB76</f>
        <v>-1.3566030866723122E-2</v>
      </c>
      <c r="BB75">
        <f>'Prices and returns'!BC76</f>
        <v>-2.5545574079427091E-2</v>
      </c>
      <c r="BC75">
        <f>'Prices and returns'!BD76</f>
        <v>-4.4403842802436026E-2</v>
      </c>
      <c r="BD75">
        <f>'Prices and returns'!BE76</f>
        <v>-1.1235921116535246E-2</v>
      </c>
      <c r="BE75">
        <f>'Prices and returns'!BF76</f>
        <v>1.1241484369613419E-2</v>
      </c>
      <c r="BF75">
        <f>'Prices and returns'!BG76</f>
        <v>-7.2381559866359271E-3</v>
      </c>
      <c r="BG75">
        <f>'Prices and returns'!BH76</f>
        <v>-3.2114183764496089E-2</v>
      </c>
      <c r="BH75">
        <f>'Prices and returns'!BI76</f>
        <v>-2.4746861404979802E-2</v>
      </c>
      <c r="BI75">
        <f>'Prices and returns'!BJ76</f>
        <v>-5.1632787968930614E-3</v>
      </c>
      <c r="BJ75">
        <f>'Prices and returns'!BK76</f>
        <v>-1.6321523928070104E-2</v>
      </c>
      <c r="BK75">
        <f>'Prices and returns'!BL76</f>
        <v>-2.1230359106100018E-2</v>
      </c>
      <c r="BL75">
        <f>'Prices and returns'!BM76</f>
        <v>-2.512986927513285E-2</v>
      </c>
    </row>
    <row r="76" spans="1:64" x14ac:dyDescent="0.25">
      <c r="A76" s="2">
        <v>40294</v>
      </c>
      <c r="B76" s="1">
        <v>24.977464999999999</v>
      </c>
      <c r="C76" s="1">
        <v>33.599997999999999</v>
      </c>
      <c r="D76" s="1">
        <v>10.212448</v>
      </c>
      <c r="E76" s="1">
        <v>10.212448</v>
      </c>
      <c r="F76" s="1">
        <v>58.032383000000003</v>
      </c>
      <c r="G76" s="1">
        <v>16.397141999999999</v>
      </c>
      <c r="H76" s="1">
        <v>77</v>
      </c>
      <c r="I76" s="1">
        <v>52.887627000000002</v>
      </c>
      <c r="J76" s="1">
        <v>46.452480000000001</v>
      </c>
      <c r="K76" s="1">
        <v>32.480885000000001</v>
      </c>
      <c r="L76" s="1">
        <v>19.370000999999998</v>
      </c>
      <c r="M76" s="1">
        <v>9.9253020000000003</v>
      </c>
      <c r="N76" s="1">
        <v>261.15145899999999</v>
      </c>
      <c r="O76" s="1">
        <v>129.28819300000001</v>
      </c>
      <c r="P76" s="1">
        <v>28.775020999999999</v>
      </c>
      <c r="Q76" s="1">
        <v>17.322541999999999</v>
      </c>
      <c r="R76" s="1">
        <v>49.287757999999997</v>
      </c>
      <c r="S76" s="1">
        <v>34.363602</v>
      </c>
      <c r="T76" s="1">
        <v>26.547709999999999</v>
      </c>
      <c r="U76" s="1">
        <v>24.507512999999999</v>
      </c>
      <c r="V76" s="1">
        <v>14.344013</v>
      </c>
      <c r="W76" s="1">
        <v>14.525311</v>
      </c>
      <c r="X76" s="1">
        <v>12.111477000000001</v>
      </c>
      <c r="Y76" s="1">
        <v>30.316147000000001</v>
      </c>
      <c r="Z76" s="1">
        <v>16.510242000000002</v>
      </c>
      <c r="AA76" s="1">
        <v>10.85</v>
      </c>
      <c r="AB76" s="1">
        <v>20.857931000000001</v>
      </c>
      <c r="AC76" s="1">
        <v>18.059270999999999</v>
      </c>
      <c r="AD76" s="1">
        <v>42.940185999999997</v>
      </c>
      <c r="AE76" s="1">
        <v>51.736758999999999</v>
      </c>
      <c r="AF76" s="1">
        <v>1186.6899410000001</v>
      </c>
      <c r="AH76">
        <f>'Prices and returns'!AI77</f>
        <v>-9.6633225189185545E-2</v>
      </c>
      <c r="AI76">
        <f>'Prices and returns'!AJ77</f>
        <v>-3.5119049709467234E-2</v>
      </c>
      <c r="AJ76">
        <f>'Prices and returns'!AK77</f>
        <v>-4.6931352796117036E-2</v>
      </c>
      <c r="AK76">
        <f>'Prices and returns'!AL77</f>
        <v>-4.6931352796117036E-2</v>
      </c>
      <c r="AL76">
        <f>'Prices and returns'!AM77</f>
        <v>-7.8834587923091143E-2</v>
      </c>
      <c r="AM76">
        <f>'Prices and returns'!AN77</f>
        <v>-9.2540639094300631E-2</v>
      </c>
      <c r="AN76">
        <f>'Prices and returns'!AO77</f>
        <v>-3.3636311688311681E-2</v>
      </c>
      <c r="AO76">
        <f>'Prices and returns'!AP77</f>
        <v>-8.7971559018898748E-2</v>
      </c>
      <c r="AP76">
        <f>'Prices and returns'!AQ77</f>
        <v>-2.9959498394918928E-2</v>
      </c>
      <c r="AQ76">
        <f>'Prices and returns'!AR77</f>
        <v>-9.3105037008689884E-2</v>
      </c>
      <c r="AR76">
        <f>'Prices and returns'!AS77</f>
        <v>-8.982973206867656E-2</v>
      </c>
      <c r="AS76">
        <f>'Prices and returns'!AT77</f>
        <v>-0.11597581615148836</v>
      </c>
      <c r="AT76">
        <f>'Prices and returns'!AU77</f>
        <v>-6.1936433600395864E-2</v>
      </c>
      <c r="AU76">
        <f>'Prices and returns'!AV77</f>
        <v>-1.5220407636140491E-2</v>
      </c>
      <c r="AV76">
        <f>'Prices and returns'!AW77</f>
        <v>-5.1092647334644775E-2</v>
      </c>
      <c r="AW76">
        <f>'Prices and returns'!AX77</f>
        <v>-6.6987512571769214E-2</v>
      </c>
      <c r="AX76">
        <f>'Prices and returns'!AY77</f>
        <v>-1.539648039985906E-2</v>
      </c>
      <c r="AY76">
        <f>'Prices and returns'!AZ77</f>
        <v>-4.2743219991897306E-2</v>
      </c>
      <c r="AZ76">
        <f>'Prices and returns'!BA77</f>
        <v>-8.0197501027395549E-2</v>
      </c>
      <c r="BA76">
        <f>'Prices and returns'!BB77</f>
        <v>-7.629333910788906E-2</v>
      </c>
      <c r="BB76">
        <f>'Prices and returns'!BC77</f>
        <v>-6.9819652282802652E-2</v>
      </c>
      <c r="BC76">
        <f>'Prices and returns'!BD77</f>
        <v>-0.1113940348678249</v>
      </c>
      <c r="BD76">
        <f>'Prices and returns'!BE77</f>
        <v>-1.5550374244198282E-2</v>
      </c>
      <c r="BE76">
        <f>'Prices and returns'!BF77</f>
        <v>-5.6359371789561498E-2</v>
      </c>
      <c r="BF76">
        <f>'Prices and returns'!BG77</f>
        <v>-3.683810328158732E-2</v>
      </c>
      <c r="BG76">
        <f>'Prices and returns'!BH77</f>
        <v>-9.4009216589861722E-2</v>
      </c>
      <c r="BH76">
        <f>'Prices and returns'!BI77</f>
        <v>-4.4507242832474682E-2</v>
      </c>
      <c r="BI76">
        <f>'Prices and returns'!BJ77</f>
        <v>-2.456787984409772E-2</v>
      </c>
      <c r="BJ76">
        <f>'Prices and returns'!BK77</f>
        <v>-2.3116946908427471E-2</v>
      </c>
      <c r="BK76">
        <f>'Prices and returns'!BL77</f>
        <v>-6.0055965237405001E-2</v>
      </c>
      <c r="BL76">
        <f>'Prices and returns'!BM77</f>
        <v>-6.3883524567602365E-2</v>
      </c>
    </row>
    <row r="77" spans="1:64" x14ac:dyDescent="0.25">
      <c r="A77" s="2">
        <v>40301</v>
      </c>
      <c r="B77" s="1">
        <v>22.563811999999999</v>
      </c>
      <c r="C77" s="1">
        <v>32.419998</v>
      </c>
      <c r="D77" s="1">
        <v>9.7331640000000004</v>
      </c>
      <c r="E77" s="1">
        <v>9.7331640000000004</v>
      </c>
      <c r="F77" s="1">
        <v>53.457424000000003</v>
      </c>
      <c r="G77" s="1">
        <v>14.87974</v>
      </c>
      <c r="H77" s="1">
        <v>74.410004000000001</v>
      </c>
      <c r="I77" s="1">
        <v>48.235019999999999</v>
      </c>
      <c r="J77" s="1">
        <v>45.060786999999998</v>
      </c>
      <c r="K77" s="1">
        <v>29.456751000000001</v>
      </c>
      <c r="L77" s="1">
        <v>17.629999000000002</v>
      </c>
      <c r="M77" s="1">
        <v>8.7742070000000005</v>
      </c>
      <c r="N77" s="1">
        <v>244.97666899999999</v>
      </c>
      <c r="O77" s="1">
        <v>127.320374</v>
      </c>
      <c r="P77" s="1">
        <v>27.304829000000002</v>
      </c>
      <c r="Q77" s="1">
        <v>16.162147999999998</v>
      </c>
      <c r="R77" s="1">
        <v>48.5289</v>
      </c>
      <c r="S77" s="1">
        <v>32.894790999999998</v>
      </c>
      <c r="T77" s="1">
        <v>24.41865</v>
      </c>
      <c r="U77" s="1">
        <v>22.637753</v>
      </c>
      <c r="V77" s="1">
        <v>13.342518999999999</v>
      </c>
      <c r="W77" s="1">
        <v>12.907278</v>
      </c>
      <c r="X77" s="1">
        <v>11.923139000000001</v>
      </c>
      <c r="Y77" s="1">
        <v>28.607548000000001</v>
      </c>
      <c r="Z77" s="1">
        <v>15.902036000000001</v>
      </c>
      <c r="AA77" s="1">
        <v>9.83</v>
      </c>
      <c r="AB77" s="1">
        <v>19.929601999999999</v>
      </c>
      <c r="AC77" s="1">
        <v>17.615593000000001</v>
      </c>
      <c r="AD77" s="1">
        <v>41.947539999999996</v>
      </c>
      <c r="AE77" s="1">
        <v>48.629657999999999</v>
      </c>
      <c r="AF77" s="1">
        <v>1110.880005</v>
      </c>
      <c r="AH77">
        <f>'Prices and returns'!AI78</f>
        <v>7.6146840790908943E-2</v>
      </c>
      <c r="AI77">
        <f>'Prices and returns'!AJ78</f>
        <v>4.0098799512572572E-2</v>
      </c>
      <c r="AJ77">
        <f>'Prices and returns'!AK78</f>
        <v>1.2310488141368925E-2</v>
      </c>
      <c r="AK77">
        <f>'Prices and returns'!AL78</f>
        <v>1.2310488141368925E-2</v>
      </c>
      <c r="AL77">
        <f>'Prices and returns'!AM78</f>
        <v>5.2535977042215784E-2</v>
      </c>
      <c r="AM77">
        <f>'Prices and returns'!AN78</f>
        <v>9.8886808506062282E-3</v>
      </c>
      <c r="AN77">
        <f>'Prices and returns'!AO78</f>
        <v>2.4459063327022475E-2</v>
      </c>
      <c r="AO77">
        <f>'Prices and returns'!AP78</f>
        <v>4.4766416599391901E-2</v>
      </c>
      <c r="AP77">
        <f>'Prices and returns'!AQ78</f>
        <v>1.0964322482871906E-2</v>
      </c>
      <c r="AQ77">
        <f>'Prices and returns'!AR78</f>
        <v>1.9455336401492412E-2</v>
      </c>
      <c r="AR77">
        <f>'Prices and returns'!AS78</f>
        <v>-1.1911458418120149E-2</v>
      </c>
      <c r="AS77">
        <f>'Prices and returns'!AT78</f>
        <v>5.2128813464282199E-2</v>
      </c>
      <c r="AT77">
        <f>'Prices and returns'!AU78</f>
        <v>2.9180325739509568E-2</v>
      </c>
      <c r="AU77">
        <f>'Prices and returns'!AV78</f>
        <v>1.6783723868105916E-3</v>
      </c>
      <c r="AV77">
        <f>'Prices and returns'!AW78</f>
        <v>5.2946458664875705E-2</v>
      </c>
      <c r="AW77">
        <f>'Prices and returns'!AX78</f>
        <v>3.4438986699045243E-2</v>
      </c>
      <c r="AX77">
        <f>'Prices and returns'!AY78</f>
        <v>1.0424736600252664E-2</v>
      </c>
      <c r="AY77">
        <f>'Prices and returns'!AZ78</f>
        <v>-2.1343896059409562E-2</v>
      </c>
      <c r="AZ77">
        <f>'Prices and returns'!BA78</f>
        <v>-2.4144004684943654E-2</v>
      </c>
      <c r="BA77">
        <f>'Prices and returns'!BB78</f>
        <v>2.5522630271652802E-2</v>
      </c>
      <c r="BB77">
        <f>'Prices and returns'!BC78</f>
        <v>4.4327911393643227E-2</v>
      </c>
      <c r="BC77">
        <f>'Prices and returns'!BD78</f>
        <v>-7.1633228942616742E-2</v>
      </c>
      <c r="BD77">
        <f>'Prices and returns'!BE78</f>
        <v>-5.4235717624361145E-3</v>
      </c>
      <c r="BE77">
        <f>'Prices and returns'!BF78</f>
        <v>2.1917502331901983E-2</v>
      </c>
      <c r="BF77">
        <f>'Prices and returns'!BG78</f>
        <v>1.1952054441330611E-2</v>
      </c>
      <c r="BG77">
        <f>'Prices and returns'!BH78</f>
        <v>0.1261444557477111</v>
      </c>
      <c r="BH77">
        <f>'Prices and returns'!BI78</f>
        <v>5.6587682985340722E-3</v>
      </c>
      <c r="BI77">
        <f>'Prices and returns'!BJ78</f>
        <v>1.1351647372870153E-2</v>
      </c>
      <c r="BJ77">
        <f>'Prices and returns'!BK78</f>
        <v>-5.3434361109136672E-3</v>
      </c>
      <c r="BK77">
        <f>'Prices and returns'!BL78</f>
        <v>-1.569741658475117E-3</v>
      </c>
      <c r="BL77">
        <f>'Prices and returns'!BM78</f>
        <v>2.2324687534546042E-2</v>
      </c>
    </row>
    <row r="78" spans="1:64" x14ac:dyDescent="0.25">
      <c r="A78" s="2">
        <v>40308</v>
      </c>
      <c r="B78" s="1">
        <v>24.281974999999999</v>
      </c>
      <c r="C78" s="1">
        <v>33.720001000000003</v>
      </c>
      <c r="D78" s="1">
        <v>9.8529839999999993</v>
      </c>
      <c r="E78" s="1">
        <v>9.8529839999999993</v>
      </c>
      <c r="F78" s="1">
        <v>56.265861999999998</v>
      </c>
      <c r="G78" s="1">
        <v>15.026880999999999</v>
      </c>
      <c r="H78" s="1">
        <v>76.230002999999996</v>
      </c>
      <c r="I78" s="1">
        <v>50.394328999999999</v>
      </c>
      <c r="J78" s="1">
        <v>45.554848</v>
      </c>
      <c r="K78" s="1">
        <v>30.029841999999999</v>
      </c>
      <c r="L78" s="1">
        <v>17.420000000000002</v>
      </c>
      <c r="M78" s="1">
        <v>9.2315959999999997</v>
      </c>
      <c r="N78" s="1">
        <v>252.125168</v>
      </c>
      <c r="O78" s="1">
        <v>127.534065</v>
      </c>
      <c r="P78" s="1">
        <v>28.750523000000001</v>
      </c>
      <c r="Q78" s="1">
        <v>16.718755999999999</v>
      </c>
      <c r="R78" s="1">
        <v>49.034801000000002</v>
      </c>
      <c r="S78" s="1">
        <v>32.192687999999997</v>
      </c>
      <c r="T78" s="1">
        <v>23.829086</v>
      </c>
      <c r="U78" s="1">
        <v>23.215527999999999</v>
      </c>
      <c r="V78" s="1">
        <v>13.933965000000001</v>
      </c>
      <c r="W78" s="1">
        <v>11.982688</v>
      </c>
      <c r="X78" s="1">
        <v>11.858473</v>
      </c>
      <c r="Y78" s="1">
        <v>29.234553999999999</v>
      </c>
      <c r="Z78" s="1">
        <v>16.092098</v>
      </c>
      <c r="AA78" s="1">
        <v>11.07</v>
      </c>
      <c r="AB78" s="1">
        <v>20.042379</v>
      </c>
      <c r="AC78" s="1">
        <v>17.815559</v>
      </c>
      <c r="AD78" s="1">
        <v>41.723396000000001</v>
      </c>
      <c r="AE78" s="1">
        <v>48.553322000000001</v>
      </c>
      <c r="AF78" s="1">
        <v>1135.6800539999999</v>
      </c>
      <c r="AH78">
        <f>'Prices and returns'!AI79</f>
        <v>-4.5307805481226239E-2</v>
      </c>
      <c r="AI78">
        <f>'Prices and returns'!AJ79</f>
        <v>-4.5670253687121881E-2</v>
      </c>
      <c r="AJ78">
        <f>'Prices and returns'!AK79</f>
        <v>-4.2095470773117913E-2</v>
      </c>
      <c r="AK78">
        <f>'Prices and returns'!AL79</f>
        <v>-4.2095470773117913E-2</v>
      </c>
      <c r="AL78">
        <f>'Prices and returns'!AM79</f>
        <v>-7.5336497999444113E-2</v>
      </c>
      <c r="AM78">
        <f>'Prices and returns'!AN79</f>
        <v>-2.1419481527803427E-2</v>
      </c>
      <c r="AN78">
        <f>'Prices and returns'!AO79</f>
        <v>-4.2240599150966798E-2</v>
      </c>
      <c r="AO78">
        <f>'Prices and returns'!AP79</f>
        <v>-7.3828743706459435E-2</v>
      </c>
      <c r="AP78">
        <f>'Prices and returns'!AQ79</f>
        <v>-5.1960660696310102E-3</v>
      </c>
      <c r="AQ78">
        <f>'Prices and returns'!AR79</f>
        <v>-3.4938578764417041E-2</v>
      </c>
      <c r="AR78">
        <f>'Prices and returns'!AS79</f>
        <v>-4.1331745120551169E-2</v>
      </c>
      <c r="AS78">
        <f>'Prices and returns'!AT79</f>
        <v>-7.0189921656016924E-2</v>
      </c>
      <c r="AT78">
        <f>'Prices and returns'!AU79</f>
        <v>-6.9907205773284853E-2</v>
      </c>
      <c r="AU78">
        <f>'Prices and returns'!AV79</f>
        <v>-1.8222621540370406E-2</v>
      </c>
      <c r="AV78">
        <f>'Prices and returns'!AW79</f>
        <v>-6.1931986419864464E-2</v>
      </c>
      <c r="AW78">
        <f>'Prices and returns'!AX79</f>
        <v>-4.4769180194985728E-2</v>
      </c>
      <c r="AX78">
        <f>'Prices and returns'!AY79</f>
        <v>-4.8303979045413163E-2</v>
      </c>
      <c r="AY78">
        <f>'Prices and returns'!AZ79</f>
        <v>4.0109729265230811E-3</v>
      </c>
      <c r="AZ78">
        <f>'Prices and returns'!BA79</f>
        <v>1.1078058134500151E-3</v>
      </c>
      <c r="BA78">
        <f>'Prices and returns'!BB79</f>
        <v>-7.2243327827822862E-2</v>
      </c>
      <c r="BB78">
        <f>'Prices and returns'!BC79</f>
        <v>-3.1868459551893609E-2</v>
      </c>
      <c r="BC78">
        <f>'Prices and returns'!BD79</f>
        <v>-1.7746936246691818E-2</v>
      </c>
      <c r="BD78">
        <f>'Prices and returns'!BE79</f>
        <v>-4.9383086675662255E-2</v>
      </c>
      <c r="BE78">
        <f>'Prices and returns'!BF79</f>
        <v>-3.7801295001798241E-2</v>
      </c>
      <c r="BF78">
        <f>'Prices and returns'!BG79</f>
        <v>-2.1653484834606381E-2</v>
      </c>
      <c r="BG78">
        <f>'Prices and returns'!BH79</f>
        <v>-2.8003613369467072E-2</v>
      </c>
      <c r="BH78">
        <f>'Prices and returns'!BI79</f>
        <v>-1.2459648627540721E-2</v>
      </c>
      <c r="BI78">
        <f>'Prices and returns'!BJ79</f>
        <v>-1.9291508057647882E-2</v>
      </c>
      <c r="BJ78">
        <f>'Prices and returns'!BK79</f>
        <v>-8.6734310888787886E-3</v>
      </c>
      <c r="BK78">
        <f>'Prices and returns'!BL79</f>
        <v>-3.6266849053088544E-2</v>
      </c>
      <c r="BL78">
        <f>'Prices and returns'!BM79</f>
        <v>-4.2256719074155583E-2</v>
      </c>
    </row>
    <row r="79" spans="1:64" x14ac:dyDescent="0.25">
      <c r="A79" s="2">
        <v>40315</v>
      </c>
      <c r="B79" s="1">
        <v>23.181812000000001</v>
      </c>
      <c r="C79" s="1">
        <v>32.18</v>
      </c>
      <c r="D79" s="1">
        <v>9.4382180000000009</v>
      </c>
      <c r="E79" s="1">
        <v>9.4382180000000009</v>
      </c>
      <c r="F79" s="1">
        <v>52.026989</v>
      </c>
      <c r="G79" s="1">
        <v>14.705012999999999</v>
      </c>
      <c r="H79" s="1">
        <v>73.010002</v>
      </c>
      <c r="I79" s="1">
        <v>46.673779000000003</v>
      </c>
      <c r="J79" s="1">
        <v>45.318142000000002</v>
      </c>
      <c r="K79" s="1">
        <v>28.980642</v>
      </c>
      <c r="L79" s="1">
        <v>16.700001</v>
      </c>
      <c r="M79" s="1">
        <v>8.5836310000000005</v>
      </c>
      <c r="N79" s="1">
        <v>234.49980199999999</v>
      </c>
      <c r="O79" s="1">
        <v>125.21006</v>
      </c>
      <c r="P79" s="1">
        <v>26.969946</v>
      </c>
      <c r="Q79" s="1">
        <v>15.970271</v>
      </c>
      <c r="R79" s="1">
        <v>46.666224999999997</v>
      </c>
      <c r="S79" s="1">
        <v>32.321812000000001</v>
      </c>
      <c r="T79" s="1">
        <v>23.855484000000001</v>
      </c>
      <c r="U79" s="1">
        <v>21.538360999999998</v>
      </c>
      <c r="V79" s="1">
        <v>13.489910999999999</v>
      </c>
      <c r="W79" s="1">
        <v>11.770032</v>
      </c>
      <c r="X79" s="1">
        <v>11.272864999999999</v>
      </c>
      <c r="Y79" s="1">
        <v>28.129449999999999</v>
      </c>
      <c r="Z79" s="1">
        <v>15.743648</v>
      </c>
      <c r="AA79" s="1">
        <v>10.76</v>
      </c>
      <c r="AB79" s="1">
        <v>19.792657999999999</v>
      </c>
      <c r="AC79" s="1">
        <v>17.471869999999999</v>
      </c>
      <c r="AD79" s="1">
        <v>41.361511</v>
      </c>
      <c r="AE79" s="1">
        <v>46.792445999999998</v>
      </c>
      <c r="AF79" s="1">
        <v>1087.6899410000001</v>
      </c>
      <c r="AH79">
        <f>'Prices and returns'!AI80</f>
        <v>6.0085941513113743E-2</v>
      </c>
      <c r="AI79">
        <f>'Prices and returns'!AJ80</f>
        <v>-3.1074580484772955E-3</v>
      </c>
      <c r="AJ79">
        <f>'Prices and returns'!AK80</f>
        <v>4.9804740683039896E-2</v>
      </c>
      <c r="AK79">
        <f>'Prices and returns'!AL80</f>
        <v>4.9804740683039896E-2</v>
      </c>
      <c r="AL79">
        <f>'Prices and returns'!AM80</f>
        <v>-5.8860988476576726E-3</v>
      </c>
      <c r="AM79">
        <f>'Prices and returns'!AN80</f>
        <v>-1.5634940275129221E-2</v>
      </c>
      <c r="AN79">
        <f>'Prices and returns'!AO80</f>
        <v>-3.3693999898808336E-2</v>
      </c>
      <c r="AO79">
        <f>'Prices and returns'!AP80</f>
        <v>1.1150222055085658E-2</v>
      </c>
      <c r="AP79">
        <f>'Prices and returns'!AQ80</f>
        <v>1.4101835860790567E-2</v>
      </c>
      <c r="AQ79">
        <f>'Prices and returns'!AR80</f>
        <v>1.6732790115553651E-2</v>
      </c>
      <c r="AR79">
        <f>'Prices and returns'!AS80</f>
        <v>-1.1377304707945752E-2</v>
      </c>
      <c r="AS79">
        <f>'Prices and returns'!AT80</f>
        <v>4.1740610704257865E-2</v>
      </c>
      <c r="AT79">
        <f>'Prices and returns'!AU80</f>
        <v>2.8768143693358041E-2</v>
      </c>
      <c r="AU79">
        <f>'Prices and returns'!AV80</f>
        <v>2.5885635706907228E-2</v>
      </c>
      <c r="AV79">
        <f>'Prices and returns'!AW80</f>
        <v>2.5439502177720275E-2</v>
      </c>
      <c r="AW79">
        <f>'Prices and returns'!AX80</f>
        <v>2.4390068271227233E-2</v>
      </c>
      <c r="AX79">
        <f>'Prices and returns'!AY80</f>
        <v>-4.2378272508650422E-2</v>
      </c>
      <c r="AY79">
        <f>'Prices and returns'!AZ80</f>
        <v>-1.1735697243706584E-2</v>
      </c>
      <c r="AZ79">
        <f>'Prices and returns'!BA80</f>
        <v>0</v>
      </c>
      <c r="BA79">
        <f>'Prices and returns'!BB80</f>
        <v>-3.4410510623347663E-2</v>
      </c>
      <c r="BB79">
        <f>'Prices and returns'!BC80</f>
        <v>1.3867104089864012E-2</v>
      </c>
      <c r="BC79">
        <f>'Prices and returns'!BD80</f>
        <v>3.2207389070819888E-2</v>
      </c>
      <c r="BD79">
        <f>'Prices and returns'!BE80</f>
        <v>-1.1038631261884211E-2</v>
      </c>
      <c r="BE79">
        <f>'Prices and returns'!BF80</f>
        <v>-9.1950606926192256E-3</v>
      </c>
      <c r="BF79">
        <f>'Prices and returns'!BG80</f>
        <v>-2.213273569124511E-2</v>
      </c>
      <c r="BG79">
        <f>'Prices and returns'!BH80</f>
        <v>7.5278810408921981E-2</v>
      </c>
      <c r="BH79">
        <f>'Prices and returns'!BI80</f>
        <v>-6.1049910527428176E-3</v>
      </c>
      <c r="BI79">
        <f>'Prices and returns'!BJ80</f>
        <v>-1.5736838701295223E-2</v>
      </c>
      <c r="BJ79">
        <f>'Prices and returns'!BK80</f>
        <v>-1.5768065146362809E-2</v>
      </c>
      <c r="BK79">
        <f>'Prices and returns'!BL80</f>
        <v>-6.8985493940624705E-3</v>
      </c>
      <c r="BL79">
        <f>'Prices and returns'!BM80</f>
        <v>1.5814185046323841E-3</v>
      </c>
    </row>
    <row r="80" spans="1:64" x14ac:dyDescent="0.25">
      <c r="A80" s="2">
        <v>40322</v>
      </c>
      <c r="B80" s="1">
        <v>24.574712999999999</v>
      </c>
      <c r="C80" s="1">
        <v>32.080002</v>
      </c>
      <c r="D80" s="1">
        <v>9.9082860000000004</v>
      </c>
      <c r="E80" s="1">
        <v>9.9082860000000004</v>
      </c>
      <c r="F80" s="1">
        <v>51.720753000000002</v>
      </c>
      <c r="G80" s="1">
        <v>14.475101</v>
      </c>
      <c r="H80" s="1">
        <v>70.550003000000004</v>
      </c>
      <c r="I80" s="1">
        <v>47.194201999999997</v>
      </c>
      <c r="J80" s="1">
        <v>45.957211000000001</v>
      </c>
      <c r="K80" s="1">
        <v>29.465568999999999</v>
      </c>
      <c r="L80" s="1">
        <v>16.510000000000002</v>
      </c>
      <c r="M80" s="1">
        <v>8.9419170000000001</v>
      </c>
      <c r="N80" s="1">
        <v>241.245926</v>
      </c>
      <c r="O80" s="1">
        <v>128.45120199999999</v>
      </c>
      <c r="P80" s="1">
        <v>27.656047999999998</v>
      </c>
      <c r="Q80" s="1">
        <v>16.359787000000001</v>
      </c>
      <c r="R80" s="1">
        <v>44.688591000000002</v>
      </c>
      <c r="S80" s="1">
        <v>31.942492999999999</v>
      </c>
      <c r="T80" s="1">
        <v>23.855484000000001</v>
      </c>
      <c r="U80" s="1">
        <v>20.797215000000001</v>
      </c>
      <c r="V80" s="1">
        <v>13.676977000000001</v>
      </c>
      <c r="W80" s="1">
        <v>12.149114000000001</v>
      </c>
      <c r="X80" s="1">
        <v>11.148427999999999</v>
      </c>
      <c r="Y80" s="1">
        <v>27.870798000000001</v>
      </c>
      <c r="Z80" s="1">
        <v>15.395198000000001</v>
      </c>
      <c r="AA80" s="1">
        <v>11.57</v>
      </c>
      <c r="AB80" s="1">
        <v>19.671824000000001</v>
      </c>
      <c r="AC80" s="1">
        <v>17.196918</v>
      </c>
      <c r="AD80" s="1">
        <v>40.709319999999998</v>
      </c>
      <c r="AE80" s="1">
        <v>46.469645999999997</v>
      </c>
      <c r="AF80" s="1">
        <v>1089.410034</v>
      </c>
      <c r="AH80">
        <f>'Prices and returns'!AI81</f>
        <v>-3.5813643072860326E-3</v>
      </c>
      <c r="AI80">
        <f>'Prices and returns'!AJ81</f>
        <v>-1.52743756063357E-2</v>
      </c>
      <c r="AJ80">
        <f>'Prices and returns'!AK81</f>
        <v>-4.651157627060796E-3</v>
      </c>
      <c r="AK80">
        <f>'Prices and returns'!AL81</f>
        <v>-4.651157627060796E-3</v>
      </c>
      <c r="AL80">
        <f>'Prices and returns'!AM81</f>
        <v>-4.721083623821179E-2</v>
      </c>
      <c r="AM80">
        <f>'Prices and returns'!AN81</f>
        <v>-2.477744369452067E-2</v>
      </c>
      <c r="AN80">
        <f>'Prices and returns'!AO81</f>
        <v>-5.1027779545239262E-3</v>
      </c>
      <c r="AO80">
        <f>'Prices and returns'!AP81</f>
        <v>-4.9374539694515801E-2</v>
      </c>
      <c r="AP80">
        <f>'Prices and returns'!AQ81</f>
        <v>-3.5708019792584915E-2</v>
      </c>
      <c r="AQ80">
        <f>'Prices and returns'!AR81</f>
        <v>8.0789208584433319E-3</v>
      </c>
      <c r="AR80">
        <f>'Prices and returns'!AS81</f>
        <v>-4.2398546335554267E-2</v>
      </c>
      <c r="AS80">
        <f>'Prices and returns'!AT81</f>
        <v>-1.9607876029267654E-2</v>
      </c>
      <c r="AT80">
        <f>'Prices and returns'!AU81</f>
        <v>2.6954656220805992E-2</v>
      </c>
      <c r="AU80">
        <f>'Prices and returns'!AV81</f>
        <v>-1.1467498762681817E-2</v>
      </c>
      <c r="AV80">
        <f>'Prices and returns'!AW81</f>
        <v>-5.050211801772974E-2</v>
      </c>
      <c r="AW80">
        <f>'Prices and returns'!AX81</f>
        <v>-2.1941789339922288E-2</v>
      </c>
      <c r="AX80">
        <f>'Prices and returns'!AY81</f>
        <v>4.1140030572902834E-3</v>
      </c>
      <c r="AY80">
        <f>'Prices and returns'!AZ81</f>
        <v>-4.9519647699382746E-2</v>
      </c>
      <c r="AZ80">
        <f>'Prices and returns'!BA81</f>
        <v>-4.1313184004147616E-2</v>
      </c>
      <c r="BA80">
        <f>'Prices and returns'!BB81</f>
        <v>-3.875038076013026E-4</v>
      </c>
      <c r="BB80">
        <f>'Prices and returns'!BC81</f>
        <v>-2.2243804314359829E-2</v>
      </c>
      <c r="BC80">
        <f>'Prices and returns'!BD81</f>
        <v>-7.9147499974072208E-2</v>
      </c>
      <c r="BD80">
        <f>'Prices and returns'!BE81</f>
        <v>-3.0860315014816304E-2</v>
      </c>
      <c r="BE80">
        <f>'Prices and returns'!BF81</f>
        <v>-1.9868107113402522E-3</v>
      </c>
      <c r="BF80">
        <f>'Prices and returns'!BG81</f>
        <v>-5.3496551327238719E-3</v>
      </c>
      <c r="BG80">
        <f>'Prices and returns'!BH81</f>
        <v>-4.6672428694900681E-2</v>
      </c>
      <c r="BH80">
        <f>'Prices and returns'!BI81</f>
        <v>-9.8280159480890611E-3</v>
      </c>
      <c r="BI80">
        <f>'Prices and returns'!BJ81</f>
        <v>-1.1264343994662383E-2</v>
      </c>
      <c r="BJ80">
        <f>'Prices and returns'!BK81</f>
        <v>-3.1645333304510261E-3</v>
      </c>
      <c r="BK80">
        <f>'Prices and returns'!BL81</f>
        <v>-1.5382191635374163E-2</v>
      </c>
      <c r="BL80">
        <f>'Prices and returns'!BM81</f>
        <v>-2.2516801052339136E-2</v>
      </c>
    </row>
    <row r="81" spans="1:64" x14ac:dyDescent="0.25">
      <c r="A81" s="2">
        <v>40329</v>
      </c>
      <c r="B81" s="1">
        <v>24.486702000000001</v>
      </c>
      <c r="C81" s="1">
        <v>31.59</v>
      </c>
      <c r="D81" s="1">
        <v>9.8622010000000007</v>
      </c>
      <c r="E81" s="1">
        <v>9.8622010000000007</v>
      </c>
      <c r="F81" s="1">
        <v>49.278973000000001</v>
      </c>
      <c r="G81" s="1">
        <v>14.116445000000001</v>
      </c>
      <c r="H81" s="1">
        <v>70.190002000000007</v>
      </c>
      <c r="I81" s="1">
        <v>44.86401</v>
      </c>
      <c r="J81" s="1">
        <v>44.31617</v>
      </c>
      <c r="K81" s="1">
        <v>29.703619</v>
      </c>
      <c r="L81" s="1">
        <v>15.81</v>
      </c>
      <c r="M81" s="1">
        <v>8.7665849999999992</v>
      </c>
      <c r="N81" s="1">
        <v>247.748627</v>
      </c>
      <c r="O81" s="1">
        <v>126.978188</v>
      </c>
      <c r="P81" s="1">
        <v>26.259359</v>
      </c>
      <c r="Q81" s="1">
        <v>16.000824000000001</v>
      </c>
      <c r="R81" s="1">
        <v>44.872439999999997</v>
      </c>
      <c r="S81" s="1">
        <v>30.360711999999999</v>
      </c>
      <c r="T81" s="1">
        <v>22.869938000000001</v>
      </c>
      <c r="U81" s="1">
        <v>20.789155999999998</v>
      </c>
      <c r="V81" s="1">
        <v>13.372749000000001</v>
      </c>
      <c r="W81" s="1">
        <v>11.187542000000001</v>
      </c>
      <c r="X81" s="1">
        <v>10.804384000000001</v>
      </c>
      <c r="Y81" s="1">
        <v>27.815424</v>
      </c>
      <c r="Z81" s="1">
        <v>15.312839</v>
      </c>
      <c r="AA81" s="1">
        <v>11.03</v>
      </c>
      <c r="AB81" s="1">
        <v>19.478489</v>
      </c>
      <c r="AC81" s="1">
        <v>17.003205999999999</v>
      </c>
      <c r="AD81" s="1">
        <v>40.580494000000002</v>
      </c>
      <c r="AE81" s="1">
        <v>45.754840999999999</v>
      </c>
      <c r="AF81" s="1">
        <v>1064.880005</v>
      </c>
      <c r="AH81">
        <f>'Prices and returns'!AI82</f>
        <v>-9.571930103122895E-3</v>
      </c>
      <c r="AI81">
        <f>'Prices and returns'!AJ82</f>
        <v>4.4317822095600052E-3</v>
      </c>
      <c r="AJ81">
        <f>'Prices and returns'!AK82</f>
        <v>1.495325434961209E-2</v>
      </c>
      <c r="AK81">
        <f>'Prices and returns'!AL82</f>
        <v>1.495325434961209E-2</v>
      </c>
      <c r="AL81">
        <f>'Prices and returns'!AM82</f>
        <v>6.9173945650206556E-2</v>
      </c>
      <c r="AM81">
        <f>'Prices and returns'!AN82</f>
        <v>1.6945059467875875E-2</v>
      </c>
      <c r="AN81">
        <f>'Prices and returns'!AO82</f>
        <v>6.0122551357100595E-2</v>
      </c>
      <c r="AO81">
        <f>'Prices and returns'!AP82</f>
        <v>4.2763052165867538E-2</v>
      </c>
      <c r="AP81">
        <f>'Prices and returns'!AQ82</f>
        <v>2.4033800754893773E-2</v>
      </c>
      <c r="AQ81">
        <f>'Prices and returns'!AR82</f>
        <v>1.6325350793113827E-2</v>
      </c>
      <c r="AR81">
        <f>'Prices and returns'!AS82</f>
        <v>3.2258064516129017E-2</v>
      </c>
      <c r="AS81">
        <f>'Prices and returns'!AT82</f>
        <v>-8.6958604747456904E-3</v>
      </c>
      <c r="AT81">
        <f>'Prices and returns'!AU82</f>
        <v>-2.0492408218270364E-2</v>
      </c>
      <c r="AU81">
        <f>'Prices and returns'!AV82</f>
        <v>-4.6467272001077829E-2</v>
      </c>
      <c r="AV81">
        <f>'Prices and returns'!AW82</f>
        <v>9.2186941806158291E-3</v>
      </c>
      <c r="AW81">
        <f>'Prices and returns'!AX82</f>
        <v>-1.4797362935808911E-2</v>
      </c>
      <c r="AX81">
        <f>'Prices and returns'!AY82</f>
        <v>7.7573450429707794E-3</v>
      </c>
      <c r="AY81">
        <f>'Prices and returns'!AZ82</f>
        <v>1.2493284083719849E-2</v>
      </c>
      <c r="AZ81">
        <f>'Prices and returns'!BA82</f>
        <v>3.84653425820294E-4</v>
      </c>
      <c r="BA81">
        <f>'Prices and returns'!BB82</f>
        <v>-5.0409453851805149E-3</v>
      </c>
      <c r="BB81">
        <f>'Prices and returns'!BC82</f>
        <v>3.7391339656490899E-2</v>
      </c>
      <c r="BC81">
        <f>'Prices and returns'!BD82</f>
        <v>-4.0496116126312764E-2</v>
      </c>
      <c r="BD81">
        <f>'Prices and returns'!BE82</f>
        <v>4.7425563549018626E-2</v>
      </c>
      <c r="BE81">
        <f>'Prices and returns'!BF82</f>
        <v>1.699956110681566E-3</v>
      </c>
      <c r="BF81">
        <f>'Prices and returns'!BG82</f>
        <v>4.6338761871655573E-2</v>
      </c>
      <c r="BG81">
        <f>'Prices and returns'!BH82</f>
        <v>-5.3490480507706245E-2</v>
      </c>
      <c r="BH81">
        <f>'Prices and returns'!BI82</f>
        <v>1.1166317880201112E-2</v>
      </c>
      <c r="BI81">
        <f>'Prices and returns'!BJ82</f>
        <v>4.9614172762477982E-2</v>
      </c>
      <c r="BJ81">
        <f>'Prices and returns'!BK82</f>
        <v>9.1269711995126956E-3</v>
      </c>
      <c r="BK81">
        <f>'Prices and returns'!BL82</f>
        <v>3.9139902158112687E-2</v>
      </c>
      <c r="BL81">
        <f>'Prices and returns'!BM82</f>
        <v>2.5092001797892699E-2</v>
      </c>
    </row>
    <row r="82" spans="1:64" x14ac:dyDescent="0.25">
      <c r="A82" s="2">
        <v>40336</v>
      </c>
      <c r="B82" s="1">
        <v>24.252317000000001</v>
      </c>
      <c r="C82" s="1">
        <v>31.73</v>
      </c>
      <c r="D82" s="1">
        <v>10.009672999999999</v>
      </c>
      <c r="E82" s="1">
        <v>10.009672999999999</v>
      </c>
      <c r="F82" s="1">
        <v>52.687793999999997</v>
      </c>
      <c r="G82" s="1">
        <v>14.355649</v>
      </c>
      <c r="H82" s="1">
        <v>74.410004000000001</v>
      </c>
      <c r="I82" s="1">
        <v>46.782532000000003</v>
      </c>
      <c r="J82" s="1">
        <v>45.381256</v>
      </c>
      <c r="K82" s="1">
        <v>30.188541000000001</v>
      </c>
      <c r="L82" s="1">
        <v>16.32</v>
      </c>
      <c r="M82" s="1">
        <v>8.6903520000000007</v>
      </c>
      <c r="N82" s="1">
        <v>242.671661</v>
      </c>
      <c r="O82" s="1">
        <v>121.07785800000001</v>
      </c>
      <c r="P82" s="1">
        <v>26.501436000000002</v>
      </c>
      <c r="Q82" s="1">
        <v>15.764054</v>
      </c>
      <c r="R82" s="1">
        <v>45.220531000000001</v>
      </c>
      <c r="S82" s="1">
        <v>30.740017000000002</v>
      </c>
      <c r="T82" s="1">
        <v>22.878734999999999</v>
      </c>
      <c r="U82" s="1">
        <v>20.684359000000001</v>
      </c>
      <c r="V82" s="1">
        <v>13.872774</v>
      </c>
      <c r="W82" s="1">
        <v>10.734489999999999</v>
      </c>
      <c r="X82" s="1">
        <v>11.316788000000001</v>
      </c>
      <c r="Y82" s="1">
        <v>27.862708999999999</v>
      </c>
      <c r="Z82" s="1">
        <v>16.022417000000001</v>
      </c>
      <c r="AA82" s="1">
        <v>10.44</v>
      </c>
      <c r="AB82" s="1">
        <v>19.695992</v>
      </c>
      <c r="AC82" s="1">
        <v>17.846806000000001</v>
      </c>
      <c r="AD82" s="1">
        <v>40.950870999999999</v>
      </c>
      <c r="AE82" s="1">
        <v>47.545681000000002</v>
      </c>
      <c r="AF82" s="1">
        <v>1091.599976</v>
      </c>
      <c r="AH82">
        <f>'Prices and returns'!AI83</f>
        <v>8.1101323226147728E-2</v>
      </c>
      <c r="AI82">
        <f>'Prices and returns'!AJ83</f>
        <v>5.6413488811850071E-2</v>
      </c>
      <c r="AJ82">
        <f>'Prices and returns'!AK83</f>
        <v>5.6169667081032618E-2</v>
      </c>
      <c r="AK82">
        <f>'Prices and returns'!AL83</f>
        <v>5.6169667081032618E-2</v>
      </c>
      <c r="AL82">
        <f>'Prices and returns'!AM83</f>
        <v>3.9461720488810047E-2</v>
      </c>
      <c r="AM82">
        <f>'Prices and returns'!AN83</f>
        <v>1.4102671359546352E-2</v>
      </c>
      <c r="AN82">
        <f>'Prices and returns'!AO83</f>
        <v>7.4183519732104922E-2</v>
      </c>
      <c r="AO82">
        <f>'Prices and returns'!AP83</f>
        <v>9.3308887171818733E-2</v>
      </c>
      <c r="AP82">
        <f>'Prices and returns'!AQ83</f>
        <v>1.1995877769447322E-2</v>
      </c>
      <c r="AQ82">
        <f>'Prices and returns'!AR83</f>
        <v>2.657700483107147E-2</v>
      </c>
      <c r="AR82">
        <f>'Prices and returns'!AS83</f>
        <v>-1.7769546568627552E-2</v>
      </c>
      <c r="AS82">
        <f>'Prices and returns'!AT83</f>
        <v>5.2636533019605955E-3</v>
      </c>
      <c r="AT82">
        <f>'Prices and returns'!AU83</f>
        <v>2.3602830163180811E-2</v>
      </c>
      <c r="AU82">
        <f>'Prices and returns'!AV83</f>
        <v>1.8725991997645006E-2</v>
      </c>
      <c r="AV82">
        <f>'Prices and returns'!AW83</f>
        <v>-8.6902460681753356E-3</v>
      </c>
      <c r="AW82">
        <f>'Prices and returns'!AX83</f>
        <v>3.6821175568162973E-2</v>
      </c>
      <c r="AX82">
        <f>'Prices and returns'!AY83</f>
        <v>1.2316131360775029E-2</v>
      </c>
      <c r="AY82">
        <f>'Prices and returns'!AZ83</f>
        <v>2.8616542404644629E-2</v>
      </c>
      <c r="AZ82">
        <f>'Prices and returns'!BA83</f>
        <v>-1.1538269052025717E-2</v>
      </c>
      <c r="BA82">
        <f>'Prices and returns'!BB83</f>
        <v>3.0397509538487494E-2</v>
      </c>
      <c r="BB82">
        <f>'Prices and returns'!BC83</f>
        <v>3.6084491825499429E-2</v>
      </c>
      <c r="BC82">
        <f>'Prices and returns'!BD83</f>
        <v>5.9431607836050039E-2</v>
      </c>
      <c r="BD82">
        <f>'Prices and returns'!BE83</f>
        <v>-1.6170754457890422E-2</v>
      </c>
      <c r="BE82">
        <f>'Prices and returns'!BF83</f>
        <v>9.3327967499499259E-3</v>
      </c>
      <c r="BF82">
        <f>'Prices and returns'!BG83</f>
        <v>5.5351199510035943E-3</v>
      </c>
      <c r="BG82">
        <f>'Prices and returns'!BH83</f>
        <v>-3.5440613026819848E-2</v>
      </c>
      <c r="BH82">
        <f>'Prices and returns'!BI83</f>
        <v>4.0899793216812759E-2</v>
      </c>
      <c r="BI82">
        <f>'Prices and returns'!BJ83</f>
        <v>1.9958024982173195E-2</v>
      </c>
      <c r="BJ82">
        <f>'Prices and returns'!BK83</f>
        <v>1.3566426950967669E-2</v>
      </c>
      <c r="BK82">
        <f>'Prices and returns'!BL83</f>
        <v>2.0045311791832252E-2</v>
      </c>
      <c r="BL82">
        <f>'Prices and returns'!BM83</f>
        <v>2.3735832328380335E-2</v>
      </c>
    </row>
    <row r="83" spans="1:64" x14ac:dyDescent="0.25">
      <c r="A83" s="2">
        <v>40343</v>
      </c>
      <c r="B83" s="1">
        <v>26.219211999999999</v>
      </c>
      <c r="C83" s="1">
        <v>33.520000000000003</v>
      </c>
      <c r="D83" s="1">
        <v>10.571913</v>
      </c>
      <c r="E83" s="1">
        <v>10.571913</v>
      </c>
      <c r="F83" s="1">
        <v>54.766945</v>
      </c>
      <c r="G83" s="1">
        <v>14.558102</v>
      </c>
      <c r="H83" s="1">
        <v>79.930000000000007</v>
      </c>
      <c r="I83" s="1">
        <v>51.147758000000003</v>
      </c>
      <c r="J83" s="1">
        <v>45.925643999999998</v>
      </c>
      <c r="K83" s="1">
        <v>30.990862</v>
      </c>
      <c r="L83" s="1">
        <v>16.030000999999999</v>
      </c>
      <c r="M83" s="1">
        <v>8.7360950000000006</v>
      </c>
      <c r="N83" s="1">
        <v>248.39939899999999</v>
      </c>
      <c r="O83" s="1">
        <v>123.345161</v>
      </c>
      <c r="P83" s="1">
        <v>26.271132000000001</v>
      </c>
      <c r="Q83" s="1">
        <v>16.344505000000002</v>
      </c>
      <c r="R83" s="1">
        <v>45.777473000000001</v>
      </c>
      <c r="S83" s="1">
        <v>31.619689999999999</v>
      </c>
      <c r="T83" s="1">
        <v>22.614754000000001</v>
      </c>
      <c r="U83" s="1">
        <v>21.313112</v>
      </c>
      <c r="V83" s="1">
        <v>14.373366000000001</v>
      </c>
      <c r="W83" s="1">
        <v>11.372458</v>
      </c>
      <c r="X83" s="1">
        <v>11.133787</v>
      </c>
      <c r="Y83" s="1">
        <v>28.122745999999999</v>
      </c>
      <c r="Z83" s="1">
        <v>16.111103</v>
      </c>
      <c r="AA83" s="1">
        <v>10.07</v>
      </c>
      <c r="AB83" s="1">
        <v>20.501553999999999</v>
      </c>
      <c r="AC83" s="1">
        <v>18.202992999999999</v>
      </c>
      <c r="AD83" s="1">
        <v>41.506428</v>
      </c>
      <c r="AE83" s="1">
        <v>48.498748999999997</v>
      </c>
      <c r="AF83" s="1">
        <v>1117.51001</v>
      </c>
      <c r="AH83">
        <f>'Prices and returns'!AI84</f>
        <v>-2.6890930207971109E-2</v>
      </c>
      <c r="AI83">
        <f>'Prices and returns'!AJ84</f>
        <v>-0.10948687350835326</v>
      </c>
      <c r="AJ83">
        <f>'Prices and returns'!AK84</f>
        <v>-4.0976595248182653E-2</v>
      </c>
      <c r="AK83">
        <f>'Prices and returns'!AL84</f>
        <v>-4.0976595248182653E-2</v>
      </c>
      <c r="AL83">
        <f>'Prices and returns'!AM84</f>
        <v>1.1918576068100904E-2</v>
      </c>
      <c r="AM83">
        <f>'Prices and returns'!AN84</f>
        <v>-2.5284614711450677E-2</v>
      </c>
      <c r="AN83">
        <f>'Prices and returns'!AO84</f>
        <v>2.4646590766920978E-2</v>
      </c>
      <c r="AO83">
        <f>'Prices and returns'!AP84</f>
        <v>-1.7312098020015005E-2</v>
      </c>
      <c r="AP83">
        <f>'Prices and returns'!AQ84</f>
        <v>-3.0407020530838928E-2</v>
      </c>
      <c r="AQ83">
        <f>'Prices and returns'!AR84</f>
        <v>-4.7510682342427286E-2</v>
      </c>
      <c r="AR83">
        <f>'Prices and returns'!AS84</f>
        <v>-5.5520957235124201E-2</v>
      </c>
      <c r="AS83">
        <f>'Prices and returns'!AT84</f>
        <v>-6.1955141284521398E-2</v>
      </c>
      <c r="AT83">
        <f>'Prices and returns'!AU84</f>
        <v>-5.4696686283045318E-2</v>
      </c>
      <c r="AU83">
        <f>'Prices and returns'!AV84</f>
        <v>1.0710829588199241E-2</v>
      </c>
      <c r="AV83">
        <f>'Prices and returns'!AW84</f>
        <v>-5.4477287084545925E-2</v>
      </c>
      <c r="AW83">
        <f>'Prices and returns'!AX84</f>
        <v>-6.4018151666263512E-2</v>
      </c>
      <c r="AX83">
        <f>'Prices and returns'!AY84</f>
        <v>-8.1108015726425956E-3</v>
      </c>
      <c r="AY83">
        <f>'Prices and returns'!AZ84</f>
        <v>6.6357386805500169E-3</v>
      </c>
      <c r="AZ83">
        <f>'Prices and returns'!BA84</f>
        <v>-2.6848092179114567E-2</v>
      </c>
      <c r="BA83">
        <f>'Prices and returns'!BB84</f>
        <v>-7.2239004796671641E-2</v>
      </c>
      <c r="BB83">
        <f>'Prices and returns'!BC84</f>
        <v>-6.4318058831869987E-2</v>
      </c>
      <c r="BC83">
        <f>'Prices and returns'!BD84</f>
        <v>-9.9187088666319922E-2</v>
      </c>
      <c r="BD83">
        <f>'Prices and returns'!BE84</f>
        <v>-3.7475209468260946E-2</v>
      </c>
      <c r="BE83">
        <f>'Prices and returns'!BF84</f>
        <v>-3.1381537208350872E-2</v>
      </c>
      <c r="BF83">
        <f>'Prices and returns'!BG84</f>
        <v>-2.516680577363322E-2</v>
      </c>
      <c r="BG83">
        <f>'Prices and returns'!BH84</f>
        <v>-2.2840119165839168E-2</v>
      </c>
      <c r="BH83">
        <f>'Prices and returns'!BI84</f>
        <v>-5.5402580701931048E-2</v>
      </c>
      <c r="BI83">
        <f>'Prices and returns'!BJ84</f>
        <v>-1.9911121209572401E-2</v>
      </c>
      <c r="BJ83">
        <f>'Prices and returns'!BK84</f>
        <v>-5.3346026307057731E-2</v>
      </c>
      <c r="BK83">
        <f>'Prices and returns'!BL84</f>
        <v>-6.3391449540275702E-2</v>
      </c>
      <c r="BL83">
        <f>'Prices and returns'!BM84</f>
        <v>-3.6464997749774075E-2</v>
      </c>
    </row>
    <row r="84" spans="1:64" x14ac:dyDescent="0.25">
      <c r="A84" s="2">
        <v>40350</v>
      </c>
      <c r="B84" s="1">
        <v>25.514153</v>
      </c>
      <c r="C84" s="1">
        <v>29.85</v>
      </c>
      <c r="D84" s="1">
        <v>10.138712</v>
      </c>
      <c r="E84" s="1">
        <v>10.138712</v>
      </c>
      <c r="F84" s="1">
        <v>55.419688999999998</v>
      </c>
      <c r="G84" s="1">
        <v>14.190006</v>
      </c>
      <c r="H84" s="1">
        <v>81.900002000000001</v>
      </c>
      <c r="I84" s="1">
        <v>50.262282999999996</v>
      </c>
      <c r="J84" s="1">
        <v>44.529181999999999</v>
      </c>
      <c r="K84" s="1">
        <v>29.518464999999999</v>
      </c>
      <c r="L84" s="1">
        <v>15.14</v>
      </c>
      <c r="M84" s="1">
        <v>8.1948489999999996</v>
      </c>
      <c r="N84" s="1">
        <v>234.81277499999999</v>
      </c>
      <c r="O84" s="1">
        <v>124.66629</v>
      </c>
      <c r="P84" s="1">
        <v>24.839952</v>
      </c>
      <c r="Q84" s="1">
        <v>15.298159999999999</v>
      </c>
      <c r="R84" s="1">
        <v>45.406180999999997</v>
      </c>
      <c r="S84" s="1">
        <v>31.829509999999999</v>
      </c>
      <c r="T84" s="1">
        <v>22.007591000000001</v>
      </c>
      <c r="U84" s="1">
        <v>19.773474</v>
      </c>
      <c r="V84" s="1">
        <v>13.448899000000001</v>
      </c>
      <c r="W84" s="1">
        <v>10.244457000000001</v>
      </c>
      <c r="X84" s="1">
        <v>10.716545999999999</v>
      </c>
      <c r="Y84" s="1">
        <v>27.240210999999999</v>
      </c>
      <c r="Z84" s="1">
        <v>15.705638</v>
      </c>
      <c r="AA84" s="1">
        <v>9.84</v>
      </c>
      <c r="AB84" s="1">
        <v>19.365715000000002</v>
      </c>
      <c r="AC84" s="1">
        <v>17.840551000000001</v>
      </c>
      <c r="AD84" s="1">
        <v>39.292225000000002</v>
      </c>
      <c r="AE84" s="1">
        <v>45.424343</v>
      </c>
      <c r="AF84" s="1">
        <v>1076.76001</v>
      </c>
      <c r="AH84">
        <f>'Prices and returns'!AI85</f>
        <v>-7.4090799722021011E-2</v>
      </c>
      <c r="AI84">
        <f>'Prices and returns'!AJ85</f>
        <v>-0.10452261306532666</v>
      </c>
      <c r="AJ84">
        <f>'Prices and returns'!AK85</f>
        <v>-3.2727332623710026E-2</v>
      </c>
      <c r="AK84">
        <f>'Prices and returns'!AL85</f>
        <v>-3.2727332623710026E-2</v>
      </c>
      <c r="AL84">
        <f>'Prices and returns'!AM85</f>
        <v>-9.9316562386338861E-2</v>
      </c>
      <c r="AM84">
        <f>'Prices and returns'!AN85</f>
        <v>-0.10246443870425431</v>
      </c>
      <c r="AN84">
        <f>'Prices and returns'!AO85</f>
        <v>-5.6898704349237994E-2</v>
      </c>
      <c r="AO84">
        <f>'Prices and returns'!AP85</f>
        <v>-8.5458235154181036E-2</v>
      </c>
      <c r="AP84">
        <f>'Prices and returns'!AQ85</f>
        <v>-3.9156569280792017E-2</v>
      </c>
      <c r="AQ84">
        <f>'Prices and returns'!AR85</f>
        <v>-6.2724027147075492E-2</v>
      </c>
      <c r="AR84">
        <f>'Prices and returns'!AS85</f>
        <v>-3.5667107001321065E-2</v>
      </c>
      <c r="AS84">
        <f>'Prices and returns'!AT85</f>
        <v>-4.3720634754831893E-2</v>
      </c>
      <c r="AT84">
        <f>'Prices and returns'!AU85</f>
        <v>-7.6436526930870788E-2</v>
      </c>
      <c r="AU84">
        <f>'Prices and returns'!AV85</f>
        <v>-6.143500380094729E-2</v>
      </c>
      <c r="AV84">
        <f>'Prices and returns'!AW85</f>
        <v>-8.0794399280642706E-2</v>
      </c>
      <c r="AW84">
        <f>'Prices and returns'!AX85</f>
        <v>-4.1437793826185641E-2</v>
      </c>
      <c r="AX84">
        <f>'Prices and returns'!AY85</f>
        <v>6.47376620376871E-3</v>
      </c>
      <c r="AY84">
        <f>'Prices and returns'!AZ85</f>
        <v>-9.1531380784686867E-2</v>
      </c>
      <c r="AZ84">
        <f>'Prices and returns'!BA85</f>
        <v>-8.7165378527799889E-2</v>
      </c>
      <c r="BA84">
        <f>'Prices and returns'!BB85</f>
        <v>-5.1365632564110898E-2</v>
      </c>
      <c r="BB84">
        <f>'Prices and returns'!BC85</f>
        <v>-3.2230668101530115E-2</v>
      </c>
      <c r="BC84">
        <f>'Prices and returns'!BD85</f>
        <v>-7.4909778038992195E-2</v>
      </c>
      <c r="BD84">
        <f>'Prices and returns'!BE85</f>
        <v>-3.4153075067283732E-2</v>
      </c>
      <c r="BE84">
        <f>'Prices and returns'!BF85</f>
        <v>-6.3638897657584167E-2</v>
      </c>
      <c r="BF84">
        <f>'Prices and returns'!BG85</f>
        <v>-2.0169508554825969E-2</v>
      </c>
      <c r="BG84">
        <f>'Prices and returns'!BH85</f>
        <v>-8.4349593495934974E-2</v>
      </c>
      <c r="BH84">
        <f>'Prices and returns'!BI85</f>
        <v>-3.8685584291620521E-2</v>
      </c>
      <c r="BI84">
        <f>'Prices and returns'!BJ85</f>
        <v>1.2425625195094634E-3</v>
      </c>
      <c r="BJ84">
        <f>'Prices and returns'!BK85</f>
        <v>-1.6393523146118735E-2</v>
      </c>
      <c r="BK84">
        <f>'Prices and returns'!BL85</f>
        <v>-4.2808786469404746E-2</v>
      </c>
      <c r="BL84">
        <f>'Prices and returns'!BM85</f>
        <v>-5.031761255695219E-2</v>
      </c>
    </row>
    <row r="85" spans="1:64" x14ac:dyDescent="0.25">
      <c r="A85" s="2">
        <v>40357</v>
      </c>
      <c r="B85" s="1">
        <v>23.623788999999999</v>
      </c>
      <c r="C85" s="1">
        <v>26.73</v>
      </c>
      <c r="D85" s="1">
        <v>9.8068989999999996</v>
      </c>
      <c r="E85" s="1">
        <v>9.8068989999999996</v>
      </c>
      <c r="F85" s="1">
        <v>49.915596000000001</v>
      </c>
      <c r="G85" s="1">
        <v>12.736034999999999</v>
      </c>
      <c r="H85" s="1">
        <v>77.239998</v>
      </c>
      <c r="I85" s="1">
        <v>45.966957000000001</v>
      </c>
      <c r="J85" s="1">
        <v>42.785572000000002</v>
      </c>
      <c r="K85" s="1">
        <v>27.666948000000001</v>
      </c>
      <c r="L85" s="1">
        <v>14.6</v>
      </c>
      <c r="M85" s="1">
        <v>7.8365650000000002</v>
      </c>
      <c r="N85" s="1">
        <v>216.86450199999999</v>
      </c>
      <c r="O85" s="1">
        <v>117.00741600000001</v>
      </c>
      <c r="P85" s="1">
        <v>22.833023000000001</v>
      </c>
      <c r="Q85" s="1">
        <v>14.664237999999999</v>
      </c>
      <c r="R85" s="1">
        <v>45.700130000000001</v>
      </c>
      <c r="S85" s="1">
        <v>28.916111000000001</v>
      </c>
      <c r="T85" s="1">
        <v>20.089290999999999</v>
      </c>
      <c r="U85" s="1">
        <v>18.757797</v>
      </c>
      <c r="V85" s="1">
        <v>13.015432000000001</v>
      </c>
      <c r="W85" s="1">
        <v>9.4770470000000007</v>
      </c>
      <c r="X85" s="1">
        <v>10.350543</v>
      </c>
      <c r="Y85" s="1">
        <v>25.506674</v>
      </c>
      <c r="Z85" s="1">
        <v>15.388863000000001</v>
      </c>
      <c r="AA85" s="1">
        <v>9.01</v>
      </c>
      <c r="AB85" s="1">
        <v>18.616541000000002</v>
      </c>
      <c r="AC85" s="1">
        <v>17.862718999999998</v>
      </c>
      <c r="AD85" s="1">
        <v>38.648086999999997</v>
      </c>
      <c r="AE85" s="1">
        <v>43.479782</v>
      </c>
      <c r="AF85" s="1">
        <v>1022.580017</v>
      </c>
      <c r="AH85">
        <f>'Prices and returns'!AI86</f>
        <v>5.1348706170716317E-2</v>
      </c>
      <c r="AI85">
        <f>'Prices and returns'!AJ86</f>
        <v>1.7583277216610547E-2</v>
      </c>
      <c r="AJ85">
        <f>'Prices and returns'!AK86</f>
        <v>4.2293185644106356E-2</v>
      </c>
      <c r="AK85">
        <f>'Prices and returns'!AL86</f>
        <v>4.2293185644106356E-2</v>
      </c>
      <c r="AL85">
        <f>'Prices and returns'!AM86</f>
        <v>4.3913629720057822E-2</v>
      </c>
      <c r="AM85">
        <f>'Prices and returns'!AN86</f>
        <v>9.1763252849101098E-2</v>
      </c>
      <c r="AN85">
        <f>'Prices and returns'!AO86</f>
        <v>3.2496142736823996E-2</v>
      </c>
      <c r="AO85">
        <f>'Prices and returns'!AP86</f>
        <v>9.361283149545882E-2</v>
      </c>
      <c r="AP85">
        <f>'Prices and returns'!AQ86</f>
        <v>3.6142277120894892E-2</v>
      </c>
      <c r="AQ85">
        <f>'Prices and returns'!AR86</f>
        <v>7.5525894652348324E-2</v>
      </c>
      <c r="AR85">
        <f>'Prices and returns'!AS86</f>
        <v>1.6438356164383577E-2</v>
      </c>
      <c r="AS85">
        <f>'Prices and returns'!AT86</f>
        <v>5.5447507932365851E-2</v>
      </c>
      <c r="AT85">
        <f>'Prices and returns'!AU86</f>
        <v>7.0873936758907713E-2</v>
      </c>
      <c r="AU85">
        <f>'Prices and returns'!AV86</f>
        <v>5.3249727350615034E-2</v>
      </c>
      <c r="AV85">
        <f>'Prices and returns'!AW86</f>
        <v>1.8011237495797208E-2</v>
      </c>
      <c r="AW85">
        <f>'Prices and returns'!AX86</f>
        <v>5.416653766803297E-2</v>
      </c>
      <c r="AX85">
        <f>'Prices and returns'!AY86</f>
        <v>2.4712161650305976E-2</v>
      </c>
      <c r="AY85">
        <f>'Prices and returns'!AZ86</f>
        <v>8.5769486775036916E-2</v>
      </c>
      <c r="AZ85">
        <f>'Prices and returns'!BA86</f>
        <v>8.1909958893024201E-2</v>
      </c>
      <c r="BA85">
        <f>'Prices and returns'!BB86</f>
        <v>4.297370314861599E-2</v>
      </c>
      <c r="BB85">
        <f>'Prices and returns'!BC86</f>
        <v>3.374624829971061E-2</v>
      </c>
      <c r="BC85">
        <f>'Prices and returns'!BD86</f>
        <v>9.7562035937986905E-3</v>
      </c>
      <c r="BD85">
        <f>'Prices and returns'!BE86</f>
        <v>4.4554570711894066E-2</v>
      </c>
      <c r="BE85">
        <f>'Prices and returns'!BF86</f>
        <v>4.7574842568654775E-2</v>
      </c>
      <c r="BF85">
        <f>'Prices and returns'!BG86</f>
        <v>2.2231272056941354E-2</v>
      </c>
      <c r="BG85">
        <f>'Prices and returns'!BH86</f>
        <v>5.3274139844617138E-2</v>
      </c>
      <c r="BH85">
        <f>'Prices and returns'!BI86</f>
        <v>5.9281689332083727E-2</v>
      </c>
      <c r="BI85">
        <f>'Prices and returns'!BJ86</f>
        <v>-5.9676245256950079E-3</v>
      </c>
      <c r="BJ85">
        <f>'Prices and returns'!BK86</f>
        <v>2.9791927346882654E-2</v>
      </c>
      <c r="BK85">
        <f>'Prices and returns'!BL86</f>
        <v>3.9066456220962574E-2</v>
      </c>
      <c r="BL85">
        <f>'Prices and returns'!BM86</f>
        <v>5.4157076296553544E-2</v>
      </c>
    </row>
    <row r="86" spans="1:64" x14ac:dyDescent="0.25">
      <c r="A86" s="2">
        <v>40364</v>
      </c>
      <c r="B86" s="1">
        <v>24.836839999999999</v>
      </c>
      <c r="C86" s="1">
        <v>27.200001</v>
      </c>
      <c r="D86" s="1">
        <v>10.221664000000001</v>
      </c>
      <c r="E86" s="1">
        <v>10.221664000000001</v>
      </c>
      <c r="F86" s="1">
        <v>52.107571</v>
      </c>
      <c r="G86" s="1">
        <v>13.904735000000001</v>
      </c>
      <c r="H86" s="1">
        <v>79.75</v>
      </c>
      <c r="I86" s="1">
        <v>50.270054000000002</v>
      </c>
      <c r="J86" s="1">
        <v>44.331940000000003</v>
      </c>
      <c r="K86" s="1">
        <v>29.756519000000001</v>
      </c>
      <c r="L86" s="1">
        <v>14.84</v>
      </c>
      <c r="M86" s="1">
        <v>8.2710830000000009</v>
      </c>
      <c r="N86" s="1">
        <v>232.234543</v>
      </c>
      <c r="O86" s="1">
        <v>123.238029</v>
      </c>
      <c r="P86" s="1">
        <v>23.244274000000001</v>
      </c>
      <c r="Q86" s="1">
        <v>15.458549</v>
      </c>
      <c r="R86" s="1">
        <v>46.829478999999999</v>
      </c>
      <c r="S86" s="1">
        <v>31.396231</v>
      </c>
      <c r="T86" s="1">
        <v>21.734804</v>
      </c>
      <c r="U86" s="1">
        <v>19.563889</v>
      </c>
      <c r="V86" s="1">
        <v>13.454654</v>
      </c>
      <c r="W86" s="1">
        <v>9.5695069999999998</v>
      </c>
      <c r="X86" s="1">
        <v>10.811707</v>
      </c>
      <c r="Y86" s="1">
        <v>26.72015</v>
      </c>
      <c r="Z86" s="1">
        <v>15.730976999999999</v>
      </c>
      <c r="AA86" s="1">
        <v>9.49</v>
      </c>
      <c r="AB86" s="1">
        <v>19.720161000000001</v>
      </c>
      <c r="AC86" s="1">
        <v>17.756121</v>
      </c>
      <c r="AD86" s="1">
        <v>39.799487999999997</v>
      </c>
      <c r="AE86" s="1">
        <v>45.178382999999997</v>
      </c>
      <c r="AF86" s="1">
        <v>1077.959961</v>
      </c>
      <c r="AH86">
        <f>'Prices and returns'!AI87</f>
        <v>-3.7439505186650145E-2</v>
      </c>
      <c r="AI86">
        <f>'Prices and returns'!AJ87</f>
        <v>6.9852203314256945E-3</v>
      </c>
      <c r="AJ86">
        <f>'Prices and returns'!AK87</f>
        <v>2.7052346858593463E-3</v>
      </c>
      <c r="AK86">
        <f>'Prices and returns'!AL87</f>
        <v>2.7052346858593463E-3</v>
      </c>
      <c r="AL86">
        <f>'Prices and returns'!AM87</f>
        <v>-4.2684872031359851E-2</v>
      </c>
      <c r="AM86">
        <f>'Prices and returns'!AN87</f>
        <v>-7.4784812511709167E-2</v>
      </c>
      <c r="AN86">
        <f>'Prices and returns'!AO87</f>
        <v>-3.3228865203761761E-2</v>
      </c>
      <c r="AO86">
        <f>'Prices and returns'!AP87</f>
        <v>-1.2051847010150501E-2</v>
      </c>
      <c r="AP86">
        <f>'Prices and returns'!AQ87</f>
        <v>-2.15342482192298E-2</v>
      </c>
      <c r="AQ86">
        <f>'Prices and returns'!AR87</f>
        <v>-2.133324129747843E-2</v>
      </c>
      <c r="AR86">
        <f>'Prices and returns'!AS87</f>
        <v>-3.3692722371968134E-3</v>
      </c>
      <c r="AS86">
        <f>'Prices and returns'!AT87</f>
        <v>4.516119594012042E-2</v>
      </c>
      <c r="AT86">
        <f>'Prices and returns'!AU87</f>
        <v>-1.6856023868938346E-2</v>
      </c>
      <c r="AU86">
        <f>'Prices and returns'!AV87</f>
        <v>5.8742638605490755E-2</v>
      </c>
      <c r="AV86">
        <f>'Prices and returns'!AW87</f>
        <v>-4.0693161679302266E-2</v>
      </c>
      <c r="AW86">
        <f>'Prices and returns'!AX87</f>
        <v>3.8537510862112739E-2</v>
      </c>
      <c r="AX86">
        <f>'Prices and returns'!AY87</f>
        <v>-1.8169901057408736E-2</v>
      </c>
      <c r="AY86">
        <f>'Prices and returns'!AZ87</f>
        <v>3.8610048448171523E-3</v>
      </c>
      <c r="AZ86">
        <f>'Prices and returns'!BA87</f>
        <v>1.6192922650693372E-3</v>
      </c>
      <c r="BA86">
        <f>'Prices and returns'!BB87</f>
        <v>2.554594334490444E-2</v>
      </c>
      <c r="BB86">
        <f>'Prices and returns'!BC87</f>
        <v>-1.6963795575865411E-2</v>
      </c>
      <c r="BC86">
        <f>'Prices and returns'!BD87</f>
        <v>-2.8985401233313304E-2</v>
      </c>
      <c r="BD86">
        <f>'Prices and returns'!BE87</f>
        <v>-1.4217921369863228E-2</v>
      </c>
      <c r="BE86">
        <f>'Prices and returns'!BF87</f>
        <v>6.0454263916931601E-2</v>
      </c>
      <c r="BF86">
        <f>'Prices and returns'!BG87</f>
        <v>1.1770343316883657E-2</v>
      </c>
      <c r="BG86">
        <f>'Prices and returns'!BH87</f>
        <v>2.8451001053740734E-2</v>
      </c>
      <c r="BH86">
        <f>'Prices and returns'!BI87</f>
        <v>1.184589720134631E-2</v>
      </c>
      <c r="BI86">
        <f>'Prices and returns'!BJ87</f>
        <v>1.9702839375784802E-2</v>
      </c>
      <c r="BJ86">
        <f>'Prices and returns'!BK87</f>
        <v>4.855263464695914E-3</v>
      </c>
      <c r="BK86">
        <f>'Prices and returns'!BL87</f>
        <v>-1.3950233677022023E-2</v>
      </c>
      <c r="BL86">
        <f>'Prices and returns'!BM87</f>
        <v>-1.2133990568505018E-2</v>
      </c>
    </row>
    <row r="87" spans="1:64" x14ac:dyDescent="0.25">
      <c r="A87" s="2">
        <v>40371</v>
      </c>
      <c r="B87" s="1">
        <v>23.906960999999999</v>
      </c>
      <c r="C87" s="1">
        <v>27.389999</v>
      </c>
      <c r="D87" s="1">
        <v>10.249316</v>
      </c>
      <c r="E87" s="1">
        <v>10.249316</v>
      </c>
      <c r="F87" s="1">
        <v>49.883366000000002</v>
      </c>
      <c r="G87" s="1">
        <v>12.864872</v>
      </c>
      <c r="H87" s="1">
        <v>77.099997999999999</v>
      </c>
      <c r="I87" s="1">
        <v>49.664206999999998</v>
      </c>
      <c r="J87" s="1">
        <v>43.377285000000001</v>
      </c>
      <c r="K87" s="1">
        <v>29.121715999999999</v>
      </c>
      <c r="L87" s="1">
        <v>14.79</v>
      </c>
      <c r="M87" s="1">
        <v>8.6446149999999999</v>
      </c>
      <c r="N87" s="1">
        <v>228.31999200000001</v>
      </c>
      <c r="O87" s="1">
        <v>130.47735599999999</v>
      </c>
      <c r="P87" s="1">
        <v>22.298390999999999</v>
      </c>
      <c r="Q87" s="1">
        <v>16.054283000000002</v>
      </c>
      <c r="R87" s="1">
        <v>45.978591999999999</v>
      </c>
      <c r="S87" s="1">
        <v>31.517451999999999</v>
      </c>
      <c r="T87" s="1">
        <v>21.769998999999999</v>
      </c>
      <c r="U87" s="1">
        <v>20.063666999999999</v>
      </c>
      <c r="V87" s="1">
        <v>13.226412</v>
      </c>
      <c r="W87" s="1">
        <v>9.2921309999999995</v>
      </c>
      <c r="X87" s="1">
        <v>10.657987</v>
      </c>
      <c r="Y87" s="1">
        <v>28.335497</v>
      </c>
      <c r="Z87" s="1">
        <v>15.916136</v>
      </c>
      <c r="AA87" s="1">
        <v>9.76</v>
      </c>
      <c r="AB87" s="1">
        <v>19.953764</v>
      </c>
      <c r="AC87" s="1">
        <v>18.105967</v>
      </c>
      <c r="AD87" s="1">
        <v>39.992725</v>
      </c>
      <c r="AE87" s="1">
        <v>44.548133999999997</v>
      </c>
      <c r="AF87" s="1">
        <v>1064.880005</v>
      </c>
      <c r="AH87">
        <f>'Prices and returns'!AI88</f>
        <v>4.0176164590723186E-2</v>
      </c>
      <c r="AI87">
        <f>'Prices and returns'!AJ88</f>
        <v>6.7177841079877398E-2</v>
      </c>
      <c r="AJ87">
        <f>'Prices and returns'!AK88</f>
        <v>5.4856050881834421E-2</v>
      </c>
      <c r="AK87">
        <f>'Prices and returns'!AL88</f>
        <v>5.4856050881834421E-2</v>
      </c>
      <c r="AL87">
        <f>'Prices and returns'!AM88</f>
        <v>9.7415118298151623E-2</v>
      </c>
      <c r="AM87">
        <f>'Prices and returns'!AN88</f>
        <v>-1.7167446360912143E-2</v>
      </c>
      <c r="AN87">
        <f>'Prices and returns'!AO88</f>
        <v>2.0881984977483357E-2</v>
      </c>
      <c r="AO87">
        <f>'Prices and returns'!AP88</f>
        <v>9.1203872438756647E-2</v>
      </c>
      <c r="AP87">
        <f>'Prices and returns'!AQ88</f>
        <v>1.7643059034238712E-2</v>
      </c>
      <c r="AQ87">
        <f>'Prices and returns'!AR88</f>
        <v>3.3303051235030239E-2</v>
      </c>
      <c r="AR87">
        <f>'Prices and returns'!AS88</f>
        <v>7.3698444895199569E-2</v>
      </c>
      <c r="AS87">
        <f>'Prices and returns'!AT88</f>
        <v>0.12169321595004512</v>
      </c>
      <c r="AT87">
        <f>'Prices and returns'!AU88</f>
        <v>6.6251828705389856E-2</v>
      </c>
      <c r="AU87">
        <f>'Prices and returns'!AV88</f>
        <v>8.278011090292213E-3</v>
      </c>
      <c r="AV87">
        <f>'Prices and returns'!AW88</f>
        <v>4.2050612530742784E-2</v>
      </c>
      <c r="AW87">
        <f>'Prices and returns'!AX88</f>
        <v>3.1874173390365503E-2</v>
      </c>
      <c r="AX87">
        <f>'Prices and returns'!AY88</f>
        <v>-3.0450649728464948E-2</v>
      </c>
      <c r="AY87">
        <f>'Prices and returns'!AZ88</f>
        <v>2.1282335894411863E-2</v>
      </c>
      <c r="AZ87">
        <f>'Prices and returns'!BA88</f>
        <v>8.6903862512809502E-2</v>
      </c>
      <c r="BA87">
        <f>'Prices and returns'!BB88</f>
        <v>3.6962734678561149E-2</v>
      </c>
      <c r="BB87">
        <f>'Prices and returns'!BC88</f>
        <v>5.4814412253300394E-2</v>
      </c>
      <c r="BC87">
        <f>'Prices and returns'!BD88</f>
        <v>3.0845776926735163E-2</v>
      </c>
      <c r="BD87">
        <f>'Prices and returns'!BE88</f>
        <v>1.3733362594644236E-3</v>
      </c>
      <c r="BE87">
        <f>'Prices and returns'!BF88</f>
        <v>8.6762939079558038E-2</v>
      </c>
      <c r="BF87">
        <f>'Prices and returns'!BG88</f>
        <v>3.4427262999009361E-2</v>
      </c>
      <c r="BG87">
        <f>'Prices and returns'!BH88</f>
        <v>7.1721311475409943E-2</v>
      </c>
      <c r="BH87">
        <f>'Prices and returns'!BI88</f>
        <v>2.4626932542652039E-2</v>
      </c>
      <c r="BI87">
        <f>'Prices and returns'!BJ88</f>
        <v>4.9831638376453394E-2</v>
      </c>
      <c r="BJ87">
        <f>'Prices and returns'!BK88</f>
        <v>4.0265823346621189E-2</v>
      </c>
      <c r="BK87">
        <f>'Prices and returns'!BL88</f>
        <v>3.0366008147501823E-2</v>
      </c>
      <c r="BL87">
        <f>'Prices and returns'!BM88</f>
        <v>3.5478203011239766E-2</v>
      </c>
    </row>
    <row r="88" spans="1:64" x14ac:dyDescent="0.25">
      <c r="A88" s="2">
        <v>40378</v>
      </c>
      <c r="B88" s="1">
        <v>24.867450999999999</v>
      </c>
      <c r="C88" s="1">
        <v>29.23</v>
      </c>
      <c r="D88" s="1">
        <v>10.811553</v>
      </c>
      <c r="E88" s="1">
        <v>10.811553</v>
      </c>
      <c r="F88" s="1">
        <v>54.742759999999997</v>
      </c>
      <c r="G88" s="1">
        <v>12.644015</v>
      </c>
      <c r="H88" s="1">
        <v>78.709998999999996</v>
      </c>
      <c r="I88" s="1">
        <v>54.193775000000002</v>
      </c>
      <c r="J88" s="1">
        <v>44.142592999999998</v>
      </c>
      <c r="K88" s="1">
        <v>30.091557999999999</v>
      </c>
      <c r="L88" s="1">
        <v>15.88</v>
      </c>
      <c r="M88" s="1">
        <v>9.6966059999999992</v>
      </c>
      <c r="N88" s="1">
        <v>243.446609</v>
      </c>
      <c r="O88" s="1">
        <v>131.55744899999999</v>
      </c>
      <c r="P88" s="1">
        <v>23.236052000000001</v>
      </c>
      <c r="Q88" s="1">
        <v>16.565999999999999</v>
      </c>
      <c r="R88" s="1">
        <v>44.578513999999998</v>
      </c>
      <c r="S88" s="1">
        <v>32.188217000000002</v>
      </c>
      <c r="T88" s="1">
        <v>23.661895999999999</v>
      </c>
      <c r="U88" s="1">
        <v>20.805275000000002</v>
      </c>
      <c r="V88" s="1">
        <v>13.951409999999999</v>
      </c>
      <c r="W88" s="1">
        <v>9.578754</v>
      </c>
      <c r="X88" s="1">
        <v>10.672624000000001</v>
      </c>
      <c r="Y88" s="1">
        <v>30.793968</v>
      </c>
      <c r="Z88" s="1">
        <v>16.464085000000001</v>
      </c>
      <c r="AA88" s="1">
        <v>10.46</v>
      </c>
      <c r="AB88" s="1">
        <v>20.445163999999998</v>
      </c>
      <c r="AC88" s="1">
        <v>19.008216999999998</v>
      </c>
      <c r="AD88" s="1">
        <v>41.603065000000001</v>
      </c>
      <c r="AE88" s="1">
        <v>45.900883</v>
      </c>
      <c r="AF88" s="1">
        <v>1102.660034</v>
      </c>
      <c r="AH88">
        <f>'Prices and returns'!AI89</f>
        <v>-1.0348547585355562E-2</v>
      </c>
      <c r="AI88">
        <f>'Prices and returns'!AJ89</f>
        <v>-1.7447861785836436E-2</v>
      </c>
      <c r="AJ88">
        <f>'Prices and returns'!AK89</f>
        <v>1.2787709591767334E-2</v>
      </c>
      <c r="AK88">
        <f>'Prices and returns'!AL89</f>
        <v>1.2787709591767334E-2</v>
      </c>
      <c r="AL88">
        <f>'Prices and returns'!AM89</f>
        <v>3.0915321039714583E-3</v>
      </c>
      <c r="AM88">
        <f>'Prices and returns'!AN89</f>
        <v>2.1834203771507785E-2</v>
      </c>
      <c r="AN88">
        <f>'Prices and returns'!AO89</f>
        <v>-7.4958201943313369E-3</v>
      </c>
      <c r="AO88">
        <f>'Prices and returns'!AP89</f>
        <v>6.3481276216687064E-3</v>
      </c>
      <c r="AP88">
        <f>'Prices and returns'!AQ89</f>
        <v>1.3583637916331786E-2</v>
      </c>
      <c r="AQ88">
        <f>'Prices and returns'!AR89</f>
        <v>-1.2891954613981748E-2</v>
      </c>
      <c r="AR88">
        <f>'Prices and returns'!AS89</f>
        <v>3.1486146095717213E-3</v>
      </c>
      <c r="AS88">
        <f>'Prices and returns'!AT89</f>
        <v>3.9307568029474677E-3</v>
      </c>
      <c r="AT88">
        <f>'Prices and returns'!AU89</f>
        <v>-1.0631345454477059E-2</v>
      </c>
      <c r="AU88">
        <f>'Prices and returns'!AV89</f>
        <v>2.3341209664228285E-2</v>
      </c>
      <c r="AV88">
        <f>'Prices and returns'!AW89</f>
        <v>9.2034137296644978E-3</v>
      </c>
      <c r="AW88">
        <f>'Prices and returns'!AX89</f>
        <v>-5.0253470964626255E-2</v>
      </c>
      <c r="AX88">
        <f>'Prices and returns'!AY89</f>
        <v>7.9817824344706589E-3</v>
      </c>
      <c r="AY88">
        <f>'Prices and returns'!AZ89</f>
        <v>1.1298016289625344E-2</v>
      </c>
      <c r="AZ88">
        <f>'Prices and returns'!BA89</f>
        <v>3.7187637034665727E-3</v>
      </c>
      <c r="BA88">
        <f>'Prices and returns'!BB89</f>
        <v>0</v>
      </c>
      <c r="BB88">
        <f>'Prices and returns'!BC89</f>
        <v>1.2372871272509444E-2</v>
      </c>
      <c r="BC88">
        <f>'Prices and returns'!BD89</f>
        <v>-0.11293431275090692</v>
      </c>
      <c r="BD88">
        <f>'Prices and returns'!BE89</f>
        <v>2.8806692712120208E-2</v>
      </c>
      <c r="BE88">
        <f>'Prices and returns'!BF89</f>
        <v>-2.5588485381292818E-2</v>
      </c>
      <c r="BF88">
        <f>'Prices and returns'!BG89</f>
        <v>1.5661119339459233E-2</v>
      </c>
      <c r="BG88">
        <f>'Prices and returns'!BH89</f>
        <v>-2.0076481835564132E-2</v>
      </c>
      <c r="BH88">
        <f>'Prices and returns'!BI89</f>
        <v>-2.7186967050007445E-2</v>
      </c>
      <c r="BI88">
        <f>'Prices and returns'!BJ89</f>
        <v>3.7116421808526305E-2</v>
      </c>
      <c r="BJ88">
        <f>'Prices and returns'!BK89</f>
        <v>-9.289748243308537E-3</v>
      </c>
      <c r="BK88">
        <f>'Prices and returns'!BL89</f>
        <v>-6.6994353899471159E-4</v>
      </c>
      <c r="BL88">
        <f>'Prices and returns'!BM89</f>
        <v>-9.6136430750516015E-4</v>
      </c>
    </row>
    <row r="89" spans="1:64" x14ac:dyDescent="0.25">
      <c r="A89" s="2">
        <v>40385</v>
      </c>
      <c r="B89" s="1">
        <v>24.610109000000001</v>
      </c>
      <c r="C89" s="1">
        <v>28.719999000000001</v>
      </c>
      <c r="D89" s="1">
        <v>10.949808000000001</v>
      </c>
      <c r="E89" s="1">
        <v>10.949808000000001</v>
      </c>
      <c r="F89" s="1">
        <v>54.911999000000002</v>
      </c>
      <c r="G89" s="1">
        <v>12.920087000000001</v>
      </c>
      <c r="H89" s="1">
        <v>78.120002999999997</v>
      </c>
      <c r="I89" s="1">
        <v>54.537804000000001</v>
      </c>
      <c r="J89" s="1">
        <v>44.74221</v>
      </c>
      <c r="K89" s="1">
        <v>29.703619</v>
      </c>
      <c r="L89" s="1">
        <v>15.93</v>
      </c>
      <c r="M89" s="1">
        <v>9.7347210000000004</v>
      </c>
      <c r="N89" s="1">
        <v>240.85844399999999</v>
      </c>
      <c r="O89" s="1">
        <v>134.62815900000001</v>
      </c>
      <c r="P89" s="1">
        <v>23.449902999999999</v>
      </c>
      <c r="Q89" s="1">
        <v>15.733501</v>
      </c>
      <c r="R89" s="1">
        <v>44.934330000000003</v>
      </c>
      <c r="S89" s="1">
        <v>32.551879999999997</v>
      </c>
      <c r="T89" s="1">
        <v>23.749889</v>
      </c>
      <c r="U89" s="1">
        <v>20.805275000000002</v>
      </c>
      <c r="V89" s="1">
        <v>14.124029</v>
      </c>
      <c r="W89" s="1">
        <v>8.4969839999999994</v>
      </c>
      <c r="X89" s="1">
        <v>10.980067</v>
      </c>
      <c r="Y89" s="1">
        <v>30.005997000000001</v>
      </c>
      <c r="Z89" s="1">
        <v>16.721931000000001</v>
      </c>
      <c r="AA89" s="1">
        <v>10.25</v>
      </c>
      <c r="AB89" s="1">
        <v>19.889322</v>
      </c>
      <c r="AC89" s="1">
        <v>19.713733999999999</v>
      </c>
      <c r="AD89" s="1">
        <v>41.216583</v>
      </c>
      <c r="AE89" s="1">
        <v>45.870131999999998</v>
      </c>
      <c r="AF89" s="1">
        <v>1101.599976</v>
      </c>
      <c r="AH89">
        <f>'Prices and returns'!AI90</f>
        <v>1.1039812948410631E-2</v>
      </c>
      <c r="AI89">
        <f>'Prices and returns'!AJ90</f>
        <v>1.7757695604376553E-2</v>
      </c>
      <c r="AJ89">
        <f>'Prices and returns'!AK90</f>
        <v>-7.4915742814851222E-2</v>
      </c>
      <c r="AK89">
        <f>'Prices and returns'!AL90</f>
        <v>-7.4915742814851222E-2</v>
      </c>
      <c r="AL89">
        <f>'Prices and returns'!AM90</f>
        <v>8.2184951962866477E-3</v>
      </c>
      <c r="AM89">
        <f>'Prices and returns'!AN90</f>
        <v>-5.6982588429938816E-3</v>
      </c>
      <c r="AN89">
        <f>'Prices and returns'!AO90</f>
        <v>3.0081898486358217E-2</v>
      </c>
      <c r="AO89">
        <f>'Prices and returns'!AP90</f>
        <v>2.5949926403343912E-2</v>
      </c>
      <c r="AP89">
        <f>'Prices and returns'!AQ90</f>
        <v>-2.9979743959897831E-3</v>
      </c>
      <c r="AQ89">
        <f>'Prices and returns'!AR90</f>
        <v>3.8884049785314095E-2</v>
      </c>
      <c r="AR89">
        <f>'Prices and returns'!AS90</f>
        <v>7.1563088512241094E-2</v>
      </c>
      <c r="AS89">
        <f>'Prices and returns'!AT90</f>
        <v>2.1143184278213906E-2</v>
      </c>
      <c r="AT89">
        <f>'Prices and returns'!AU90</f>
        <v>3.1700553541730923E-2</v>
      </c>
      <c r="AU89">
        <f>'Prices and returns'!AV90</f>
        <v>2.8908447006246195E-2</v>
      </c>
      <c r="AV89">
        <f>'Prices and returns'!AW90</f>
        <v>5.9630950285807349E-3</v>
      </c>
      <c r="AW89">
        <f>'Prices and returns'!AX90</f>
        <v>2.4275588758025917E-3</v>
      </c>
      <c r="AX89">
        <f>'Prices and returns'!AY90</f>
        <v>3.2191311186791895E-2</v>
      </c>
      <c r="AY89">
        <f>'Prices and returns'!AZ90</f>
        <v>3.9717521691528266E-3</v>
      </c>
      <c r="AZ89">
        <f>'Prices and returns'!BA90</f>
        <v>2.6354312645419084E-2</v>
      </c>
      <c r="BA89">
        <f>'Prices and returns'!BB90</f>
        <v>-1.0073743317500135E-2</v>
      </c>
      <c r="BB89">
        <f>'Prices and returns'!BC90</f>
        <v>4.3450066549706968E-3</v>
      </c>
      <c r="BC89">
        <f>'Prices and returns'!BD90</f>
        <v>3.9172840622037158E-2</v>
      </c>
      <c r="BD89">
        <f>'Prices and returns'!BE90</f>
        <v>8.2666344385694493E-2</v>
      </c>
      <c r="BE89">
        <f>'Prices and returns'!BF90</f>
        <v>1.4968741081990975E-2</v>
      </c>
      <c r="BF89">
        <f>'Prices and returns'!BG90</f>
        <v>2.3130582227614695E-2</v>
      </c>
      <c r="BG89">
        <f>'Prices and returns'!BH90</f>
        <v>-5.8536585365854144E-3</v>
      </c>
      <c r="BH89">
        <f>'Prices and returns'!BI90</f>
        <v>3.6046980384751209E-2</v>
      </c>
      <c r="BI89">
        <f>'Prices and returns'!BJ90</f>
        <v>1.686159506869685E-2</v>
      </c>
      <c r="BJ89">
        <f>'Prices and returns'!BK90</f>
        <v>1.1720670779525807E-2</v>
      </c>
      <c r="BK89">
        <f>'Prices and returns'!BL90</f>
        <v>3.8371330607899698E-2</v>
      </c>
      <c r="BL89">
        <f>'Prices and returns'!BM90</f>
        <v>1.8191756932282269E-2</v>
      </c>
    </row>
    <row r="90" spans="1:64" x14ac:dyDescent="0.25">
      <c r="A90" s="2">
        <v>40392</v>
      </c>
      <c r="B90" s="1">
        <v>24.881799999999998</v>
      </c>
      <c r="C90" s="1">
        <v>29.23</v>
      </c>
      <c r="D90" s="1">
        <v>10.129495</v>
      </c>
      <c r="E90" s="1">
        <v>10.129495</v>
      </c>
      <c r="F90" s="1">
        <v>55.363292999999999</v>
      </c>
      <c r="G90" s="1">
        <v>12.846465</v>
      </c>
      <c r="H90" s="1">
        <v>80.470000999999996</v>
      </c>
      <c r="I90" s="1">
        <v>55.953055999999997</v>
      </c>
      <c r="J90" s="1">
        <v>44.608074000000002</v>
      </c>
      <c r="K90" s="1">
        <v>30.858616000000001</v>
      </c>
      <c r="L90" s="1">
        <v>17.07</v>
      </c>
      <c r="M90" s="1">
        <v>9.9405439999999992</v>
      </c>
      <c r="N90" s="1">
        <v>248.49378999999999</v>
      </c>
      <c r="O90" s="1">
        <v>138.52005</v>
      </c>
      <c r="P90" s="1">
        <v>23.589737</v>
      </c>
      <c r="Q90" s="1">
        <v>15.771694999999999</v>
      </c>
      <c r="R90" s="1">
        <v>46.380825000000002</v>
      </c>
      <c r="S90" s="1">
        <v>32.681168</v>
      </c>
      <c r="T90" s="1">
        <v>24.375800999999999</v>
      </c>
      <c r="U90" s="1">
        <v>20.595687999999999</v>
      </c>
      <c r="V90" s="1">
        <v>14.185397999999999</v>
      </c>
      <c r="W90" s="1">
        <v>8.8298349999999992</v>
      </c>
      <c r="X90" s="1">
        <v>11.887748999999999</v>
      </c>
      <c r="Y90" s="1">
        <v>30.455148999999999</v>
      </c>
      <c r="Z90" s="1">
        <v>17.108719000000001</v>
      </c>
      <c r="AA90" s="1">
        <v>10.19</v>
      </c>
      <c r="AB90" s="1">
        <v>20.606272000000001</v>
      </c>
      <c r="AC90" s="1">
        <v>20.046139</v>
      </c>
      <c r="AD90" s="1">
        <v>41.699669</v>
      </c>
      <c r="AE90" s="1">
        <v>47.630229999999997</v>
      </c>
      <c r="AF90" s="1">
        <v>1121.6400149999999</v>
      </c>
      <c r="AH90">
        <f>'Prices and returns'!AI91</f>
        <v>-4.2254860982726281E-2</v>
      </c>
      <c r="AI90">
        <f>'Prices and returns'!AJ91</f>
        <v>-4.1737940472117645E-2</v>
      </c>
      <c r="AJ90">
        <f>'Prices and returns'!AK91</f>
        <v>-1.0919103074733698E-2</v>
      </c>
      <c r="AK90">
        <f>'Prices and returns'!AL91</f>
        <v>-1.0919103074733698E-2</v>
      </c>
      <c r="AL90">
        <f>'Prices and returns'!AM91</f>
        <v>-5.0451605181794312E-2</v>
      </c>
      <c r="AM90">
        <f>'Prices and returns'!AN91</f>
        <v>-5.2292206455238882E-2</v>
      </c>
      <c r="AN90">
        <f>'Prices and returns'!AO91</f>
        <v>-4.5855622643772465E-2</v>
      </c>
      <c r="AO90">
        <f>'Prices and returns'!AP91</f>
        <v>-4.9608800634589029E-2</v>
      </c>
      <c r="AP90">
        <f>'Prices and returns'!AQ91</f>
        <v>-1.8195293524665597E-2</v>
      </c>
      <c r="AQ90">
        <f>'Prices and returns'!AR91</f>
        <v>-3.7714426337202005E-2</v>
      </c>
      <c r="AR90">
        <f>'Prices and returns'!AS91</f>
        <v>-8.2015231400117183E-2</v>
      </c>
      <c r="AS90">
        <f>'Prices and returns'!AT91</f>
        <v>-6.8251697291415683E-2</v>
      </c>
      <c r="AT90">
        <f>'Prices and returns'!AU91</f>
        <v>-2.7727787483139837E-2</v>
      </c>
      <c r="AU90">
        <f>'Prices and returns'!AV91</f>
        <v>-4.5753441469303602E-2</v>
      </c>
      <c r="AV90">
        <f>'Prices and returns'!AW91</f>
        <v>-4.776873943105002E-2</v>
      </c>
      <c r="AW90">
        <f>'Prices and returns'!AX91</f>
        <v>-6.5587560499996936E-2</v>
      </c>
      <c r="AX90">
        <f>'Prices and returns'!AY91</f>
        <v>-3.0186806724546215E-2</v>
      </c>
      <c r="AY90">
        <f>'Prices and returns'!AZ91</f>
        <v>-7.2700186235693923E-2</v>
      </c>
      <c r="AZ90">
        <f>'Prices and returns'!BA91</f>
        <v>-6.329121246107966E-2</v>
      </c>
      <c r="BA90">
        <f>'Prices and returns'!BB91</f>
        <v>-4.5009421389564631E-2</v>
      </c>
      <c r="BB90">
        <f>'Prices and returns'!BC91</f>
        <v>-4.5699880962099156E-2</v>
      </c>
      <c r="BC90">
        <f>'Prices and returns'!BD91</f>
        <v>-1.6754106956698472E-2</v>
      </c>
      <c r="BD90">
        <f>'Prices and returns'!BE91</f>
        <v>1.1766735653655897E-3</v>
      </c>
      <c r="BE90">
        <f>'Prices and returns'!BF91</f>
        <v>-1.8111420173974536E-2</v>
      </c>
      <c r="BF90">
        <f>'Prices and returns'!BG91</f>
        <v>6.7822143785282877E-3</v>
      </c>
      <c r="BG90">
        <f>'Prices and returns'!BH91</f>
        <v>-0.18645731108930327</v>
      </c>
      <c r="BH90">
        <f>'Prices and returns'!BI91</f>
        <v>-4.6346859829861496E-2</v>
      </c>
      <c r="BI90">
        <f>'Prices and returns'!BJ91</f>
        <v>1.6243477110479961E-2</v>
      </c>
      <c r="BJ90">
        <f>'Prices and returns'!BK91</f>
        <v>-2.6838942054911719E-2</v>
      </c>
      <c r="BK90">
        <f>'Prices and returns'!BL91</f>
        <v>-3.3241850816172709E-2</v>
      </c>
      <c r="BL90">
        <f>'Prices and returns'!BM91</f>
        <v>-3.7792887587021359E-2</v>
      </c>
    </row>
    <row r="91" spans="1:64" x14ac:dyDescent="0.25">
      <c r="A91" s="2">
        <v>40399</v>
      </c>
      <c r="B91" s="1">
        <v>23.830423</v>
      </c>
      <c r="C91" s="1">
        <v>28.01</v>
      </c>
      <c r="D91" s="1">
        <v>10.018890000000001</v>
      </c>
      <c r="E91" s="1">
        <v>10.018890000000001</v>
      </c>
      <c r="F91" s="1">
        <v>52.570126000000002</v>
      </c>
      <c r="G91" s="1">
        <v>12.174695</v>
      </c>
      <c r="H91" s="1">
        <v>76.779999000000004</v>
      </c>
      <c r="I91" s="1">
        <v>53.177292000000001</v>
      </c>
      <c r="J91" s="1">
        <v>43.796416999999998</v>
      </c>
      <c r="K91" s="1">
        <v>29.694800999999998</v>
      </c>
      <c r="L91" s="1">
        <v>15.67</v>
      </c>
      <c r="M91" s="1">
        <v>9.2620850000000008</v>
      </c>
      <c r="N91" s="1">
        <v>241.60360700000001</v>
      </c>
      <c r="O91" s="1">
        <v>132.18228099999999</v>
      </c>
      <c r="P91" s="1">
        <v>22.462885</v>
      </c>
      <c r="Q91" s="1">
        <v>14.737268</v>
      </c>
      <c r="R91" s="1">
        <v>44.980736</v>
      </c>
      <c r="S91" s="1">
        <v>30.305240999999999</v>
      </c>
      <c r="T91" s="1">
        <v>22.833027000000001</v>
      </c>
      <c r="U91" s="1">
        <v>19.668688</v>
      </c>
      <c r="V91" s="1">
        <v>13.537127</v>
      </c>
      <c r="W91" s="1">
        <v>8.6818989999999996</v>
      </c>
      <c r="X91" s="1">
        <v>11.901737000000001</v>
      </c>
      <c r="Y91" s="1">
        <v>29.903562999999998</v>
      </c>
      <c r="Z91" s="1">
        <v>17.224754000000001</v>
      </c>
      <c r="AA91" s="1">
        <v>8.2899999999999991</v>
      </c>
      <c r="AB91" s="1">
        <v>19.651236000000001</v>
      </c>
      <c r="AC91" s="1">
        <v>20.371758</v>
      </c>
      <c r="AD91" s="1">
        <v>40.580494000000002</v>
      </c>
      <c r="AE91" s="1">
        <v>46.046913000000004</v>
      </c>
      <c r="AF91" s="1">
        <v>1079.25</v>
      </c>
      <c r="AH91">
        <f>'Prices and returns'!AI92</f>
        <v>2.1681948322948533E-3</v>
      </c>
      <c r="AI91">
        <f>'Prices and returns'!AJ92</f>
        <v>-3.2131381649410872E-3</v>
      </c>
      <c r="AJ91">
        <f>'Prices and returns'!AK92</f>
        <v>1.7479481259900002E-2</v>
      </c>
      <c r="AK91">
        <f>'Prices and returns'!AL92</f>
        <v>1.7479481259900002E-2</v>
      </c>
      <c r="AL91">
        <f>'Prices and returns'!AM92</f>
        <v>-3.701208553314204E-3</v>
      </c>
      <c r="AM91">
        <f>'Prices and returns'!AN92</f>
        <v>-2.7211030748614272E-2</v>
      </c>
      <c r="AN91">
        <f>'Prices and returns'!AO92</f>
        <v>1.2373066063728299E-2</v>
      </c>
      <c r="AO91">
        <f>'Prices and returns'!AP92</f>
        <v>1.249832353253332E-2</v>
      </c>
      <c r="AP91">
        <f>'Prices and returns'!AQ92</f>
        <v>-4.881632212059654E-3</v>
      </c>
      <c r="AQ91">
        <f>'Prices and returns'!AR92</f>
        <v>-1.8705361925139656E-2</v>
      </c>
      <c r="AR91">
        <f>'Prices and returns'!AS92</f>
        <v>7.657945118059937E-3</v>
      </c>
      <c r="AS91">
        <f>'Prices and returns'!AT92</f>
        <v>-3.1275139452941803E-2</v>
      </c>
      <c r="AT91">
        <f>'Prices and returns'!AU92</f>
        <v>-5.0025722505045257E-2</v>
      </c>
      <c r="AU91">
        <f>'Prices and returns'!AV92</f>
        <v>1.0806138229677833E-3</v>
      </c>
      <c r="AV91">
        <f>'Prices and returns'!AW92</f>
        <v>3.1490389591541754E-2</v>
      </c>
      <c r="AW91">
        <f>'Prices and returns'!AX92</f>
        <v>-1.2532784231107161E-2</v>
      </c>
      <c r="AX91">
        <f>'Prices and returns'!AY92</f>
        <v>1.014643246388861E-2</v>
      </c>
      <c r="AY91">
        <f>'Prices and returns'!AZ92</f>
        <v>-9.5997916663985751E-3</v>
      </c>
      <c r="AZ91">
        <f>'Prices and returns'!BA92</f>
        <v>7.7212714722408368E-4</v>
      </c>
      <c r="BA91">
        <f>'Prices and returns'!BB92</f>
        <v>-6.967572010903751E-3</v>
      </c>
      <c r="BB91">
        <f>'Prices and returns'!BC92</f>
        <v>9.6340973974758885E-3</v>
      </c>
      <c r="BC91">
        <f>'Prices and returns'!BD92</f>
        <v>6.1768053279587912E-2</v>
      </c>
      <c r="BD91">
        <f>'Prices and returns'!BE92</f>
        <v>-9.9500602307041348E-3</v>
      </c>
      <c r="BE91">
        <f>'Prices and returns'!BF92</f>
        <v>2.5296316696441858E-2</v>
      </c>
      <c r="BF91">
        <f>'Prices and returns'!BG92</f>
        <v>-1.0104817752404514E-2</v>
      </c>
      <c r="BG91">
        <f>'Prices and returns'!BH92</f>
        <v>1.809408926417375E-2</v>
      </c>
      <c r="BH91">
        <f>'Prices and returns'!BI92</f>
        <v>1.7297894137549459E-2</v>
      </c>
      <c r="BI91">
        <f>'Prices and returns'!BJ92</f>
        <v>-2.19779755875757E-2</v>
      </c>
      <c r="BJ91">
        <f>'Prices and returns'!BK92</f>
        <v>2.2343493403505729E-3</v>
      </c>
      <c r="BK91">
        <f>'Prices and returns'!BL92</f>
        <v>-9.9917664404560839E-3</v>
      </c>
      <c r="BL91">
        <f>'Prices and returns'!BM92</f>
        <v>-7.0049191568217839E-3</v>
      </c>
    </row>
    <row r="92" spans="1:64" x14ac:dyDescent="0.25">
      <c r="A92" s="2">
        <v>40406</v>
      </c>
      <c r="B92" s="1">
        <v>23.882092</v>
      </c>
      <c r="C92" s="1">
        <v>27.92</v>
      </c>
      <c r="D92" s="1">
        <v>10.194015</v>
      </c>
      <c r="E92" s="1">
        <v>10.194015</v>
      </c>
      <c r="F92" s="1">
        <v>52.375552999999996</v>
      </c>
      <c r="G92" s="1">
        <v>11.843408999999999</v>
      </c>
      <c r="H92" s="1">
        <v>77.730002999999996</v>
      </c>
      <c r="I92" s="1">
        <v>53.841918999999997</v>
      </c>
      <c r="J92" s="1">
        <v>43.582619000000001</v>
      </c>
      <c r="K92" s="1">
        <v>29.139348999999999</v>
      </c>
      <c r="L92" s="1">
        <v>15.79</v>
      </c>
      <c r="M92" s="1">
        <v>8.9724120000000003</v>
      </c>
      <c r="N92" s="1">
        <v>229.517212</v>
      </c>
      <c r="O92" s="1">
        <v>132.325119</v>
      </c>
      <c r="P92" s="1">
        <v>23.170249999999999</v>
      </c>
      <c r="Q92" s="1">
        <v>14.552569</v>
      </c>
      <c r="R92" s="1">
        <v>45.437130000000003</v>
      </c>
      <c r="S92" s="1">
        <v>30.014316999999998</v>
      </c>
      <c r="T92" s="1">
        <v>22.850657000000002</v>
      </c>
      <c r="U92" s="1">
        <v>19.531645000000001</v>
      </c>
      <c r="V92" s="1">
        <v>13.667545</v>
      </c>
      <c r="W92" s="1">
        <v>9.2181630000000006</v>
      </c>
      <c r="X92" s="1">
        <v>11.783314000000001</v>
      </c>
      <c r="Y92" s="1">
        <v>30.660012999999999</v>
      </c>
      <c r="Z92" s="1">
        <v>17.050701</v>
      </c>
      <c r="AA92" s="1">
        <v>8.44</v>
      </c>
      <c r="AB92" s="1">
        <v>19.991161000000002</v>
      </c>
      <c r="AC92" s="1">
        <v>19.924028</v>
      </c>
      <c r="AD92" s="1">
        <v>40.671165000000002</v>
      </c>
      <c r="AE92" s="1">
        <v>45.586823000000003</v>
      </c>
      <c r="AF92" s="1">
        <v>1071.6899410000001</v>
      </c>
      <c r="AH92">
        <f>'Prices and returns'!AI93</f>
        <v>-3.2126540673237489E-2</v>
      </c>
      <c r="AI92">
        <f>'Prices and returns'!AJ93</f>
        <v>2.1489971346704412E-3</v>
      </c>
      <c r="AJ92">
        <f>'Prices and returns'!AK93</f>
        <v>-2.8029093541651635E-2</v>
      </c>
      <c r="AK92">
        <f>'Prices and returns'!AL93</f>
        <v>-2.8029093541651635E-2</v>
      </c>
      <c r="AL92">
        <f>'Prices and returns'!AM93</f>
        <v>-2.2291067742998216E-2</v>
      </c>
      <c r="AM92">
        <f>'Prices and returns'!AN93</f>
        <v>-1.7871036962415075E-2</v>
      </c>
      <c r="AN92">
        <f>'Prices and returns'!AO93</f>
        <v>1.3508245972922545E-2</v>
      </c>
      <c r="AO92">
        <f>'Prices and returns'!AP93</f>
        <v>-4.2985577835737941E-2</v>
      </c>
      <c r="AP92">
        <f>'Prices and returns'!AQ93</f>
        <v>2.0894132130976319E-2</v>
      </c>
      <c r="AQ92">
        <f>'Prices and returns'!AR93</f>
        <v>-8.1693657603674561E-3</v>
      </c>
      <c r="AR92">
        <f>'Prices and returns'!AS93</f>
        <v>-1.5199493350221562E-2</v>
      </c>
      <c r="AS92">
        <f>'Prices and returns'!AT93</f>
        <v>-1.7842359445821371E-2</v>
      </c>
      <c r="AT92">
        <f>'Prices and returns'!AU93</f>
        <v>-6.9044320737043675E-3</v>
      </c>
      <c r="AU92">
        <f>'Prices and returns'!AV93</f>
        <v>-5.7271922800991387E-2</v>
      </c>
      <c r="AV92">
        <f>'Prices and returns'!AW93</f>
        <v>2.0234222764104793E-2</v>
      </c>
      <c r="AW92">
        <f>'Prices and returns'!AX93</f>
        <v>-2.8556263845922969E-2</v>
      </c>
      <c r="AX92">
        <f>'Prices and returns'!AY93</f>
        <v>-1.9407585822432145E-2</v>
      </c>
      <c r="AY92">
        <f>'Prices and returns'!AZ93</f>
        <v>-1.4539294697260639E-2</v>
      </c>
      <c r="AZ92">
        <f>'Prices and returns'!BA93</f>
        <v>-3.4336474439225169E-2</v>
      </c>
      <c r="BA92">
        <f>'Prices and returns'!BB93</f>
        <v>-7.1128673493707998E-3</v>
      </c>
      <c r="BB92">
        <f>'Prices and returns'!BC93</f>
        <v>-4.490345559498829E-3</v>
      </c>
      <c r="BC92">
        <f>'Prices and returns'!BD93</f>
        <v>1.5044863060026153E-2</v>
      </c>
      <c r="BD92">
        <f>'Prices and returns'!BE93</f>
        <v>1.0678489939247863E-2</v>
      </c>
      <c r="BE92">
        <f>'Prices and returns'!BF93</f>
        <v>-6.9389729221575594E-3</v>
      </c>
      <c r="BF92">
        <f>'Prices and returns'!BG93</f>
        <v>1.8525572643611595E-2</v>
      </c>
      <c r="BG92">
        <f>'Prices and returns'!BH93</f>
        <v>0</v>
      </c>
      <c r="BH92">
        <f>'Prices and returns'!BI93</f>
        <v>-2.2267241007163274E-2</v>
      </c>
      <c r="BI92">
        <f>'Prices and returns'!BJ93</f>
        <v>1.6002738000568988E-2</v>
      </c>
      <c r="BJ92">
        <f>'Prices and returns'!BK93</f>
        <v>1.5531298402688951E-2</v>
      </c>
      <c r="BK92">
        <f>'Prices and returns'!BL93</f>
        <v>1.5452469675283085E-2</v>
      </c>
      <c r="BL92">
        <f>'Prices and returns'!BM93</f>
        <v>-6.625027191516847E-3</v>
      </c>
    </row>
    <row r="93" spans="1:64" x14ac:dyDescent="0.25">
      <c r="A93" s="2">
        <v>40413</v>
      </c>
      <c r="B93" s="1">
        <v>23.114843</v>
      </c>
      <c r="C93" s="1">
        <v>27.98</v>
      </c>
      <c r="D93" s="1">
        <v>9.9082860000000004</v>
      </c>
      <c r="E93" s="1">
        <v>9.9082860000000004</v>
      </c>
      <c r="F93" s="1">
        <v>51.208046000000003</v>
      </c>
      <c r="G93" s="1">
        <v>11.631755</v>
      </c>
      <c r="H93" s="1">
        <v>78.779999000000004</v>
      </c>
      <c r="I93" s="1">
        <v>51.527493</v>
      </c>
      <c r="J93" s="1">
        <v>44.49324</v>
      </c>
      <c r="K93" s="1">
        <v>28.901299000000002</v>
      </c>
      <c r="L93" s="1">
        <v>15.55</v>
      </c>
      <c r="M93" s="1">
        <v>8.8123229999999992</v>
      </c>
      <c r="N93" s="1">
        <v>227.932526</v>
      </c>
      <c r="O93" s="1">
        <v>124.746605</v>
      </c>
      <c r="P93" s="1">
        <v>23.639081999999998</v>
      </c>
      <c r="Q93" s="1">
        <v>14.137002000000001</v>
      </c>
      <c r="R93" s="1">
        <v>44.555304999999997</v>
      </c>
      <c r="S93" s="1">
        <v>29.577929999999999</v>
      </c>
      <c r="T93" s="1">
        <v>22.066046</v>
      </c>
      <c r="U93" s="1">
        <v>19.392719</v>
      </c>
      <c r="V93" s="1">
        <v>13.606173</v>
      </c>
      <c r="W93" s="1">
        <v>9.3568490000000004</v>
      </c>
      <c r="X93" s="1">
        <v>11.909141999999999</v>
      </c>
      <c r="Y93" s="1">
        <v>30.447264000000001</v>
      </c>
      <c r="Z93" s="1">
        <v>17.366575000000001</v>
      </c>
      <c r="AA93" s="1">
        <v>8.44</v>
      </c>
      <c r="AB93" s="1">
        <v>19.546012999999999</v>
      </c>
      <c r="AC93" s="1">
        <v>20.242867</v>
      </c>
      <c r="AD93" s="1">
        <v>41.302841000000001</v>
      </c>
      <c r="AE93" s="1">
        <v>46.291252</v>
      </c>
      <c r="AF93" s="1">
        <v>1064.589966</v>
      </c>
      <c r="AH93">
        <f>'Prices and returns'!AI94</f>
        <v>7.0979543317685551E-2</v>
      </c>
      <c r="AI93">
        <f>'Prices and returns'!AJ94</f>
        <v>5.39671193709792E-2</v>
      </c>
      <c r="AJ93">
        <f>'Prices and returns'!AK94</f>
        <v>4.2790751094588887E-2</v>
      </c>
      <c r="AK93">
        <f>'Prices and returns'!AL94</f>
        <v>4.2790751094588887E-2</v>
      </c>
      <c r="AL93">
        <f>'Prices and returns'!AM94</f>
        <v>2.3432567608613574E-2</v>
      </c>
      <c r="AM93">
        <f>'Prices and returns'!AN94</f>
        <v>6.8038056166072933E-2</v>
      </c>
      <c r="AN93">
        <f>'Prices and returns'!AO94</f>
        <v>3.5922848894679386E-2</v>
      </c>
      <c r="AO93">
        <f>'Prices and returns'!AP94</f>
        <v>6.3428915511181544E-2</v>
      </c>
      <c r="AP93">
        <f>'Prices and returns'!AQ94</f>
        <v>4.2356187142136591E-2</v>
      </c>
      <c r="AQ93">
        <f>'Prices and returns'!AR94</f>
        <v>5.7656854800886247E-2</v>
      </c>
      <c r="AR93">
        <f>'Prices and returns'!AS94</f>
        <v>5.8520836012861677E-2</v>
      </c>
      <c r="AS93">
        <f>'Prices and returns'!AT94</f>
        <v>4.4117765542638486E-2</v>
      </c>
      <c r="AT93">
        <f>'Prices and returns'!AU94</f>
        <v>2.4998349730919914E-2</v>
      </c>
      <c r="AU93">
        <f>'Prices and returns'!AV94</f>
        <v>5.3953307987820463E-2</v>
      </c>
      <c r="AV93">
        <f>'Prices and returns'!AW94</f>
        <v>3.8622100469045358E-2</v>
      </c>
      <c r="AW93">
        <f>'Prices and returns'!AX94</f>
        <v>3.2662512179031915E-3</v>
      </c>
      <c r="AX93">
        <f>'Prices and returns'!AY94</f>
        <v>3.2738458417016787E-2</v>
      </c>
      <c r="AY93">
        <f>'Prices and returns'!AZ94</f>
        <v>7.0218199853742322E-2</v>
      </c>
      <c r="AZ93">
        <f>'Prices and returns'!BA94</f>
        <v>6.5121816568314936E-2</v>
      </c>
      <c r="BA93">
        <f>'Prices and returns'!BB94</f>
        <v>1.5044099798486218E-2</v>
      </c>
      <c r="BB93">
        <f>'Prices and returns'!BC94</f>
        <v>4.6659262674375868E-2</v>
      </c>
      <c r="BC93">
        <f>'Prices and returns'!BD94</f>
        <v>-2.1738835370753586E-2</v>
      </c>
      <c r="BD93">
        <f>'Prices and returns'!BE94</f>
        <v>2.2995443332525577E-2</v>
      </c>
      <c r="BE93">
        <f>'Prices and returns'!BF94</f>
        <v>5.0276898443157331E-2</v>
      </c>
      <c r="BF93">
        <f>'Prices and returns'!BG94</f>
        <v>1.8559733280741897E-2</v>
      </c>
      <c r="BG93">
        <f>'Prices and returns'!BH94</f>
        <v>0.12559241706161145</v>
      </c>
      <c r="BH93">
        <f>'Prices and returns'!BI94</f>
        <v>7.4535405251189768E-3</v>
      </c>
      <c r="BI93">
        <f>'Prices and returns'!BJ94</f>
        <v>1.2064397795035656E-2</v>
      </c>
      <c r="BJ93">
        <f>'Prices and returns'!BK94</f>
        <v>2.0392543941468801E-2</v>
      </c>
      <c r="BK93">
        <f>'Prices and returns'!BL94</f>
        <v>2.5418431110914859E-2</v>
      </c>
      <c r="BL93">
        <f>'Prices and returns'!BM94</f>
        <v>3.7498046454441186E-2</v>
      </c>
    </row>
    <row r="94" spans="1:64" x14ac:dyDescent="0.25">
      <c r="A94" s="2">
        <v>40420</v>
      </c>
      <c r="B94" s="1">
        <v>24.755524000000001</v>
      </c>
      <c r="C94" s="1">
        <v>29.49</v>
      </c>
      <c r="D94" s="1">
        <v>10.332269</v>
      </c>
      <c r="E94" s="1">
        <v>10.332269</v>
      </c>
      <c r="F94" s="1">
        <v>52.407981999999997</v>
      </c>
      <c r="G94" s="1">
        <v>12.423157</v>
      </c>
      <c r="H94" s="1">
        <v>81.610000999999997</v>
      </c>
      <c r="I94" s="1">
        <v>54.795825999999998</v>
      </c>
      <c r="J94" s="1">
        <v>46.377803999999998</v>
      </c>
      <c r="K94" s="1">
        <v>30.567657000000001</v>
      </c>
      <c r="L94" s="1">
        <v>16.459999</v>
      </c>
      <c r="M94" s="1">
        <v>9.2011029999999998</v>
      </c>
      <c r="N94" s="1">
        <v>233.63046299999999</v>
      </c>
      <c r="O94" s="1">
        <v>131.47709699999999</v>
      </c>
      <c r="P94" s="1">
        <v>24.552073</v>
      </c>
      <c r="Q94" s="1">
        <v>14.183177000000001</v>
      </c>
      <c r="R94" s="1">
        <v>46.013976999999997</v>
      </c>
      <c r="S94" s="1">
        <v>31.654838999999999</v>
      </c>
      <c r="T94" s="1">
        <v>23.503026999999999</v>
      </c>
      <c r="U94" s="1">
        <v>19.684464999999999</v>
      </c>
      <c r="V94" s="1">
        <v>14.241027000000001</v>
      </c>
      <c r="W94" s="1">
        <v>9.1534420000000001</v>
      </c>
      <c r="X94" s="1">
        <v>12.182998</v>
      </c>
      <c r="Y94" s="1">
        <v>31.978058000000001</v>
      </c>
      <c r="Z94" s="1">
        <v>17.688894000000001</v>
      </c>
      <c r="AA94" s="1">
        <v>9.5</v>
      </c>
      <c r="AB94" s="1">
        <v>19.691700000000001</v>
      </c>
      <c r="AC94" s="1">
        <v>20.487085</v>
      </c>
      <c r="AD94" s="1">
        <v>42.145111</v>
      </c>
      <c r="AE94" s="1">
        <v>47.467903</v>
      </c>
      <c r="AF94" s="1">
        <v>1104.51001</v>
      </c>
      <c r="AH94">
        <f>'Prices and returns'!AI95</f>
        <v>1.7930745477251788E-2</v>
      </c>
      <c r="AI94">
        <f>'Prices and returns'!AJ95</f>
        <v>9.1895591726008891E-2</v>
      </c>
      <c r="AJ94">
        <f>'Prices and returns'!AK95</f>
        <v>-7.1364769926141342E-3</v>
      </c>
      <c r="AK94">
        <f>'Prices and returns'!AL95</f>
        <v>-7.1364769926141342E-3</v>
      </c>
      <c r="AL94">
        <f>'Prices and returns'!AM95</f>
        <v>-1.2376454411085617E-2</v>
      </c>
      <c r="AM94">
        <f>'Prices and returns'!AN95</f>
        <v>4.5097232531151298E-3</v>
      </c>
      <c r="AN94">
        <f>'Prices and returns'!AO95</f>
        <v>1.360127418697127E-2</v>
      </c>
      <c r="AO94">
        <f>'Prices and returns'!AP95</f>
        <v>1.6838235087468196E-2</v>
      </c>
      <c r="AP94">
        <f>'Prices and returns'!AQ95</f>
        <v>1.6561241235139242E-2</v>
      </c>
      <c r="AQ94">
        <f>'Prices and returns'!AR95</f>
        <v>-1.4998499885025565E-2</v>
      </c>
      <c r="AR94">
        <f>'Prices and returns'!AS95</f>
        <v>-1.3365675174099426E-2</v>
      </c>
      <c r="AS94">
        <f>'Prices and returns'!AT95</f>
        <v>-2.3197979633528761E-2</v>
      </c>
      <c r="AT94">
        <f>'Prices and returns'!AU95</f>
        <v>1.2417571590396637E-2</v>
      </c>
      <c r="AU94">
        <f>'Prices and returns'!AV95</f>
        <v>2.3610325074335994E-2</v>
      </c>
      <c r="AV94">
        <f>'Prices and returns'!AW95</f>
        <v>2.7690940801617316E-3</v>
      </c>
      <c r="AW94">
        <f>'Prices and returns'!AX95</f>
        <v>-2.4959640565721E-2</v>
      </c>
      <c r="AX94">
        <f>'Prices and returns'!AY95</f>
        <v>1.7817933885610579E-2</v>
      </c>
      <c r="AY94">
        <f>'Prices and returns'!AZ95</f>
        <v>1.5062531197836857E-2</v>
      </c>
      <c r="AZ94">
        <f>'Prices and returns'!BA95</f>
        <v>1.9880035026977647E-2</v>
      </c>
      <c r="BA94">
        <f>'Prices and returns'!BB95</f>
        <v>-1.8114436943041171E-2</v>
      </c>
      <c r="BB94">
        <f>'Prices and returns'!BC95</f>
        <v>8.3640035230604804E-3</v>
      </c>
      <c r="BC94">
        <f>'Prices and returns'!BD95</f>
        <v>1.7171682521176221E-2</v>
      </c>
      <c r="BD94">
        <f>'Prices and returns'!BE95</f>
        <v>3.2199299384273072E-2</v>
      </c>
      <c r="BE94">
        <f>'Prices and returns'!BF95</f>
        <v>9.907105678525728E-4</v>
      </c>
      <c r="BF94">
        <f>'Prices and returns'!BG95</f>
        <v>1.4212985842981387E-2</v>
      </c>
      <c r="BG94">
        <f>'Prices and returns'!BH95</f>
        <v>7.3684210526316091E-3</v>
      </c>
      <c r="BH94">
        <f>'Prices and returns'!BI95</f>
        <v>-2.5894006104094733E-2</v>
      </c>
      <c r="BI94">
        <f>'Prices and returns'!BJ95</f>
        <v>2.0529860641472459E-2</v>
      </c>
      <c r="BJ94">
        <f>'Prices and returns'!BK95</f>
        <v>-1.3452094123088262E-3</v>
      </c>
      <c r="BK94">
        <f>'Prices and returns'!BL95</f>
        <v>-1.9572594137979246E-3</v>
      </c>
      <c r="BL94">
        <f>'Prices and returns'!BM95</f>
        <v>4.5631447016039077E-3</v>
      </c>
    </row>
    <row r="95" spans="1:64" x14ac:dyDescent="0.25">
      <c r="A95" s="2">
        <v>40427</v>
      </c>
      <c r="B95" s="1">
        <v>25.199408999999999</v>
      </c>
      <c r="C95" s="1">
        <v>32.200001</v>
      </c>
      <c r="D95" s="1">
        <v>10.258533</v>
      </c>
      <c r="E95" s="1">
        <v>10.258533</v>
      </c>
      <c r="F95" s="1">
        <v>51.759357000000001</v>
      </c>
      <c r="G95" s="1">
        <v>12.479182</v>
      </c>
      <c r="H95" s="1">
        <v>82.720000999999996</v>
      </c>
      <c r="I95" s="1">
        <v>55.718491</v>
      </c>
      <c r="J95" s="1">
        <v>47.145878000000003</v>
      </c>
      <c r="K95" s="1">
        <v>30.109188</v>
      </c>
      <c r="L95" s="1">
        <v>16.239999999999998</v>
      </c>
      <c r="M95" s="1">
        <v>8.9876559999999994</v>
      </c>
      <c r="N95" s="1">
        <v>236.531586</v>
      </c>
      <c r="O95" s="1">
        <v>134.58131399999999</v>
      </c>
      <c r="P95" s="1">
        <v>24.620059999999999</v>
      </c>
      <c r="Q95" s="1">
        <v>13.82917</v>
      </c>
      <c r="R95" s="1">
        <v>46.833851000000003</v>
      </c>
      <c r="S95" s="1">
        <v>32.131641000000002</v>
      </c>
      <c r="T95" s="1">
        <v>23.970268000000001</v>
      </c>
      <c r="U95" s="1">
        <v>19.327891999999999</v>
      </c>
      <c r="V95" s="1">
        <v>14.360139</v>
      </c>
      <c r="W95" s="1">
        <v>9.3106220000000004</v>
      </c>
      <c r="X95" s="1">
        <v>12.575282</v>
      </c>
      <c r="Y95" s="1">
        <v>32.009739000000003</v>
      </c>
      <c r="Z95" s="1">
        <v>17.940306</v>
      </c>
      <c r="AA95" s="1">
        <v>9.57</v>
      </c>
      <c r="AB95" s="1">
        <v>19.181802999999999</v>
      </c>
      <c r="AC95" s="1">
        <v>20.907682000000001</v>
      </c>
      <c r="AD95" s="1">
        <v>42.088417</v>
      </c>
      <c r="AE95" s="1">
        <v>47.374996000000003</v>
      </c>
      <c r="AF95" s="1">
        <v>1109.5500489999999</v>
      </c>
      <c r="AH95">
        <f>'Prices and returns'!AI96</f>
        <v>4.5404398174576234E-2</v>
      </c>
      <c r="AI95">
        <f>'Prices and returns'!AJ96</f>
        <v>1.8012359689057036E-2</v>
      </c>
      <c r="AJ95">
        <f>'Prices and returns'!AK96</f>
        <v>-2.7852715393126937E-2</v>
      </c>
      <c r="AK95">
        <f>'Prices and returns'!AL96</f>
        <v>-2.7852715393126937E-2</v>
      </c>
      <c r="AL95">
        <f>'Prices and returns'!AM96</f>
        <v>-1.394097689428404E-2</v>
      </c>
      <c r="AM95">
        <f>'Prices and returns'!AN96</f>
        <v>-1.1070036481557825E-2</v>
      </c>
      <c r="AN95">
        <f>'Prices and returns'!AO96</f>
        <v>0</v>
      </c>
      <c r="AO95">
        <f>'Prices and returns'!AP96</f>
        <v>2.6943497087887687E-2</v>
      </c>
      <c r="AP95">
        <f>'Prices and returns'!AQ96</f>
        <v>2.9392071137162776E-2</v>
      </c>
      <c r="AQ95">
        <f>'Prices and returns'!AR96</f>
        <v>1.2005870101844007E-2</v>
      </c>
      <c r="AR95">
        <f>'Prices and returns'!AS96</f>
        <v>1.2315270935962517E-3</v>
      </c>
      <c r="AS95">
        <f>'Prices and returns'!AT96</f>
        <v>5.9372210062334535E-2</v>
      </c>
      <c r="AT95">
        <f>'Prices and returns'!AU96</f>
        <v>2.9424112515780459E-2</v>
      </c>
      <c r="AU95">
        <f>'Prices and returns'!AV96</f>
        <v>3.9235015939880118E-3</v>
      </c>
      <c r="AV95">
        <f>'Prices and returns'!AW96</f>
        <v>7.0753686221724085E-3</v>
      </c>
      <c r="AW95">
        <f>'Prices and returns'!AX96</f>
        <v>4.6744960109681252E-2</v>
      </c>
      <c r="AX95">
        <f>'Prices and returns'!AY96</f>
        <v>2.6508774604078491E-2</v>
      </c>
      <c r="AY95">
        <f>'Prices and returns'!AZ96</f>
        <v>7.5452106538845889E-3</v>
      </c>
      <c r="AZ95">
        <f>'Prices and returns'!BA96</f>
        <v>-2.6480262965770749E-2</v>
      </c>
      <c r="BA95">
        <f>'Prices and returns'!BB96</f>
        <v>5.7442063521464318E-2</v>
      </c>
      <c r="BB95">
        <f>'Prices and returns'!BC96</f>
        <v>4.759320226635682E-2</v>
      </c>
      <c r="BC95">
        <f>'Prices and returns'!BD96</f>
        <v>4.7666310585909193E-2</v>
      </c>
      <c r="BD95">
        <f>'Prices and returns'!BE96</f>
        <v>4.1199871303084648E-3</v>
      </c>
      <c r="BE95">
        <f>'Prices and returns'!BF96</f>
        <v>5.2201956410828414E-2</v>
      </c>
      <c r="BF95">
        <f>'Prices and returns'!BG96</f>
        <v>1.2216792734750534E-2</v>
      </c>
      <c r="BG95">
        <f>'Prices and returns'!BH96</f>
        <v>2.7168234064785766E-2</v>
      </c>
      <c r="BH95">
        <f>'Prices and returns'!BI96</f>
        <v>8.5231977411091203E-2</v>
      </c>
      <c r="BI95">
        <f>'Prices and returns'!BJ96</f>
        <v>2.790376283702806E-2</v>
      </c>
      <c r="BJ95">
        <f>'Prices and returns'!BK96</f>
        <v>2.0011467763208994E-2</v>
      </c>
      <c r="BK95">
        <f>'Prices and returns'!BL96</f>
        <v>-6.8628185213990191E-3</v>
      </c>
      <c r="BL95">
        <f>'Prices and returns'!BM96</f>
        <v>1.4456235673601471E-2</v>
      </c>
    </row>
    <row r="96" spans="1:64" x14ac:dyDescent="0.25">
      <c r="A96" s="2">
        <v>40434</v>
      </c>
      <c r="B96" s="1">
        <v>26.343572999999999</v>
      </c>
      <c r="C96" s="1">
        <v>32.779998999999997</v>
      </c>
      <c r="D96" s="1">
        <v>9.9728049999999993</v>
      </c>
      <c r="E96" s="1">
        <v>9.9728049999999993</v>
      </c>
      <c r="F96" s="1">
        <v>51.037781000000003</v>
      </c>
      <c r="G96" s="1">
        <v>12.341037</v>
      </c>
      <c r="H96" s="1">
        <v>82.720000999999996</v>
      </c>
      <c r="I96" s="1">
        <v>57.219741999999997</v>
      </c>
      <c r="J96" s="1">
        <v>48.531593000000001</v>
      </c>
      <c r="K96" s="1">
        <v>30.470675</v>
      </c>
      <c r="L96" s="1">
        <v>16.260000000000002</v>
      </c>
      <c r="M96" s="1">
        <v>9.5212730000000008</v>
      </c>
      <c r="N96" s="1">
        <v>243.49131800000001</v>
      </c>
      <c r="O96" s="1">
        <v>135.10934399999999</v>
      </c>
      <c r="P96" s="1">
        <v>24.794256000000001</v>
      </c>
      <c r="Q96" s="1">
        <v>14.475614</v>
      </c>
      <c r="R96" s="1">
        <v>48.075358999999999</v>
      </c>
      <c r="S96" s="1">
        <v>32.374080999999997</v>
      </c>
      <c r="T96" s="1">
        <v>23.335529000000001</v>
      </c>
      <c r="U96" s="1">
        <v>20.438126</v>
      </c>
      <c r="V96" s="1">
        <v>15.043583999999999</v>
      </c>
      <c r="W96" s="1">
        <v>9.7544249999999995</v>
      </c>
      <c r="X96" s="1">
        <v>12.627091999999999</v>
      </c>
      <c r="Y96" s="1">
        <v>33.680709999999998</v>
      </c>
      <c r="Z96" s="1">
        <v>18.159479000000001</v>
      </c>
      <c r="AA96" s="1">
        <v>9.83</v>
      </c>
      <c r="AB96" s="1">
        <v>20.816706</v>
      </c>
      <c r="AC96" s="1">
        <v>21.491085000000002</v>
      </c>
      <c r="AD96" s="1">
        <v>42.930667999999997</v>
      </c>
      <c r="AE96" s="1">
        <v>47.049869999999999</v>
      </c>
      <c r="AF96" s="1">
        <v>1125.589966</v>
      </c>
      <c r="AH96">
        <f>'Prices and returns'!AI97</f>
        <v>6.1553609299695285E-2</v>
      </c>
      <c r="AI96">
        <f>'Prices and returns'!AJ97</f>
        <v>-0.17998780292824279</v>
      </c>
      <c r="AJ96">
        <f>'Prices and returns'!AK97</f>
        <v>-1.8484267966734709E-3</v>
      </c>
      <c r="AK96">
        <f>'Prices and returns'!AL97</f>
        <v>-1.8484267966734709E-3</v>
      </c>
      <c r="AL96">
        <f>'Prices and returns'!AM97</f>
        <v>2.621140601704439E-2</v>
      </c>
      <c r="AM96">
        <f>'Prices and returns'!AN97</f>
        <v>1.4925569058742736E-2</v>
      </c>
      <c r="AN96">
        <f>'Prices and returns'!AO97</f>
        <v>7.253372736298648E-3</v>
      </c>
      <c r="AO96">
        <f>'Prices and returns'!AP97</f>
        <v>8.9505454253883232E-2</v>
      </c>
      <c r="AP96">
        <f>'Prices and returns'!AQ97</f>
        <v>4.5032150500396731E-2</v>
      </c>
      <c r="AQ96">
        <f>'Prices and returns'!AR97</f>
        <v>-2.8356477170262892E-2</v>
      </c>
      <c r="AR96">
        <f>'Prices and returns'!AS97</f>
        <v>1.2300061500614898E-2</v>
      </c>
      <c r="AS96">
        <f>'Prices and returns'!AT97</f>
        <v>5.604817759137821E-3</v>
      </c>
      <c r="AT96">
        <f>'Prices and returns'!AU97</f>
        <v>7.5772709891857276E-2</v>
      </c>
      <c r="AU96">
        <f>'Prices and returns'!AV97</f>
        <v>-2.4506558184458252E-2</v>
      </c>
      <c r="AV96">
        <f>'Prices and returns'!AW97</f>
        <v>5.8547955623270177E-2</v>
      </c>
      <c r="AW96">
        <f>'Prices and returns'!AX97</f>
        <v>3.2429436153796308E-2</v>
      </c>
      <c r="AX96">
        <f>'Prices and returns'!AY97</f>
        <v>9.2578195827929376E-3</v>
      </c>
      <c r="AY96">
        <f>'Prices and returns'!AZ97</f>
        <v>-7.7381347133838353E-3</v>
      </c>
      <c r="AZ96">
        <f>'Prices and returns'!BA97</f>
        <v>-4.9867736017469431E-2</v>
      </c>
      <c r="BA96">
        <f>'Prices and returns'!BB97</f>
        <v>-1.7446560413611277E-2</v>
      </c>
      <c r="BB96">
        <f>'Prices and returns'!BC97</f>
        <v>2.9899058628582185E-2</v>
      </c>
      <c r="BC96">
        <f>'Prices and returns'!BD97</f>
        <v>0.16208531000033322</v>
      </c>
      <c r="BD96">
        <f>'Prices and returns'!BE97</f>
        <v>1.9929925274956403E-2</v>
      </c>
      <c r="BE96">
        <f>'Prices and returns'!BF97</f>
        <v>4.7495613958256987E-2</v>
      </c>
      <c r="BF96">
        <f>'Prices and returns'!BG97</f>
        <v>1.4554547517580112E-2</v>
      </c>
      <c r="BG96">
        <f>'Prices and returns'!BH97</f>
        <v>1.6276703967446605E-2</v>
      </c>
      <c r="BH96">
        <f>'Prices and returns'!BI97</f>
        <v>4.7045099258259129E-2</v>
      </c>
      <c r="BI96">
        <f>'Prices and returns'!BJ97</f>
        <v>3.0303030303030273E-2</v>
      </c>
      <c r="BJ96">
        <f>'Prices and returns'!BK97</f>
        <v>2.0184801224150627E-2</v>
      </c>
      <c r="BK96">
        <f>'Prices and returns'!BL97</f>
        <v>1.5959257698267809E-2</v>
      </c>
      <c r="BL96">
        <f>'Prices and returns'!BM97</f>
        <v>2.0504871842469817E-2</v>
      </c>
    </row>
    <row r="97" spans="1:64" x14ac:dyDescent="0.25">
      <c r="A97" s="2">
        <v>40441</v>
      </c>
      <c r="B97" s="1">
        <v>27.965115000000001</v>
      </c>
      <c r="C97" s="1">
        <v>26.879999000000002</v>
      </c>
      <c r="D97" s="1">
        <v>9.9543710000000001</v>
      </c>
      <c r="E97" s="1">
        <v>9.9543710000000001</v>
      </c>
      <c r="F97" s="1">
        <v>52.375552999999996</v>
      </c>
      <c r="G97" s="1">
        <v>12.525233999999999</v>
      </c>
      <c r="H97" s="1">
        <v>83.32</v>
      </c>
      <c r="I97" s="1">
        <v>62.341220999999997</v>
      </c>
      <c r="J97" s="1">
        <v>50.717075000000001</v>
      </c>
      <c r="K97" s="1">
        <v>29.606634</v>
      </c>
      <c r="L97" s="1">
        <v>16.459999</v>
      </c>
      <c r="M97" s="1">
        <v>9.5746380000000002</v>
      </c>
      <c r="N97" s="1">
        <v>261.94131499999997</v>
      </c>
      <c r="O97" s="1">
        <v>131.79827900000001</v>
      </c>
      <c r="P97" s="1">
        <v>26.245909000000001</v>
      </c>
      <c r="Q97" s="1">
        <v>14.94505</v>
      </c>
      <c r="R97" s="1">
        <v>48.520432</v>
      </c>
      <c r="S97" s="1">
        <v>32.123565999999997</v>
      </c>
      <c r="T97" s="1">
        <v>22.171838999999999</v>
      </c>
      <c r="U97" s="1">
        <v>20.081551000000001</v>
      </c>
      <c r="V97" s="1">
        <v>15.493373</v>
      </c>
      <c r="W97" s="1">
        <v>11.335474</v>
      </c>
      <c r="X97" s="1">
        <v>12.878748999999999</v>
      </c>
      <c r="Y97" s="1">
        <v>35.280396000000003</v>
      </c>
      <c r="Z97" s="1">
        <v>18.423781999999999</v>
      </c>
      <c r="AA97" s="1">
        <v>9.99</v>
      </c>
      <c r="AB97" s="1">
        <v>21.796029999999998</v>
      </c>
      <c r="AC97" s="1">
        <v>22.142330000000001</v>
      </c>
      <c r="AD97" s="1">
        <v>43.797215000000001</v>
      </c>
      <c r="AE97" s="1">
        <v>47.800750999999998</v>
      </c>
      <c r="AF97" s="1">
        <v>1148.670044</v>
      </c>
      <c r="AH97">
        <f>'Prices and returns'!AI98</f>
        <v>-3.3524660992811949E-2</v>
      </c>
      <c r="AI97">
        <f>'Prices and returns'!AJ98</f>
        <v>-2.2693416022820607E-2</v>
      </c>
      <c r="AJ97">
        <f>'Prices and returns'!AK98</f>
        <v>6.4814743191710109E-3</v>
      </c>
      <c r="AK97">
        <f>'Prices and returns'!AL98</f>
        <v>6.4814743191710109E-3</v>
      </c>
      <c r="AL97">
        <f>'Prices and returns'!AM98</f>
        <v>3.4520112847304982E-2</v>
      </c>
      <c r="AM97">
        <f>'Prices and returns'!AN98</f>
        <v>-2.2058589883430398E-2</v>
      </c>
      <c r="AN97">
        <f>'Prices and returns'!AO98</f>
        <v>-7.3211833893422583E-3</v>
      </c>
      <c r="AO97">
        <f>'Prices and returns'!AP98</f>
        <v>-1.8938929669022657E-2</v>
      </c>
      <c r="AP97">
        <f>'Prices and returns'!AQ98</f>
        <v>1.5612513142763039E-2</v>
      </c>
      <c r="AQ97">
        <f>'Prices and returns'!AR98</f>
        <v>-7.147080617134597E-3</v>
      </c>
      <c r="AR97">
        <f>'Prices and returns'!AS98</f>
        <v>-1.214945395804767E-3</v>
      </c>
      <c r="AS97">
        <f>'Prices and returns'!AT98</f>
        <v>-2.3885498334245126E-2</v>
      </c>
      <c r="AT97">
        <f>'Prices and returns'!AU98</f>
        <v>-3.1670834362269125E-3</v>
      </c>
      <c r="AU97">
        <f>'Prices and returns'!AV98</f>
        <v>2.8520857999974449E-3</v>
      </c>
      <c r="AV97">
        <f>'Prices and returns'!AW98</f>
        <v>5.688772295903346E-3</v>
      </c>
      <c r="AW97">
        <f>'Prices and returns'!AX98</f>
        <v>-5.1494642038668621E-3</v>
      </c>
      <c r="AX97">
        <f>'Prices and returns'!AY98</f>
        <v>-6.2761188935827397E-3</v>
      </c>
      <c r="AY97">
        <f>'Prices and returns'!AZ98</f>
        <v>-2.3647561419550933E-2</v>
      </c>
      <c r="AZ97">
        <f>'Prices and returns'!BA98</f>
        <v>-5.1691246720670294E-3</v>
      </c>
      <c r="BA97">
        <f>'Prices and returns'!BB98</f>
        <v>-1.6142179456158673E-2</v>
      </c>
      <c r="BB97">
        <f>'Prices and returns'!BC98</f>
        <v>8.5458473116215104E-3</v>
      </c>
      <c r="BC97">
        <f>'Prices and returns'!BD98</f>
        <v>-7.422521546077375E-2</v>
      </c>
      <c r="BD97">
        <f>'Prices and returns'!BE98</f>
        <v>-1.2643464050739701E-2</v>
      </c>
      <c r="BE97">
        <f>'Prices and returns'!BF98</f>
        <v>-6.5094790886134919E-3</v>
      </c>
      <c r="BF97">
        <f>'Prices and returns'!BG98</f>
        <v>8.0473162350706579E-3</v>
      </c>
      <c r="BG97">
        <f>'Prices and returns'!BH98</f>
        <v>2.6026026026026005E-2</v>
      </c>
      <c r="BH97">
        <f>'Prices and returns'!BI98</f>
        <v>1.1882760300843816E-2</v>
      </c>
      <c r="BI97">
        <f>'Prices and returns'!BJ98</f>
        <v>7.6593565356490719E-3</v>
      </c>
      <c r="BJ97">
        <f>'Prices and returns'!BK98</f>
        <v>-1.331354059841487E-2</v>
      </c>
      <c r="BK97">
        <f>'Prices and returns'!BL98</f>
        <v>1.279339732549388E-2</v>
      </c>
      <c r="BL97">
        <f>'Prices and returns'!BM98</f>
        <v>-2.1155370183919653E-3</v>
      </c>
    </row>
    <row r="98" spans="1:64" x14ac:dyDescent="0.25">
      <c r="A98" s="2">
        <v>40448</v>
      </c>
      <c r="B98" s="1">
        <v>27.027594000000001</v>
      </c>
      <c r="C98" s="1">
        <v>26.27</v>
      </c>
      <c r="D98" s="1">
        <v>10.018890000000001</v>
      </c>
      <c r="E98" s="1">
        <v>10.018890000000001</v>
      </c>
      <c r="F98" s="1">
        <v>54.183562999999999</v>
      </c>
      <c r="G98" s="1">
        <v>12.248945000000001</v>
      </c>
      <c r="H98" s="1">
        <v>82.709998999999996</v>
      </c>
      <c r="I98" s="1">
        <v>61.160544999999999</v>
      </c>
      <c r="J98" s="1">
        <v>51.508896</v>
      </c>
      <c r="K98" s="1">
        <v>29.395033000000002</v>
      </c>
      <c r="L98" s="1">
        <v>16.440000999999999</v>
      </c>
      <c r="M98" s="1">
        <v>9.3459430000000001</v>
      </c>
      <c r="N98" s="1">
        <v>261.11172499999998</v>
      </c>
      <c r="O98" s="1">
        <v>132.17417900000001</v>
      </c>
      <c r="P98" s="1">
        <v>26.395216000000001</v>
      </c>
      <c r="Q98" s="1">
        <v>14.868091</v>
      </c>
      <c r="R98" s="1">
        <v>48.215912000000003</v>
      </c>
      <c r="S98" s="1">
        <v>31.363921999999999</v>
      </c>
      <c r="T98" s="1">
        <v>22.057230000000001</v>
      </c>
      <c r="U98" s="1">
        <v>19.757390999999998</v>
      </c>
      <c r="V98" s="1">
        <v>15.625776999999999</v>
      </c>
      <c r="W98" s="1">
        <v>10.494096000000001</v>
      </c>
      <c r="X98" s="1">
        <v>12.715916999999999</v>
      </c>
      <c r="Y98" s="1">
        <v>35.050739</v>
      </c>
      <c r="Z98" s="1">
        <v>18.572044000000002</v>
      </c>
      <c r="AA98" s="1">
        <v>10.25</v>
      </c>
      <c r="AB98" s="1">
        <v>22.055026999999999</v>
      </c>
      <c r="AC98" s="1">
        <v>22.311926</v>
      </c>
      <c r="AD98" s="1">
        <v>43.214118999999997</v>
      </c>
      <c r="AE98" s="1">
        <v>48.412284999999997</v>
      </c>
      <c r="AF98" s="1">
        <v>1146.23999</v>
      </c>
      <c r="AH98">
        <f>'Prices and returns'!AI99</f>
        <v>4.0881848380584694E-2</v>
      </c>
      <c r="AI98">
        <f>'Prices and returns'!AJ99</f>
        <v>2.7407689379520324E-2</v>
      </c>
      <c r="AJ98">
        <f>'Prices and returns'!AK99</f>
        <v>2.2079292217002007E-2</v>
      </c>
      <c r="AK98">
        <f>'Prices and returns'!AL99</f>
        <v>2.2079292217002007E-2</v>
      </c>
      <c r="AL98">
        <f>'Prices and returns'!AM99</f>
        <v>3.5911979431843558E-2</v>
      </c>
      <c r="AM98">
        <f>'Prices and returns'!AN99</f>
        <v>-9.0227362438152856E-3</v>
      </c>
      <c r="AN98">
        <f>'Prices and returns'!AO99</f>
        <v>5.4407569271038734E-3</v>
      </c>
      <c r="AO98">
        <f>'Prices and returns'!AP99</f>
        <v>2.7486543816769449E-2</v>
      </c>
      <c r="AP98">
        <f>'Prices and returns'!AQ99</f>
        <v>-1.1683399310286125E-2</v>
      </c>
      <c r="AQ98">
        <f>'Prices and returns'!AR99</f>
        <v>3.5092901579664812E-2</v>
      </c>
      <c r="AR98">
        <f>'Prices and returns'!AS99</f>
        <v>7.3600907931818241E-2</v>
      </c>
      <c r="AS98">
        <f>'Prices and returns'!AT99</f>
        <v>0.11419254322437024</v>
      </c>
      <c r="AT98">
        <f>'Prices and returns'!AU99</f>
        <v>2.041395115443408E-2</v>
      </c>
      <c r="AU98">
        <f>'Prices and returns'!AV99</f>
        <v>3.3581203481506047E-2</v>
      </c>
      <c r="AV98">
        <f>'Prices and returns'!AW99</f>
        <v>2.1999819967375794E-3</v>
      </c>
      <c r="AW98">
        <f>'Prices and returns'!AX99</f>
        <v>1.0352304139112421E-2</v>
      </c>
      <c r="AX98">
        <f>'Prices and returns'!AY99</f>
        <v>2.3967461198286476E-2</v>
      </c>
      <c r="AY98">
        <f>'Prices and returns'!AZ99</f>
        <v>1.2883018903056822E-2</v>
      </c>
      <c r="AZ98">
        <f>'Prices and returns'!BA99</f>
        <v>1.1990716876053837E-2</v>
      </c>
      <c r="BA98">
        <f>'Prices and returns'!BB99</f>
        <v>7.7935391368223004E-3</v>
      </c>
      <c r="BB98">
        <f>'Prices and returns'!BC99</f>
        <v>2.230545079454288E-2</v>
      </c>
      <c r="BC98">
        <f>'Prices and returns'!BD99</f>
        <v>-4.3171798695190132E-2</v>
      </c>
      <c r="BD98">
        <f>'Prices and returns'!BE99</f>
        <v>1.6297605591480448E-2</v>
      </c>
      <c r="BE98">
        <f>'Prices and returns'!BF99</f>
        <v>1.129682315685262E-2</v>
      </c>
      <c r="BF98">
        <f>'Prices and returns'!BG99</f>
        <v>-2.0478790595154752E-2</v>
      </c>
      <c r="BG98">
        <f>'Prices and returns'!BH99</f>
        <v>2.7317073170731645E-2</v>
      </c>
      <c r="BH98">
        <f>'Prices and returns'!BI99</f>
        <v>5.4311744891538762E-2</v>
      </c>
      <c r="BI98">
        <f>'Prices and returns'!BJ99</f>
        <v>-1.824091743581439E-3</v>
      </c>
      <c r="BJ98">
        <f>'Prices and returns'!BK99</f>
        <v>1.9677665996152914E-2</v>
      </c>
      <c r="BK98">
        <f>'Prices and returns'!BL99</f>
        <v>2.9421189270450766E-2</v>
      </c>
      <c r="BL98">
        <f>'Prices and returns'!BM99</f>
        <v>1.6497447449900955E-2</v>
      </c>
    </row>
    <row r="99" spans="1:64" x14ac:dyDescent="0.25">
      <c r="A99" s="2">
        <v>40455</v>
      </c>
      <c r="B99" s="1">
        <v>28.132532000000001</v>
      </c>
      <c r="C99" s="1">
        <v>26.99</v>
      </c>
      <c r="D99" s="1">
        <v>10.2401</v>
      </c>
      <c r="E99" s="1">
        <v>10.2401</v>
      </c>
      <c r="F99" s="1">
        <v>56.129401999999999</v>
      </c>
      <c r="G99" s="1">
        <v>12.138426000000001</v>
      </c>
      <c r="H99" s="1">
        <v>83.160004000000001</v>
      </c>
      <c r="I99" s="1">
        <v>62.841636999999999</v>
      </c>
      <c r="J99" s="1">
        <v>50.907097</v>
      </c>
      <c r="K99" s="1">
        <v>30.426590000000001</v>
      </c>
      <c r="L99" s="1">
        <v>17.649999999999999</v>
      </c>
      <c r="M99" s="1">
        <v>10.413180000000001</v>
      </c>
      <c r="N99" s="1">
        <v>266.442047</v>
      </c>
      <c r="O99" s="1">
        <v>136.61274700000001</v>
      </c>
      <c r="P99" s="1">
        <v>26.453285000000001</v>
      </c>
      <c r="Q99" s="1">
        <v>15.02201</v>
      </c>
      <c r="R99" s="1">
        <v>49.371524999999998</v>
      </c>
      <c r="S99" s="1">
        <v>31.767983999999998</v>
      </c>
      <c r="T99" s="1">
        <v>22.321712000000002</v>
      </c>
      <c r="U99" s="1">
        <v>19.911370999999999</v>
      </c>
      <c r="V99" s="1">
        <v>15.974316999999999</v>
      </c>
      <c r="W99" s="1">
        <v>10.041047000000001</v>
      </c>
      <c r="X99" s="1">
        <v>12.923156000000001</v>
      </c>
      <c r="Y99" s="1">
        <v>35.446700999999997</v>
      </c>
      <c r="Z99" s="1">
        <v>18.191711000000002</v>
      </c>
      <c r="AA99" s="1">
        <v>10.53</v>
      </c>
      <c r="AB99" s="1">
        <v>23.252873999999998</v>
      </c>
      <c r="AC99" s="1">
        <v>22.271227</v>
      </c>
      <c r="AD99" s="1">
        <v>44.064472000000002</v>
      </c>
      <c r="AE99" s="1">
        <v>49.836632000000002</v>
      </c>
      <c r="AF99" s="1">
        <v>1165.150024</v>
      </c>
      <c r="AH99">
        <f>'Prices and returns'!AI100</f>
        <v>7.0289122927150671E-2</v>
      </c>
      <c r="AI99">
        <f>'Prices and returns'!AJ100</f>
        <v>4.0385327899221932E-2</v>
      </c>
      <c r="AJ99">
        <f>'Prices and returns'!AK100</f>
        <v>2.3402212869015015E-2</v>
      </c>
      <c r="AK99">
        <f>'Prices and returns'!AL100</f>
        <v>2.3402212869015015E-2</v>
      </c>
      <c r="AL99">
        <f>'Prices and returns'!AM100</f>
        <v>1.2711234657372584E-2</v>
      </c>
      <c r="AM99">
        <f>'Prices and returns'!AN100</f>
        <v>-9.1046812824002163E-2</v>
      </c>
      <c r="AN99">
        <f>'Prices and returns'!AO100</f>
        <v>2.5252403787762718E-3</v>
      </c>
      <c r="AO99">
        <f>'Prices and returns'!AP100</f>
        <v>-7.7142484369081051E-3</v>
      </c>
      <c r="AP99">
        <f>'Prices and returns'!AQ100</f>
        <v>-9.1772272930824971E-3</v>
      </c>
      <c r="AQ99">
        <f>'Prices and returns'!AR100</f>
        <v>1.0721707559078994E-2</v>
      </c>
      <c r="AR99">
        <f>'Prices and returns'!AS100</f>
        <v>-9.5750708215297325E-2</v>
      </c>
      <c r="AS99">
        <f>'Prices and returns'!AT100</f>
        <v>1.0248550394788072E-2</v>
      </c>
      <c r="AT99">
        <f>'Prices and returns'!AU100</f>
        <v>0.12137596660935418</v>
      </c>
      <c r="AU99">
        <f>'Prices and returns'!AV100</f>
        <v>-1.2904198463998389E-2</v>
      </c>
      <c r="AV99">
        <f>'Prices and returns'!AW100</f>
        <v>-3.7315856990918175E-2</v>
      </c>
      <c r="AW99">
        <f>'Prices and returns'!AX100</f>
        <v>-1.0246232028869647E-2</v>
      </c>
      <c r="AX99">
        <f>'Prices and returns'!AY100</f>
        <v>5.3773303538831394E-3</v>
      </c>
      <c r="AY99">
        <f>'Prices and returns'!AZ100</f>
        <v>-5.3728968133451592E-2</v>
      </c>
      <c r="AZ99">
        <f>'Prices and returns'!BA100</f>
        <v>-1.1848643150668773E-2</v>
      </c>
      <c r="BA99">
        <f>'Prices and returns'!BB100</f>
        <v>3.9479300546406471E-2</v>
      </c>
      <c r="BB99">
        <f>'Prices and returns'!BC100</f>
        <v>-4.872195787776012E-4</v>
      </c>
      <c r="BC99">
        <f>'Prices and returns'!BD100</f>
        <v>3.9594775325720463E-2</v>
      </c>
      <c r="BD99">
        <f>'Prices and returns'!BE100</f>
        <v>1.6609642412426164E-2</v>
      </c>
      <c r="BE99">
        <f>'Prices and returns'!BF100</f>
        <v>6.7024573034316613E-4</v>
      </c>
      <c r="BF99">
        <f>'Prices and returns'!BG100</f>
        <v>1.846725687319889E-2</v>
      </c>
      <c r="BG99">
        <f>'Prices and returns'!BH100</f>
        <v>3.7986704653372198E-3</v>
      </c>
      <c r="BH99">
        <f>'Prices and returns'!BI100</f>
        <v>-3.4787097715311392E-4</v>
      </c>
      <c r="BI99">
        <f>'Prices and returns'!BJ100</f>
        <v>2.3722536706217256E-3</v>
      </c>
      <c r="BJ99">
        <f>'Prices and returns'!BK100</f>
        <v>-1.9481885542620446E-2</v>
      </c>
      <c r="BK99">
        <f>'Prices and returns'!BL100</f>
        <v>1.2581608644821668E-2</v>
      </c>
      <c r="BL99">
        <f>'Prices and returns'!BM100</f>
        <v>9.4751034395550594E-3</v>
      </c>
    </row>
    <row r="100" spans="1:64" x14ac:dyDescent="0.25">
      <c r="A100" s="2">
        <v>40462</v>
      </c>
      <c r="B100" s="1">
        <v>30.109943000000001</v>
      </c>
      <c r="C100" s="1">
        <v>28.08</v>
      </c>
      <c r="D100" s="1">
        <v>10.479741000000001</v>
      </c>
      <c r="E100" s="1">
        <v>10.479741000000001</v>
      </c>
      <c r="F100" s="1">
        <v>56.842875999999997</v>
      </c>
      <c r="G100" s="1">
        <v>11.033261</v>
      </c>
      <c r="H100" s="1">
        <v>83.370002999999997</v>
      </c>
      <c r="I100" s="1">
        <v>62.356861000000002</v>
      </c>
      <c r="J100" s="1">
        <v>50.439911000000002</v>
      </c>
      <c r="K100" s="1">
        <v>30.752814999999998</v>
      </c>
      <c r="L100" s="1">
        <v>15.96</v>
      </c>
      <c r="M100" s="1">
        <v>10.5199</v>
      </c>
      <c r="N100" s="1">
        <v>298.78170799999998</v>
      </c>
      <c r="O100" s="1">
        <v>134.84986900000001</v>
      </c>
      <c r="P100" s="1">
        <v>25.466158</v>
      </c>
      <c r="Q100" s="1">
        <v>14.868091</v>
      </c>
      <c r="R100" s="1">
        <v>49.637011999999999</v>
      </c>
      <c r="S100" s="1">
        <v>30.061122999999998</v>
      </c>
      <c r="T100" s="1">
        <v>22.057230000000001</v>
      </c>
      <c r="U100" s="1">
        <v>20.697458000000001</v>
      </c>
      <c r="V100" s="1">
        <v>15.966533999999999</v>
      </c>
      <c r="W100" s="1">
        <v>10.43862</v>
      </c>
      <c r="X100" s="1">
        <v>13.137805</v>
      </c>
      <c r="Y100" s="1">
        <v>35.470458999999998</v>
      </c>
      <c r="Z100" s="1">
        <v>18.527661999999999</v>
      </c>
      <c r="AA100" s="1">
        <v>10.57</v>
      </c>
      <c r="AB100" s="1">
        <v>23.244785</v>
      </c>
      <c r="AC100" s="1">
        <v>22.324059999999999</v>
      </c>
      <c r="AD100" s="1">
        <v>43.206012999999999</v>
      </c>
      <c r="AE100" s="1">
        <v>50.463656999999998</v>
      </c>
      <c r="AF100" s="1">
        <v>1176.1899410000001</v>
      </c>
      <c r="AH100">
        <f>'Prices and returns'!AI101</f>
        <v>-2.3098217090613639E-2</v>
      </c>
      <c r="AI100">
        <f>'Prices and returns'!AJ101</f>
        <v>4.6295940170940717E-3</v>
      </c>
      <c r="AJ100">
        <f>'Prices and returns'!AK101</f>
        <v>-1.5831211859148112E-2</v>
      </c>
      <c r="AK100">
        <f>'Prices and returns'!AL101</f>
        <v>-1.5831211859148112E-2</v>
      </c>
      <c r="AL100">
        <f>'Prices and returns'!AM101</f>
        <v>1.6402776664572825E-2</v>
      </c>
      <c r="AM100">
        <f>'Prices and returns'!AN101</f>
        <v>-4.5075340826252509E-2</v>
      </c>
      <c r="AN100">
        <f>'Prices and returns'!AO101</f>
        <v>-3.59925619769951E-4</v>
      </c>
      <c r="AO100">
        <f>'Prices and returns'!AP101</f>
        <v>-1.7805979682011305E-2</v>
      </c>
      <c r="AP100">
        <f>'Prices and returns'!AQ101</f>
        <v>5.1807783721108409E-3</v>
      </c>
      <c r="AQ100">
        <f>'Prices and returns'!AR101</f>
        <v>2.580121527086253E-3</v>
      </c>
      <c r="AR100">
        <f>'Prices and returns'!AS101</f>
        <v>-2.1929824561403598E-2</v>
      </c>
      <c r="AS100">
        <f>'Prices and returns'!AT101</f>
        <v>1.0869685073051994E-2</v>
      </c>
      <c r="AT100">
        <f>'Prices and returns'!AU101</f>
        <v>1.8422181989802396E-2</v>
      </c>
      <c r="AU100">
        <f>'Prices and returns'!AV101</f>
        <v>4.6917338866676976E-2</v>
      </c>
      <c r="AV100">
        <f>'Prices and returns'!AW101</f>
        <v>2.540720904975137E-2</v>
      </c>
      <c r="AW100">
        <f>'Prices and returns'!AX101</f>
        <v>2.6915291277138379E-2</v>
      </c>
      <c r="AX100">
        <f>'Prices and returns'!AY101</f>
        <v>3.7751265124500969E-3</v>
      </c>
      <c r="AY100">
        <f>'Prices and returns'!AZ101</f>
        <v>1.48052685856081E-2</v>
      </c>
      <c r="AZ100">
        <f>'Prices and returns'!BA101</f>
        <v>-1.9983923638643646E-2</v>
      </c>
      <c r="BA100">
        <f>'Prices and returns'!BB101</f>
        <v>-6.2649722492491497E-3</v>
      </c>
      <c r="BB100">
        <f>'Prices and returns'!BC101</f>
        <v>-9.7597888182867113E-4</v>
      </c>
      <c r="BC100">
        <f>'Prices and returns'!BD101</f>
        <v>4.5172733560566454E-2</v>
      </c>
      <c r="BD100">
        <f>'Prices and returns'!BE101</f>
        <v>-1.4084772912979016E-2</v>
      </c>
      <c r="BE100">
        <f>'Prices and returns'!BF101</f>
        <v>-1.3619389588389598E-2</v>
      </c>
      <c r="BF100">
        <f>'Prices and returns'!BG101</f>
        <v>-1.4117809359862981E-3</v>
      </c>
      <c r="BG100">
        <f>'Prices and returns'!BH101</f>
        <v>-3.8789025543992446E-2</v>
      </c>
      <c r="BH100">
        <f>'Prices and returns'!BI101</f>
        <v>-2.0889416701423071E-3</v>
      </c>
      <c r="BI100">
        <f>'Prices and returns'!BJ101</f>
        <v>-1.0484204038154345E-2</v>
      </c>
      <c r="BJ100">
        <f>'Prices and returns'!BK101</f>
        <v>1.3308610539926491E-2</v>
      </c>
      <c r="BK100">
        <f>'Prices and returns'!BL101</f>
        <v>1.7640616097244068E-2</v>
      </c>
      <c r="BL100">
        <f>'Prices and returns'!BM101</f>
        <v>5.8579101553462003E-3</v>
      </c>
    </row>
    <row r="101" spans="1:64" x14ac:dyDescent="0.25">
      <c r="A101" s="2">
        <v>40469</v>
      </c>
      <c r="B101" s="1">
        <v>29.414456999999999</v>
      </c>
      <c r="C101" s="1">
        <v>28.209999</v>
      </c>
      <c r="D101" s="1">
        <v>10.313834</v>
      </c>
      <c r="E101" s="1">
        <v>10.313834</v>
      </c>
      <c r="F101" s="1">
        <v>57.775257000000003</v>
      </c>
      <c r="G101" s="1">
        <v>10.535933</v>
      </c>
      <c r="H101" s="1">
        <v>83.339995999999999</v>
      </c>
      <c r="I101" s="1">
        <v>61.246535999999999</v>
      </c>
      <c r="J101" s="1">
        <v>50.701228999999998</v>
      </c>
      <c r="K101" s="1">
        <v>30.832160999999999</v>
      </c>
      <c r="L101" s="1">
        <v>15.61</v>
      </c>
      <c r="M101" s="1">
        <v>10.634247999999999</v>
      </c>
      <c r="N101" s="1">
        <v>304.28591899999998</v>
      </c>
      <c r="O101" s="1">
        <v>141.17666600000001</v>
      </c>
      <c r="P101" s="1">
        <v>26.113181999999998</v>
      </c>
      <c r="Q101" s="1">
        <v>15.268269999999999</v>
      </c>
      <c r="R101" s="1">
        <v>49.824398000000002</v>
      </c>
      <c r="S101" s="1">
        <v>30.506186</v>
      </c>
      <c r="T101" s="1">
        <v>21.616440000000001</v>
      </c>
      <c r="U101" s="1">
        <v>20.567789000000001</v>
      </c>
      <c r="V101" s="1">
        <v>15.950951</v>
      </c>
      <c r="W101" s="1">
        <v>10.910161</v>
      </c>
      <c r="X101" s="1">
        <v>12.952762</v>
      </c>
      <c r="Y101" s="1">
        <v>34.987372999999998</v>
      </c>
      <c r="Z101" s="1">
        <v>18.501505000000002</v>
      </c>
      <c r="AA101" s="1">
        <v>10.16</v>
      </c>
      <c r="AB101" s="1">
        <v>23.196228000000001</v>
      </c>
      <c r="AC101" s="1">
        <v>22.090009999999999</v>
      </c>
      <c r="AD101" s="1">
        <v>43.781025</v>
      </c>
      <c r="AE101" s="1">
        <v>51.353867000000001</v>
      </c>
      <c r="AF101" s="1">
        <v>1183.079956</v>
      </c>
      <c r="AH101">
        <f>'Prices and returns'!AI102</f>
        <v>-2.1107511860579291E-2</v>
      </c>
      <c r="AI101">
        <f>'Prices and returns'!AJ102</f>
        <v>-2.1268699796834888E-3</v>
      </c>
      <c r="AJ101">
        <f>'Prices and returns'!AK102</f>
        <v>2.4128757550296091E-2</v>
      </c>
      <c r="AK101">
        <f>'Prices and returns'!AL102</f>
        <v>2.4128757550296091E-2</v>
      </c>
      <c r="AL101">
        <f>'Prices and returns'!AM102</f>
        <v>-8.7006449837168185E-3</v>
      </c>
      <c r="AM101">
        <f>'Prices and returns'!AN102</f>
        <v>8.7434117130393441E-4</v>
      </c>
      <c r="AN101">
        <f>'Prices and returns'!AO102</f>
        <v>-4.5356349669131331E-2</v>
      </c>
      <c r="AO101">
        <f>'Prices and returns'!AP102</f>
        <v>8.9741075315671742E-3</v>
      </c>
      <c r="AP101">
        <f>'Prices and returns'!AQ102</f>
        <v>-1.9678162042186361E-2</v>
      </c>
      <c r="AQ101">
        <f>'Prices and returns'!AR102</f>
        <v>3.3171628806686677E-2</v>
      </c>
      <c r="AR101">
        <f>'Prices and returns'!AS102</f>
        <v>1.4093529788597094E-2</v>
      </c>
      <c r="AS101">
        <f>'Prices and returns'!AT102</f>
        <v>1.2903404171127167E-2</v>
      </c>
      <c r="AT101">
        <f>'Prices and returns'!AU102</f>
        <v>1.9100686680148557E-3</v>
      </c>
      <c r="AU101">
        <f>'Prices and returns'!AV102</f>
        <v>2.1361731265136852E-2</v>
      </c>
      <c r="AV101">
        <f>'Prices and returns'!AW102</f>
        <v>-1.8424143024775651E-2</v>
      </c>
      <c r="AW101">
        <f>'Prices and returns'!AX102</f>
        <v>1.0584761731355329E-2</v>
      </c>
      <c r="AX101">
        <f>'Prices and returns'!AY102</f>
        <v>-1.0966113429008049E-3</v>
      </c>
      <c r="AY101">
        <f>'Prices and returns'!AZ102</f>
        <v>-1.8567709513080759E-3</v>
      </c>
      <c r="AZ101">
        <f>'Prices and returns'!BA102</f>
        <v>1.4274182057730154E-2</v>
      </c>
      <c r="BA101">
        <f>'Prices and returns'!BB102</f>
        <v>5.0827339778719033E-2</v>
      </c>
      <c r="BB101">
        <f>'Prices and returns'!BC102</f>
        <v>-5.8592744720988472E-3</v>
      </c>
      <c r="BC101">
        <f>'Prices and returns'!BD102</f>
        <v>1.8644271152368892E-2</v>
      </c>
      <c r="BD101">
        <f>'Prices and returns'!BE102</f>
        <v>-4.5711486090765181E-3</v>
      </c>
      <c r="BE101">
        <f>'Prices and returns'!BF102</f>
        <v>2.2181974051038326E-2</v>
      </c>
      <c r="BF101">
        <f>'Prices and returns'!BG102</f>
        <v>8.1302034618263713E-3</v>
      </c>
      <c r="BG101">
        <f>'Prices and returns'!BH102</f>
        <v>5.0196850393700768E-2</v>
      </c>
      <c r="BH101">
        <f>'Prices and returns'!BI102</f>
        <v>3.1751326120781367E-2</v>
      </c>
      <c r="BI101">
        <f>'Prices and returns'!BJ102</f>
        <v>1.215345760368604E-2</v>
      </c>
      <c r="BJ101">
        <f>'Prices and returns'!BK102</f>
        <v>2.034511526397545E-3</v>
      </c>
      <c r="BK101">
        <f>'Prices and returns'!BL102</f>
        <v>2.2613097471315792E-3</v>
      </c>
      <c r="BL101">
        <f>'Prices and returns'!BM102</f>
        <v>1.5219089723123272E-4</v>
      </c>
    </row>
    <row r="102" spans="1:64" x14ac:dyDescent="0.25">
      <c r="A102" s="2">
        <v>40476</v>
      </c>
      <c r="B102" s="1">
        <v>28.793590999999999</v>
      </c>
      <c r="C102" s="1">
        <v>28.15</v>
      </c>
      <c r="D102" s="1">
        <v>10.562694</v>
      </c>
      <c r="E102" s="1">
        <v>10.562694</v>
      </c>
      <c r="F102" s="1">
        <v>57.272575000000003</v>
      </c>
      <c r="G102" s="1">
        <v>10.545145</v>
      </c>
      <c r="H102" s="1">
        <v>79.559997999999993</v>
      </c>
      <c r="I102" s="1">
        <v>61.796168999999999</v>
      </c>
      <c r="J102" s="1">
        <v>49.703522</v>
      </c>
      <c r="K102" s="1">
        <v>31.854914000000001</v>
      </c>
      <c r="L102" s="1">
        <v>15.83</v>
      </c>
      <c r="M102" s="1">
        <v>10.771466</v>
      </c>
      <c r="N102" s="1">
        <v>304.86712599999998</v>
      </c>
      <c r="O102" s="1">
        <v>144.19244399999999</v>
      </c>
      <c r="P102" s="1">
        <v>25.632069000000001</v>
      </c>
      <c r="Q102" s="1">
        <v>15.429881</v>
      </c>
      <c r="R102" s="1">
        <v>49.769759999999998</v>
      </c>
      <c r="S102" s="1">
        <v>30.449542999999998</v>
      </c>
      <c r="T102" s="1">
        <v>21.924997000000001</v>
      </c>
      <c r="U102" s="1">
        <v>21.613195000000001</v>
      </c>
      <c r="V102" s="1">
        <v>15.85749</v>
      </c>
      <c r="W102" s="1">
        <v>11.113573000000001</v>
      </c>
      <c r="X102" s="1">
        <v>12.893553000000001</v>
      </c>
      <c r="Y102" s="1">
        <v>35.763461999999997</v>
      </c>
      <c r="Z102" s="1">
        <v>18.651926</v>
      </c>
      <c r="AA102" s="1">
        <v>10.67</v>
      </c>
      <c r="AB102" s="1">
        <v>23.932739000000002</v>
      </c>
      <c r="AC102" s="1">
        <v>22.35848</v>
      </c>
      <c r="AD102" s="1">
        <v>43.870097999999999</v>
      </c>
      <c r="AE102" s="1">
        <v>51.469994</v>
      </c>
      <c r="AF102" s="1">
        <v>1183.26001</v>
      </c>
      <c r="AH102">
        <f>'Prices and returns'!AI103</f>
        <v>5.3657947700931075E-2</v>
      </c>
      <c r="AI102">
        <f>'Prices and returns'!AJ103</f>
        <v>3.516870337477801E-2</v>
      </c>
      <c r="AJ102">
        <f>'Prices and returns'!AK103</f>
        <v>-1.3961589723227851E-2</v>
      </c>
      <c r="AK102">
        <f>'Prices and returns'!AL103</f>
        <v>-1.3961589723227851E-2</v>
      </c>
      <c r="AL102">
        <f>'Prices and returns'!AM103</f>
        <v>8.9185443469234262E-3</v>
      </c>
      <c r="AM102">
        <f>'Prices and returns'!AN103</f>
        <v>7.9475246665645607E-2</v>
      </c>
      <c r="AN102">
        <f>'Prices and returns'!AO103</f>
        <v>5.2287620721156926E-2</v>
      </c>
      <c r="AO102">
        <f>'Prices and returns'!AP103</f>
        <v>6.2850044959906759E-2</v>
      </c>
      <c r="AP102">
        <f>'Prices and returns'!AQ103</f>
        <v>4.5263653549541247E-2</v>
      </c>
      <c r="AQ102">
        <f>'Prices and returns'!AR103</f>
        <v>2.9615022661809785E-2</v>
      </c>
      <c r="AR102">
        <f>'Prices and returns'!AS103</f>
        <v>3.221730890713833E-2</v>
      </c>
      <c r="AS102">
        <f>'Prices and returns'!AT103</f>
        <v>0.14720410387963903</v>
      </c>
      <c r="AT102">
        <f>'Prices and returns'!AU103</f>
        <v>1.8543255464021434E-2</v>
      </c>
      <c r="AU102">
        <f>'Prices and returns'!AV103</f>
        <v>6.1689057715118525E-2</v>
      </c>
      <c r="AV102">
        <f>'Prices and returns'!AW103</f>
        <v>3.3009391477527579E-2</v>
      </c>
      <c r="AW102">
        <f>'Prices and returns'!AX103</f>
        <v>5.9351721507119815E-2</v>
      </c>
      <c r="AX102">
        <f>'Prices and returns'!AY103</f>
        <v>1.4276641076830656E-2</v>
      </c>
      <c r="AY102">
        <f>'Prices and returns'!AZ103</f>
        <v>8.7961484348057409E-2</v>
      </c>
      <c r="AZ102">
        <f>'Prices and returns'!BA103</f>
        <v>9.9175703421988962E-2</v>
      </c>
      <c r="BA102">
        <f>'Prices and returns'!BB103</f>
        <v>6.7490715741008013E-3</v>
      </c>
      <c r="BB102">
        <f>'Prices and returns'!BC103</f>
        <v>3.278494894210867E-2</v>
      </c>
      <c r="BC102">
        <f>'Prices and returns'!BD103</f>
        <v>4.9084934251117901E-2</v>
      </c>
      <c r="BD102">
        <f>'Prices and returns'!BE103</f>
        <v>-1.3777117913115295E-2</v>
      </c>
      <c r="BE102">
        <f>'Prices and returns'!BF103</f>
        <v>7.0195273600749356E-2</v>
      </c>
      <c r="BF102">
        <f>'Prices and returns'!BG103</f>
        <v>2.6297230645242843E-2</v>
      </c>
      <c r="BG102">
        <f>'Prices and returns'!BH103</f>
        <v>4.3111527647610205E-2</v>
      </c>
      <c r="BH102">
        <f>'Prices and returns'!BI103</f>
        <v>6.8974470494162832E-2</v>
      </c>
      <c r="BI102">
        <f>'Prices and returns'!BJ103</f>
        <v>2.9248678801063438E-2</v>
      </c>
      <c r="BJ102">
        <f>'Prices and returns'!BK103</f>
        <v>1.9014409313605849E-2</v>
      </c>
      <c r="BK102">
        <f>'Prices and returns'!BL103</f>
        <v>5.2789708893302027E-2</v>
      </c>
      <c r="BL102">
        <f>'Prices and returns'!BM103</f>
        <v>3.5993750857852454E-2</v>
      </c>
    </row>
    <row r="103" spans="1:64" x14ac:dyDescent="0.25">
      <c r="A103" s="2">
        <v>40483</v>
      </c>
      <c r="B103" s="1">
        <v>30.338595999999999</v>
      </c>
      <c r="C103" s="1">
        <v>29.139999</v>
      </c>
      <c r="D103" s="1">
        <v>10.415222</v>
      </c>
      <c r="E103" s="1">
        <v>10.415222</v>
      </c>
      <c r="F103" s="1">
        <v>57.783363000000001</v>
      </c>
      <c r="G103" s="1">
        <v>11.383222999999999</v>
      </c>
      <c r="H103" s="1">
        <v>83.720000999999996</v>
      </c>
      <c r="I103" s="1">
        <v>65.680060999999995</v>
      </c>
      <c r="J103" s="1">
        <v>51.953285000000001</v>
      </c>
      <c r="K103" s="1">
        <v>32.798298000000003</v>
      </c>
      <c r="L103" s="1">
        <v>16.34</v>
      </c>
      <c r="M103" s="1">
        <v>12.35707</v>
      </c>
      <c r="N103" s="1">
        <v>310.520355</v>
      </c>
      <c r="O103" s="1">
        <v>153.08753999999999</v>
      </c>
      <c r="P103" s="1">
        <v>26.478168</v>
      </c>
      <c r="Q103" s="1">
        <v>16.345670999999999</v>
      </c>
      <c r="R103" s="1">
        <v>50.480305000000001</v>
      </c>
      <c r="S103" s="1">
        <v>33.127929999999999</v>
      </c>
      <c r="T103" s="1">
        <v>24.099423999999999</v>
      </c>
      <c r="U103" s="1">
        <v>21.759063999999999</v>
      </c>
      <c r="V103" s="1">
        <v>16.377376999999999</v>
      </c>
      <c r="W103" s="1">
        <v>11.659082</v>
      </c>
      <c r="X103" s="1">
        <v>12.715916999999999</v>
      </c>
      <c r="Y103" s="1">
        <v>38.273887999999999</v>
      </c>
      <c r="Z103" s="1">
        <v>19.142420000000001</v>
      </c>
      <c r="AA103" s="1">
        <v>11.13</v>
      </c>
      <c r="AB103" s="1">
        <v>25.583487000000002</v>
      </c>
      <c r="AC103" s="1">
        <v>23.012436000000001</v>
      </c>
      <c r="AD103" s="1">
        <v>44.704262</v>
      </c>
      <c r="AE103" s="1">
        <v>54.187080000000002</v>
      </c>
      <c r="AF103" s="1">
        <v>1225.849976</v>
      </c>
      <c r="AH103">
        <f>'Prices and returns'!AI104</f>
        <v>-2.8694669984069155E-2</v>
      </c>
      <c r="AI103">
        <f>'Prices and returns'!AJ104</f>
        <v>1.3726905069557505E-2</v>
      </c>
      <c r="AJ103">
        <f>'Prices and returns'!AK104</f>
        <v>1.7698998638723169E-2</v>
      </c>
      <c r="AK103">
        <f>'Prices and returns'!AL104</f>
        <v>1.7698998638723169E-2</v>
      </c>
      <c r="AL103">
        <f>'Prices and returns'!AM104</f>
        <v>-0.10941424437341946</v>
      </c>
      <c r="AM103">
        <f>'Prices and returns'!AN104</f>
        <v>-1.9417084247580822E-2</v>
      </c>
      <c r="AN103">
        <f>'Prices and returns'!AO104</f>
        <v>-4.144769420153252E-2</v>
      </c>
      <c r="AO103">
        <f>'Prices and returns'!AP104</f>
        <v>-2.992565734675541E-2</v>
      </c>
      <c r="AP103">
        <f>'Prices and returns'!AQ104</f>
        <v>-3.0579394546466172E-3</v>
      </c>
      <c r="AQ103">
        <f>'Prices and returns'!AR104</f>
        <v>1.4785035491780684E-2</v>
      </c>
      <c r="AR103">
        <f>'Prices and returns'!AS104</f>
        <v>-3.121175030599754E-2</v>
      </c>
      <c r="AS103">
        <f>'Prices and returns'!AT104</f>
        <v>5.5523679966206097E-3</v>
      </c>
      <c r="AT103">
        <f>'Prices and returns'!AU104</f>
        <v>-3.4859502205580095E-2</v>
      </c>
      <c r="AU103">
        <f>'Prices and returns'!AV104</f>
        <v>-3.0630500692610182E-2</v>
      </c>
      <c r="AV103">
        <f>'Prices and returns'!AW104</f>
        <v>-1.503767179058613E-2</v>
      </c>
      <c r="AW103">
        <f>'Prices and returns'!AX104</f>
        <v>2.1563752261990397E-2</v>
      </c>
      <c r="AX103">
        <f>'Prices and returns'!AY104</f>
        <v>-1.5158723783463666E-2</v>
      </c>
      <c r="AY103">
        <f>'Prices and returns'!AZ104</f>
        <v>-3.2486484969027528E-2</v>
      </c>
      <c r="AZ103">
        <f>'Prices and returns'!BA104</f>
        <v>-6.268328238882391E-2</v>
      </c>
      <c r="BA103">
        <f>'Prices and returns'!BB104</f>
        <v>-2.160120490476981E-2</v>
      </c>
      <c r="BB103">
        <f>'Prices and returns'!BC104</f>
        <v>-1.7714985739169329E-2</v>
      </c>
      <c r="BC103">
        <f>'Prices and returns'!BD104</f>
        <v>5.1546082273029717E-2</v>
      </c>
      <c r="BD103">
        <f>'Prices and returns'!BE104</f>
        <v>-9.0684769332797389E-3</v>
      </c>
      <c r="BE103">
        <f>'Prices and returns'!BF104</f>
        <v>-1.7794403327929469E-2</v>
      </c>
      <c r="BF103">
        <f>'Prices and returns'!BG104</f>
        <v>-2.7673512544391033E-2</v>
      </c>
      <c r="BG103">
        <f>'Prices and returns'!BH104</f>
        <v>-1.7969451931717294E-3</v>
      </c>
      <c r="BH103">
        <f>'Prices and returns'!BI104</f>
        <v>-1.6523627134956226E-2</v>
      </c>
      <c r="BI103">
        <f>'Prices and returns'!BJ104</f>
        <v>-2.6024624250991977E-2</v>
      </c>
      <c r="BJ103">
        <f>'Prices and returns'!BK104</f>
        <v>-1.9384080202464838E-2</v>
      </c>
      <c r="BK103">
        <f>'Prices and returns'!BL104</f>
        <v>1.4142946990315779E-2</v>
      </c>
      <c r="BL103">
        <f>'Prices and returns'!BM104</f>
        <v>-2.1731872187922569E-2</v>
      </c>
    </row>
    <row r="104" spans="1:64" x14ac:dyDescent="0.25">
      <c r="A104" s="2">
        <v>40490</v>
      </c>
      <c r="B104" s="1">
        <v>29.468039999999998</v>
      </c>
      <c r="C104" s="1">
        <v>29.540001</v>
      </c>
      <c r="D104" s="1">
        <v>10.599561</v>
      </c>
      <c r="E104" s="1">
        <v>10.599561</v>
      </c>
      <c r="F104" s="1">
        <v>51.461039999999997</v>
      </c>
      <c r="G104" s="1">
        <v>11.162194</v>
      </c>
      <c r="H104" s="1">
        <v>80.25</v>
      </c>
      <c r="I104" s="1">
        <v>63.714542000000002</v>
      </c>
      <c r="J104" s="1">
        <v>51.794415000000001</v>
      </c>
      <c r="K104" s="1">
        <v>33.283222000000002</v>
      </c>
      <c r="L104" s="1">
        <v>15.83</v>
      </c>
      <c r="M104" s="1">
        <v>12.425681000000001</v>
      </c>
      <c r="N104" s="1">
        <v>299.69576999999998</v>
      </c>
      <c r="O104" s="1">
        <v>148.398392</v>
      </c>
      <c r="P104" s="1">
        <v>26.079998</v>
      </c>
      <c r="Q104" s="1">
        <v>16.698145</v>
      </c>
      <c r="R104" s="1">
        <v>49.715088000000002</v>
      </c>
      <c r="S104" s="1">
        <v>32.051720000000003</v>
      </c>
      <c r="T104" s="1">
        <v>22.588792999999999</v>
      </c>
      <c r="U104" s="1">
        <v>21.289041999999998</v>
      </c>
      <c r="V104" s="1">
        <v>16.087251999999999</v>
      </c>
      <c r="W104" s="1">
        <v>12.260062</v>
      </c>
      <c r="X104" s="1">
        <v>12.600603</v>
      </c>
      <c r="Y104" s="1">
        <v>37.592827</v>
      </c>
      <c r="Z104" s="1">
        <v>18.612682</v>
      </c>
      <c r="AA104" s="1">
        <v>11.11</v>
      </c>
      <c r="AB104" s="1">
        <v>25.160755000000002</v>
      </c>
      <c r="AC104" s="1">
        <v>22.413546</v>
      </c>
      <c r="AD104" s="1">
        <v>43.837710999999999</v>
      </c>
      <c r="AE104" s="1">
        <v>54.953445000000002</v>
      </c>
      <c r="AF104" s="1">
        <v>1199.209961</v>
      </c>
      <c r="AH104">
        <f>'Prices and returns'!AI105</f>
        <v>-4.2207082656328023E-3</v>
      </c>
      <c r="AI104">
        <f>'Prices and returns'!AJ105</f>
        <v>-2.301963361477204E-2</v>
      </c>
      <c r="AJ104">
        <f>'Prices and returns'!AK105</f>
        <v>1.5652440700138524E-2</v>
      </c>
      <c r="AK104">
        <f>'Prices and returns'!AL105</f>
        <v>1.5652440700138524E-2</v>
      </c>
      <c r="AL104">
        <f>'Prices and returns'!AM105</f>
        <v>7.9251604709116002E-3</v>
      </c>
      <c r="AM104">
        <f>'Prices and returns'!AN105</f>
        <v>-3.7953739202167512E-2</v>
      </c>
      <c r="AN104">
        <f>'Prices and returns'!AO105</f>
        <v>6.4797133956386744E-3</v>
      </c>
      <c r="AO104">
        <f>'Prices and returns'!AP105</f>
        <v>3.6154666229885078E-2</v>
      </c>
      <c r="AP104">
        <f>'Prices and returns'!AQ105</f>
        <v>2.0858696830536573E-2</v>
      </c>
      <c r="AQ104">
        <f>'Prices and returns'!AR105</f>
        <v>-1.9602879793308537E-2</v>
      </c>
      <c r="AR104">
        <f>'Prices and returns'!AS105</f>
        <v>-3.0322173089071411E-2</v>
      </c>
      <c r="AS104">
        <f>'Prices and returns'!AT105</f>
        <v>-1.2268945259418919E-3</v>
      </c>
      <c r="AT104">
        <f>'Prices and returns'!AU105</f>
        <v>-2.0653471351964641E-2</v>
      </c>
      <c r="AU104">
        <f>'Prices and returns'!AV105</f>
        <v>5.0651694393023328E-3</v>
      </c>
      <c r="AV104">
        <f>'Prices and returns'!AW105</f>
        <v>-6.9973548310854495E-3</v>
      </c>
      <c r="AW104">
        <f>'Prices and returns'!AX105</f>
        <v>-1.811440731889678E-2</v>
      </c>
      <c r="AX104">
        <f>'Prices and returns'!AY105</f>
        <v>2.5130197898875425E-3</v>
      </c>
      <c r="AY104">
        <f>'Prices and returns'!AZ105</f>
        <v>-5.0495262032740872E-3</v>
      </c>
      <c r="AZ104">
        <f>'Prices and returns'!BA105</f>
        <v>1.9553944294412348E-3</v>
      </c>
      <c r="BA104">
        <f>'Prices and returns'!BB105</f>
        <v>-2.2078494654667775E-2</v>
      </c>
      <c r="BB104">
        <f>'Prices and returns'!BC105</f>
        <v>3.8610385415731592E-2</v>
      </c>
      <c r="BC104">
        <f>'Prices and returns'!BD105</f>
        <v>3.6953238898791867E-2</v>
      </c>
      <c r="BD104">
        <f>'Prices and returns'!BE105</f>
        <v>-2.9673183100840696E-3</v>
      </c>
      <c r="BE104">
        <f>'Prices and returns'!BF105</f>
        <v>1.0322128740145072E-2</v>
      </c>
      <c r="BF104">
        <f>'Prices and returns'!BG105</f>
        <v>-4.9190116717193495E-3</v>
      </c>
      <c r="BG104">
        <f>'Prices and returns'!BH105</f>
        <v>-3.6003600360035239E-3</v>
      </c>
      <c r="BH104">
        <f>'Prices and returns'!BI105</f>
        <v>3.198731516601936E-2</v>
      </c>
      <c r="BI104">
        <f>'Prices and returns'!BJ105</f>
        <v>9.2167477649457842E-4</v>
      </c>
      <c r="BJ104">
        <f>'Prices and returns'!BK105</f>
        <v>4.803512665157144E-3</v>
      </c>
      <c r="BK104">
        <f>'Prices and returns'!BL105</f>
        <v>-8.2324229172593723E-5</v>
      </c>
      <c r="BL104">
        <f>'Prices and returns'!BM105</f>
        <v>4.3363465690896436E-4</v>
      </c>
    </row>
    <row r="105" spans="1:64" x14ac:dyDescent="0.25">
      <c r="A105" s="2">
        <v>40497</v>
      </c>
      <c r="B105" s="1">
        <v>29.343664</v>
      </c>
      <c r="C105" s="1">
        <v>28.860001</v>
      </c>
      <c r="D105" s="1">
        <v>10.765470000000001</v>
      </c>
      <c r="E105" s="1">
        <v>10.765470000000001</v>
      </c>
      <c r="F105" s="1">
        <v>51.868876999999998</v>
      </c>
      <c r="G105" s="1">
        <v>10.738547000000001</v>
      </c>
      <c r="H105" s="1">
        <v>80.769997000000004</v>
      </c>
      <c r="I105" s="1">
        <v>66.018119999999996</v>
      </c>
      <c r="J105" s="1">
        <v>52.874778999999997</v>
      </c>
      <c r="K105" s="1">
        <v>32.630775</v>
      </c>
      <c r="L105" s="1">
        <v>15.35</v>
      </c>
      <c r="M105" s="1">
        <v>12.410436000000001</v>
      </c>
      <c r="N105" s="1">
        <v>293.506012</v>
      </c>
      <c r="O105" s="1">
        <v>149.15005500000001</v>
      </c>
      <c r="P105" s="1">
        <v>25.897507000000001</v>
      </c>
      <c r="Q105" s="1">
        <v>16.395668000000001</v>
      </c>
      <c r="R105" s="1">
        <v>49.840023000000002</v>
      </c>
      <c r="S105" s="1">
        <v>31.889873999999999</v>
      </c>
      <c r="T105" s="1">
        <v>22.632963</v>
      </c>
      <c r="U105" s="1">
        <v>20.819012000000001</v>
      </c>
      <c r="V105" s="1">
        <v>16.708386999999998</v>
      </c>
      <c r="W105" s="1">
        <v>12.713111</v>
      </c>
      <c r="X105" s="1">
        <v>12.563212999999999</v>
      </c>
      <c r="Y105" s="1">
        <v>37.980865000000001</v>
      </c>
      <c r="Z105" s="1">
        <v>18.521125999999999</v>
      </c>
      <c r="AA105" s="1">
        <v>11.07</v>
      </c>
      <c r="AB105" s="1">
        <v>25.965579999999999</v>
      </c>
      <c r="AC105" s="1">
        <v>22.434204000000001</v>
      </c>
      <c r="AD105" s="1">
        <v>44.048285999999997</v>
      </c>
      <c r="AE105" s="1">
        <v>54.948920999999999</v>
      </c>
      <c r="AF105" s="1">
        <v>1199.7299800000001</v>
      </c>
      <c r="AH105">
        <f>'Prices and returns'!AI106</f>
        <v>2.6962038551150241E-2</v>
      </c>
      <c r="AI105">
        <f>'Prices and returns'!AJ106</f>
        <v>-4.8510739829842374E-3</v>
      </c>
      <c r="AJ105">
        <f>'Prices and returns'!AK106</f>
        <v>6.849213271691734E-3</v>
      </c>
      <c r="AK105">
        <f>'Prices and returns'!AL106</f>
        <v>6.849213271691734E-3</v>
      </c>
      <c r="AL105">
        <f>'Prices and returns'!AM106</f>
        <v>1.9027942324642992E-2</v>
      </c>
      <c r="AM105">
        <f>'Prices and returns'!AN106</f>
        <v>-4.6312317672027724E-2</v>
      </c>
      <c r="AN105">
        <f>'Prices and returns'!AO106</f>
        <v>-1.2504581373204749E-2</v>
      </c>
      <c r="AO105">
        <f>'Prices and returns'!AP106</f>
        <v>1.9054314179198317E-3</v>
      </c>
      <c r="AP105">
        <f>'Prices and returns'!AQ106</f>
        <v>9.9160130768584463E-3</v>
      </c>
      <c r="AQ105">
        <f>'Prices and returns'!AR106</f>
        <v>-8.375866034441402E-3</v>
      </c>
      <c r="AR105">
        <f>'Prices and returns'!AS106</f>
        <v>-3.4527687296416899E-2</v>
      </c>
      <c r="AS105">
        <f>'Prices and returns'!AT106</f>
        <v>-1.1056581734920632E-2</v>
      </c>
      <c r="AT105">
        <f>'Prices and returns'!AU106</f>
        <v>-1.4047173929778887E-3</v>
      </c>
      <c r="AU105">
        <f>'Prices and returns'!AV106</f>
        <v>-5.0698854921642646E-2</v>
      </c>
      <c r="AV105">
        <f>'Prices and returns'!AW106</f>
        <v>-7.0468945138233369E-3</v>
      </c>
      <c r="AW105">
        <f>'Prices and returns'!AX106</f>
        <v>9.460730724725492E-3</v>
      </c>
      <c r="AX105">
        <f>'Prices and returns'!AY106</f>
        <v>-2.397005314383583E-2</v>
      </c>
      <c r="AY105">
        <f>'Prices and returns'!AZ106</f>
        <v>-4.8464757182797191E-2</v>
      </c>
      <c r="AZ105">
        <f>'Prices and returns'!BA106</f>
        <v>-3.5909173712695037E-2</v>
      </c>
      <c r="BA105">
        <f>'Prices and returns'!BB106</f>
        <v>-1.1088470480731806E-2</v>
      </c>
      <c r="BB105">
        <f>'Prices and returns'!BC106</f>
        <v>1.747984410464162E-3</v>
      </c>
      <c r="BC105">
        <f>'Prices and returns'!BD106</f>
        <v>-1.0908738230949103E-2</v>
      </c>
      <c r="BD105">
        <f>'Prices and returns'!BE106</f>
        <v>-1.8452524843763977E-2</v>
      </c>
      <c r="BE105">
        <f>'Prices and returns'!BF106</f>
        <v>-5.4205979774289773E-3</v>
      </c>
      <c r="BF105">
        <f>'Prices and returns'!BG106</f>
        <v>-1.3771300945741652E-2</v>
      </c>
      <c r="BG105">
        <f>'Prices and returns'!BH106</f>
        <v>2.710027100270945E-3</v>
      </c>
      <c r="BH105">
        <f>'Prices and returns'!BI106</f>
        <v>8.140199448654746E-3</v>
      </c>
      <c r="BI105">
        <f>'Prices and returns'!BJ106</f>
        <v>-1.1660275532842651E-2</v>
      </c>
      <c r="BJ105">
        <f>'Prices and returns'!BK106</f>
        <v>-1.1950884990167327E-2</v>
      </c>
      <c r="BK105">
        <f>'Prices and returns'!BL106</f>
        <v>-1.8570883311794181E-2</v>
      </c>
      <c r="BL105">
        <f>'Prices and returns'!BM106</f>
        <v>-8.6102341128459908E-3</v>
      </c>
    </row>
    <row r="106" spans="1:64" x14ac:dyDescent="0.25">
      <c r="A106" s="2">
        <v>40504</v>
      </c>
      <c r="B106" s="1">
        <v>30.134829</v>
      </c>
      <c r="C106" s="1">
        <v>28.719999000000001</v>
      </c>
      <c r="D106" s="1">
        <v>10.839205</v>
      </c>
      <c r="E106" s="1">
        <v>10.839205</v>
      </c>
      <c r="F106" s="1">
        <v>52.855834999999999</v>
      </c>
      <c r="G106" s="1">
        <v>10.24122</v>
      </c>
      <c r="H106" s="1">
        <v>79.760002</v>
      </c>
      <c r="I106" s="1">
        <v>66.143912999999998</v>
      </c>
      <c r="J106" s="1">
        <v>53.399085999999997</v>
      </c>
      <c r="K106" s="1">
        <v>32.357464</v>
      </c>
      <c r="L106" s="1">
        <v>14.82</v>
      </c>
      <c r="M106" s="1">
        <v>12.273218999999999</v>
      </c>
      <c r="N106" s="1">
        <v>293.09371900000002</v>
      </c>
      <c r="O106" s="1">
        <v>141.58831799999999</v>
      </c>
      <c r="P106" s="1">
        <v>25.715009999999999</v>
      </c>
      <c r="Q106" s="1">
        <v>16.550782999999999</v>
      </c>
      <c r="R106" s="1">
        <v>48.645355000000002</v>
      </c>
      <c r="S106" s="1">
        <v>30.344339000000002</v>
      </c>
      <c r="T106" s="1">
        <v>21.820232000000001</v>
      </c>
      <c r="U106" s="1">
        <v>20.588160999999999</v>
      </c>
      <c r="V106" s="1">
        <v>16.737593</v>
      </c>
      <c r="W106" s="1">
        <v>12.574427</v>
      </c>
      <c r="X106" s="1">
        <v>12.331390000000001</v>
      </c>
      <c r="Y106" s="1">
        <v>37.774985999999998</v>
      </c>
      <c r="Z106" s="1">
        <v>18.266065999999999</v>
      </c>
      <c r="AA106" s="1">
        <v>11.1</v>
      </c>
      <c r="AB106" s="1">
        <v>26.176945</v>
      </c>
      <c r="AC106" s="1">
        <v>22.172615</v>
      </c>
      <c r="AD106" s="1">
        <v>43.52187</v>
      </c>
      <c r="AE106" s="1">
        <v>53.928471000000002</v>
      </c>
      <c r="AF106" s="1">
        <v>1189.400024</v>
      </c>
      <c r="AH106">
        <f>'Prices and returns'!AI107</f>
        <v>7.7457549203282126E-3</v>
      </c>
      <c r="AI106">
        <f>'Prices and returns'!AJ107</f>
        <v>1.4623955940945475E-2</v>
      </c>
      <c r="AJ106">
        <f>'Prices and returns'!AK107</f>
        <v>4.5918312274747158E-2</v>
      </c>
      <c r="AK106">
        <f>'Prices and returns'!AL107</f>
        <v>4.5918312274747158E-2</v>
      </c>
      <c r="AL106">
        <f>'Prices and returns'!AM107</f>
        <v>2.6851850888364569E-2</v>
      </c>
      <c r="AM106">
        <f>'Prices and returns'!AN107</f>
        <v>6.6546954366764832E-2</v>
      </c>
      <c r="AN106">
        <f>'Prices and returns'!AO107</f>
        <v>1.4292878277510582E-2</v>
      </c>
      <c r="AO106">
        <f>'Prices and returns'!AP107</f>
        <v>6.2403580507854155E-2</v>
      </c>
      <c r="AP106">
        <f>'Prices and returns'!AQ107</f>
        <v>1.7405391545465883E-2</v>
      </c>
      <c r="AQ106">
        <f>'Prices and returns'!AR107</f>
        <v>2.4250448057363243E-2</v>
      </c>
      <c r="AR106">
        <f>'Prices and returns'!AS107</f>
        <v>2.4291497975708464E-2</v>
      </c>
      <c r="AS106">
        <f>'Prices and returns'!AT107</f>
        <v>4.3478487591560137E-2</v>
      </c>
      <c r="AT106">
        <f>'Prices and returns'!AU107</f>
        <v>-2.8813643734207861E-2</v>
      </c>
      <c r="AU106">
        <f>'Prices and returns'!AV107</f>
        <v>2.5849936292060588E-2</v>
      </c>
      <c r="AV106">
        <f>'Prices and returns'!AW107</f>
        <v>8.000039665549416E-2</v>
      </c>
      <c r="AW106">
        <f>'Prices and returns'!AX107</f>
        <v>1.6401036736449361E-2</v>
      </c>
      <c r="AX106">
        <f>'Prices and returns'!AY107</f>
        <v>1.2814995388562804E-2</v>
      </c>
      <c r="AY106">
        <f>'Prices and returns'!AZ107</f>
        <v>5.6266870733285755E-2</v>
      </c>
      <c r="AZ106">
        <f>'Prices and returns'!BA107</f>
        <v>3.8056561451775599E-2</v>
      </c>
      <c r="BA106">
        <f>'Prices and returns'!BB107</f>
        <v>7.009926724392733E-2</v>
      </c>
      <c r="BB106">
        <f>'Prices and returns'!BC107</f>
        <v>1.8264394408443324E-2</v>
      </c>
      <c r="BC106">
        <f>'Prices and returns'!BD107</f>
        <v>8.7499971171648677E-2</v>
      </c>
      <c r="BD106">
        <f>'Prices and returns'!BE107</f>
        <v>1.3948224814882981E-2</v>
      </c>
      <c r="BE106">
        <f>'Prices and returns'!BF107</f>
        <v>2.7550374207948054E-2</v>
      </c>
      <c r="BF106">
        <f>'Prices and returns'!BG107</f>
        <v>2.0050020622940905E-2</v>
      </c>
      <c r="BG106">
        <f>'Prices and returns'!BH107</f>
        <v>8.0180180180180236E-2</v>
      </c>
      <c r="BH106">
        <f>'Prices and returns'!BI107</f>
        <v>1.9254729686752989E-2</v>
      </c>
      <c r="BI106">
        <f>'Prices and returns'!BJ107</f>
        <v>2.1422055991140339E-2</v>
      </c>
      <c r="BJ106">
        <f>'Prices and returns'!BK107</f>
        <v>1.6375215495106229E-2</v>
      </c>
      <c r="BK106">
        <f>'Prices and returns'!BL107</f>
        <v>2.8311390471278116E-2</v>
      </c>
      <c r="BL106">
        <f>'Prices and returns'!BM107</f>
        <v>2.9687183695567162E-2</v>
      </c>
    </row>
    <row r="107" spans="1:64" x14ac:dyDescent="0.25">
      <c r="A107" s="2">
        <v>40511</v>
      </c>
      <c r="B107" s="1">
        <v>30.368245999999999</v>
      </c>
      <c r="C107" s="1">
        <v>29.139999</v>
      </c>
      <c r="D107" s="1">
        <v>11.336923000000001</v>
      </c>
      <c r="E107" s="1">
        <v>11.336923000000001</v>
      </c>
      <c r="F107" s="1">
        <v>54.275112</v>
      </c>
      <c r="G107" s="1">
        <v>10.922742</v>
      </c>
      <c r="H107" s="1">
        <v>80.900002000000001</v>
      </c>
      <c r="I107" s="1">
        <v>70.271529999999998</v>
      </c>
      <c r="J107" s="1">
        <v>54.328518000000003</v>
      </c>
      <c r="K107" s="1">
        <v>33.142147000000001</v>
      </c>
      <c r="L107" s="1">
        <v>15.18</v>
      </c>
      <c r="M107" s="1">
        <v>12.806839999999999</v>
      </c>
      <c r="N107" s="1">
        <v>284.64862099999999</v>
      </c>
      <c r="O107" s="1">
        <v>145.248367</v>
      </c>
      <c r="P107" s="1">
        <v>27.772220999999998</v>
      </c>
      <c r="Q107" s="1">
        <v>16.822233000000001</v>
      </c>
      <c r="R107" s="1">
        <v>49.268745000000003</v>
      </c>
      <c r="S107" s="1">
        <v>32.051720000000003</v>
      </c>
      <c r="T107" s="1">
        <v>22.650635000000001</v>
      </c>
      <c r="U107" s="1">
        <v>22.031376000000002</v>
      </c>
      <c r="V107" s="1">
        <v>17.043295000000001</v>
      </c>
      <c r="W107" s="1">
        <v>13.674689000000001</v>
      </c>
      <c r="X107" s="1">
        <v>12.503391000000001</v>
      </c>
      <c r="Y107" s="1">
        <v>38.815700999999997</v>
      </c>
      <c r="Z107" s="1">
        <v>18.632300999999998</v>
      </c>
      <c r="AA107" s="1">
        <v>11.99</v>
      </c>
      <c r="AB107" s="1">
        <v>26.680975</v>
      </c>
      <c r="AC107" s="1">
        <v>22.647597999999999</v>
      </c>
      <c r="AD107" s="1">
        <v>44.234549999999999</v>
      </c>
      <c r="AE107" s="1">
        <v>55.455261</v>
      </c>
      <c r="AF107" s="1">
        <v>1224.709961</v>
      </c>
      <c r="AH107">
        <f>'Prices and returns'!AI108</f>
        <v>9.8286545755721412E-3</v>
      </c>
      <c r="AI107">
        <f>'Prices and returns'!AJ108</f>
        <v>-1.4756349168028446E-2</v>
      </c>
      <c r="AJ107">
        <f>'Prices and returns'!AK108</f>
        <v>-4.8780431868507062E-3</v>
      </c>
      <c r="AK107">
        <f>'Prices and returns'!AL108</f>
        <v>-4.8780431868507062E-3</v>
      </c>
      <c r="AL107">
        <f>'Prices and returns'!AM108</f>
        <v>-3.5767904080971809E-2</v>
      </c>
      <c r="AM107">
        <f>'Prices and returns'!AN108</f>
        <v>8.0244411156099926E-2</v>
      </c>
      <c r="AN107">
        <f>'Prices and returns'!AO108</f>
        <v>-2.7194313295566272E-3</v>
      </c>
      <c r="AO107">
        <f>'Prices and returns'!AP108</f>
        <v>6.2653680658439443E-3</v>
      </c>
      <c r="AP107">
        <f>'Prices and returns'!AQ108</f>
        <v>4.1819160242876414E-2</v>
      </c>
      <c r="AQ107">
        <f>'Prices and returns'!AR108</f>
        <v>-2.4740642179880493E-2</v>
      </c>
      <c r="AR107">
        <f>'Prices and returns'!AS108</f>
        <v>4.2160737812911762E-2</v>
      </c>
      <c r="AS107">
        <f>'Prices and returns'!AT108</f>
        <v>-4.1668358470942244E-3</v>
      </c>
      <c r="AT107">
        <f>'Prices and returns'!AU108</f>
        <v>3.3525326651766892E-2</v>
      </c>
      <c r="AU107">
        <f>'Prices and returns'!AV108</f>
        <v>4.0237856856593757E-2</v>
      </c>
      <c r="AV107">
        <f>'Prices and returns'!AW108</f>
        <v>3.5449667493284133E-2</v>
      </c>
      <c r="AW107">
        <f>'Prices and returns'!AX108</f>
        <v>1.0143005390544803E-2</v>
      </c>
      <c r="AX107">
        <f>'Prices and returns'!AY108</f>
        <v>-1.0389974414814132E-2</v>
      </c>
      <c r="AY107">
        <f>'Prices and returns'!AZ108</f>
        <v>4.5947892967990317E-2</v>
      </c>
      <c r="AZ107">
        <f>'Prices and returns'!BA108</f>
        <v>5.1092165848772027E-2</v>
      </c>
      <c r="BA107">
        <f>'Prices and returns'!BB108</f>
        <v>1.1843018792834212E-2</v>
      </c>
      <c r="BB107">
        <f>'Prices and returns'!BC108</f>
        <v>1.7480774697615744E-2</v>
      </c>
      <c r="BC107">
        <f>'Prices and returns'!BD108</f>
        <v>1.0817942550649528E-2</v>
      </c>
      <c r="BD107">
        <f>'Prices and returns'!BE108</f>
        <v>1.7942732495528579E-2</v>
      </c>
      <c r="BE107">
        <f>'Prices and returns'!BF108</f>
        <v>1.351898810226305E-2</v>
      </c>
      <c r="BF107">
        <f>'Prices and returns'!BG108</f>
        <v>1.4040080181186446E-2</v>
      </c>
      <c r="BG107">
        <f>'Prices and returns'!BH108</f>
        <v>2.8356964136780637E-2</v>
      </c>
      <c r="BH107">
        <f>'Prices and returns'!BI108</f>
        <v>-6.0964788580633459E-4</v>
      </c>
      <c r="BI107">
        <f>'Prices and returns'!BJ108</f>
        <v>3.4650562059605663E-2</v>
      </c>
      <c r="BJ107">
        <f>'Prices and returns'!BK108</f>
        <v>-6.224907905698197E-3</v>
      </c>
      <c r="BK107">
        <f>'Prices and returns'!BL108</f>
        <v>1.3906615641029961E-2</v>
      </c>
      <c r="BL107">
        <f>'Prices and returns'!BM108</f>
        <v>1.28112479686119E-2</v>
      </c>
    </row>
    <row r="108" spans="1:64" x14ac:dyDescent="0.25">
      <c r="A108" s="2">
        <v>40518</v>
      </c>
      <c r="B108" s="1">
        <v>30.666725</v>
      </c>
      <c r="C108" s="1">
        <v>28.709999</v>
      </c>
      <c r="D108" s="1">
        <v>11.281620999999999</v>
      </c>
      <c r="E108" s="1">
        <v>11.281620999999999</v>
      </c>
      <c r="F108" s="1">
        <v>52.333804999999998</v>
      </c>
      <c r="G108" s="1">
        <v>11.799231000000001</v>
      </c>
      <c r="H108" s="1">
        <v>80.680000000000007</v>
      </c>
      <c r="I108" s="1">
        <v>70.711806999999993</v>
      </c>
      <c r="J108" s="1">
        <v>56.600490999999998</v>
      </c>
      <c r="K108" s="1">
        <v>32.322189000000002</v>
      </c>
      <c r="L108" s="1">
        <v>15.82</v>
      </c>
      <c r="M108" s="1">
        <v>12.753475999999999</v>
      </c>
      <c r="N108" s="1">
        <v>294.19155899999998</v>
      </c>
      <c r="O108" s="1">
        <v>151.09285</v>
      </c>
      <c r="P108" s="1">
        <v>28.756737000000001</v>
      </c>
      <c r="Q108" s="1">
        <v>16.992861000000001</v>
      </c>
      <c r="R108" s="1">
        <v>48.756844000000001</v>
      </c>
      <c r="S108" s="1">
        <v>33.524428999999998</v>
      </c>
      <c r="T108" s="1">
        <v>23.807905000000002</v>
      </c>
      <c r="U108" s="1">
        <v>22.292293999999998</v>
      </c>
      <c r="V108" s="1">
        <v>17.341225000000001</v>
      </c>
      <c r="W108" s="1">
        <v>13.822621</v>
      </c>
      <c r="X108" s="1">
        <v>12.727736</v>
      </c>
      <c r="Y108" s="1">
        <v>39.340449999999997</v>
      </c>
      <c r="Z108" s="1">
        <v>18.893899999999999</v>
      </c>
      <c r="AA108" s="1">
        <v>12.33</v>
      </c>
      <c r="AB108" s="1">
        <v>26.664708999999998</v>
      </c>
      <c r="AC108" s="1">
        <v>23.43235</v>
      </c>
      <c r="AD108" s="1">
        <v>43.959193999999997</v>
      </c>
      <c r="AE108" s="1">
        <v>56.226455999999999</v>
      </c>
      <c r="AF108" s="1">
        <v>1240.400024</v>
      </c>
      <c r="AH108">
        <f>'Prices and returns'!AI109</f>
        <v>1.5593448599414289E-4</v>
      </c>
      <c r="AI108">
        <f>'Prices and returns'!AJ109</f>
        <v>2.7865553043035754E-3</v>
      </c>
      <c r="AJ108">
        <f>'Prices and returns'!AK109</f>
        <v>-7.3529327035538458E-3</v>
      </c>
      <c r="AK108">
        <f>'Prices and returns'!AL109</f>
        <v>-7.3529327035538458E-3</v>
      </c>
      <c r="AL108">
        <f>'Prices and returns'!AM109</f>
        <v>1.3559954220794845E-2</v>
      </c>
      <c r="AM108">
        <f>'Prices and returns'!AN109</f>
        <v>-1.7968628633510116E-2</v>
      </c>
      <c r="AN108">
        <f>'Prices and returns'!AO109</f>
        <v>-9.0481284085276465E-3</v>
      </c>
      <c r="AO108">
        <f>'Prices and returns'!AP109</f>
        <v>2.9464188349761753E-2</v>
      </c>
      <c r="AP108">
        <f>'Prices and returns'!AQ109</f>
        <v>8.2806525476961813E-3</v>
      </c>
      <c r="AQ108">
        <f>'Prices and returns'!AR109</f>
        <v>2.1692621127857335E-2</v>
      </c>
      <c r="AR108">
        <f>'Prices and returns'!AS109</f>
        <v>5.6890012642224937E-3</v>
      </c>
      <c r="AS108">
        <f>'Prices and returns'!AT109</f>
        <v>4.1842710175641678E-3</v>
      </c>
      <c r="AT108">
        <f>'Prices and returns'!AU109</f>
        <v>-2.3808976789845889E-3</v>
      </c>
      <c r="AU108">
        <f>'Prices and returns'!AV109</f>
        <v>-2.629544018793737E-2</v>
      </c>
      <c r="AV108">
        <f>'Prices and returns'!AW109</f>
        <v>2.034865777713234E-2</v>
      </c>
      <c r="AW108">
        <f>'Prices and returns'!AX109</f>
        <v>-2.0538683862593877E-2</v>
      </c>
      <c r="AX108">
        <f>'Prices and returns'!AY109</f>
        <v>1.0176027800322712E-2</v>
      </c>
      <c r="AY108">
        <f>'Prices and returns'!AZ109</f>
        <v>-4.248126045636752E-2</v>
      </c>
      <c r="AZ108">
        <f>'Prices and returns'!BA109</f>
        <v>-2.6345283215805853E-2</v>
      </c>
      <c r="BA108">
        <f>'Prices and returns'!BB109</f>
        <v>2.048281796391167E-2</v>
      </c>
      <c r="BB108">
        <f>'Prices and returns'!BC109</f>
        <v>2.5626620956708569E-2</v>
      </c>
      <c r="BC108">
        <f>'Prices and returns'!BD109</f>
        <v>-3.8795898404506618E-2</v>
      </c>
      <c r="BD108">
        <f>'Prices and returns'!BE109</f>
        <v>5.8730005084953478E-4</v>
      </c>
      <c r="BE108">
        <f>'Prices and returns'!BF109</f>
        <v>-4.0434209573094772E-4</v>
      </c>
      <c r="BF108">
        <f>'Prices and returns'!BG109</f>
        <v>1.1076273294555419E-2</v>
      </c>
      <c r="BG108">
        <f>'Prices and returns'!BH109</f>
        <v>4.8661800486617973E-2</v>
      </c>
      <c r="BH108">
        <f>'Prices and returns'!BI109</f>
        <v>-8.2314792934735145E-3</v>
      </c>
      <c r="BI108">
        <f>'Prices and returns'!BJ109</f>
        <v>1.7626017023474046E-2</v>
      </c>
      <c r="BJ108">
        <f>'Prices and returns'!BK109</f>
        <v>7.9294447482363833E-3</v>
      </c>
      <c r="BK108">
        <f>'Prices and returns'!BL109</f>
        <v>-1.3888479828786881E-4</v>
      </c>
      <c r="BL108">
        <f>'Prices and returns'!BM109</f>
        <v>2.8297403515690077E-3</v>
      </c>
    </row>
    <row r="109" spans="1:64" x14ac:dyDescent="0.25">
      <c r="A109" s="2">
        <v>40525</v>
      </c>
      <c r="B109" s="1">
        <v>30.671506999999998</v>
      </c>
      <c r="C109" s="1">
        <v>28.790001</v>
      </c>
      <c r="D109" s="1">
        <v>11.198668</v>
      </c>
      <c r="E109" s="1">
        <v>11.198668</v>
      </c>
      <c r="F109" s="1">
        <v>53.043449000000003</v>
      </c>
      <c r="G109" s="1">
        <v>11.587215</v>
      </c>
      <c r="H109" s="1">
        <v>79.949996999999996</v>
      </c>
      <c r="I109" s="1">
        <v>72.795272999999995</v>
      </c>
      <c r="J109" s="1">
        <v>57.069180000000003</v>
      </c>
      <c r="K109" s="1">
        <v>33.023342</v>
      </c>
      <c r="L109" s="1">
        <v>15.91</v>
      </c>
      <c r="M109" s="1">
        <v>12.806839999999999</v>
      </c>
      <c r="N109" s="1">
        <v>293.49111900000003</v>
      </c>
      <c r="O109" s="1">
        <v>147.11979700000001</v>
      </c>
      <c r="P109" s="1">
        <v>29.341898</v>
      </c>
      <c r="Q109" s="1">
        <v>16.64385</v>
      </c>
      <c r="R109" s="1">
        <v>49.252994999999999</v>
      </c>
      <c r="S109" s="1">
        <v>32.100268999999997</v>
      </c>
      <c r="T109" s="1">
        <v>23.180679000000001</v>
      </c>
      <c r="U109" s="1">
        <v>22.748902999999999</v>
      </c>
      <c r="V109" s="1">
        <v>17.785622</v>
      </c>
      <c r="W109" s="1">
        <v>13.28636</v>
      </c>
      <c r="X109" s="1">
        <v>12.735211</v>
      </c>
      <c r="Y109" s="1">
        <v>39.324542999999998</v>
      </c>
      <c r="Z109" s="1">
        <v>19.103173999999999</v>
      </c>
      <c r="AA109" s="1">
        <v>12.93</v>
      </c>
      <c r="AB109" s="1">
        <v>26.445219000000002</v>
      </c>
      <c r="AC109" s="1">
        <v>23.845369000000002</v>
      </c>
      <c r="AD109" s="1">
        <v>44.307766000000001</v>
      </c>
      <c r="AE109" s="1">
        <v>56.218646999999997</v>
      </c>
      <c r="AF109" s="1">
        <v>1243.910034</v>
      </c>
      <c r="AH109">
        <f>'Prices and returns'!AI110</f>
        <v>9.3263431757690477E-3</v>
      </c>
      <c r="AI109">
        <f>'Prices and returns'!AJ110</f>
        <v>7.1552585218736225E-2</v>
      </c>
      <c r="AJ109">
        <f>'Prices and returns'!AK110</f>
        <v>2.4691418658004779E-2</v>
      </c>
      <c r="AK109">
        <f>'Prices and returns'!AL110</f>
        <v>2.4691418658004779E-2</v>
      </c>
      <c r="AL109">
        <f>'Prices and returns'!AM110</f>
        <v>4.6105599204155631E-4</v>
      </c>
      <c r="AM109">
        <f>'Prices and returns'!AN110</f>
        <v>3.8981670746594414E-2</v>
      </c>
      <c r="AN109">
        <f>'Prices and returns'!AO110</f>
        <v>-1.1256535756968109E-3</v>
      </c>
      <c r="AO109">
        <f>'Prices and returns'!AP110</f>
        <v>2.0088406015044538E-2</v>
      </c>
      <c r="AP109">
        <f>'Prices and returns'!AQ110</f>
        <v>5.5678388930767656E-3</v>
      </c>
      <c r="AQ109">
        <f>'Prices and returns'!AR110</f>
        <v>1.7543863367917203E-2</v>
      </c>
      <c r="AR109">
        <f>'Prices and returns'!AS110</f>
        <v>1.8856065367692872E-3</v>
      </c>
      <c r="AS109">
        <f>'Prices and returns'!AT110</f>
        <v>-1.1906137657688943E-3</v>
      </c>
      <c r="AT109">
        <f>'Prices and returns'!AU110</f>
        <v>2.2731866717915754E-2</v>
      </c>
      <c r="AU109">
        <f>'Prices and returns'!AV110</f>
        <v>2.1702313795335031E-2</v>
      </c>
      <c r="AV109">
        <f>'Prices and returns'!AW110</f>
        <v>-2.8454192022612346E-4</v>
      </c>
      <c r="AW109">
        <f>'Prices and returns'!AX110</f>
        <v>-2.889103182256517E-2</v>
      </c>
      <c r="AX109">
        <f>'Prices and returns'!AY110</f>
        <v>-4.6371596285667812E-3</v>
      </c>
      <c r="AY109">
        <f>'Prices and returns'!AZ110</f>
        <v>6.0750986230053247E-2</v>
      </c>
      <c r="AZ109">
        <f>'Prices and returns'!BA110</f>
        <v>4.4588469561223712E-2</v>
      </c>
      <c r="BA109">
        <f>'Prices and returns'!BB110</f>
        <v>1.4336823186595082E-2</v>
      </c>
      <c r="BB109">
        <f>'Prices and returns'!BC110</f>
        <v>-4.4419812812843913E-2</v>
      </c>
      <c r="BC109">
        <f>'Prices and returns'!BD110</f>
        <v>3.8274290324814303E-2</v>
      </c>
      <c r="BD109">
        <f>'Prices and returns'!BE110</f>
        <v>3.4057543294728342E-2</v>
      </c>
      <c r="BE109">
        <f>'Prices and returns'!BF110</f>
        <v>-4.0422593086454715E-4</v>
      </c>
      <c r="BF109">
        <f>'Prices and returns'!BG110</f>
        <v>-3.4214209638673353E-4</v>
      </c>
      <c r="BG109">
        <f>'Prices and returns'!BH110</f>
        <v>-4.0216550657385892E-2</v>
      </c>
      <c r="BH109">
        <f>'Prices and returns'!BI110</f>
        <v>-5.2260107961291883E-3</v>
      </c>
      <c r="BI109">
        <f>'Prices and returns'!BJ110</f>
        <v>2.3094631079099637E-2</v>
      </c>
      <c r="BJ109">
        <f>'Prices and returns'!BK110</f>
        <v>-1.4886848504165256E-2</v>
      </c>
      <c r="BK109">
        <f>'Prices and returns'!BL110</f>
        <v>1.4271866058960874E-2</v>
      </c>
      <c r="BL109">
        <f>'Prices and returns'!BM110</f>
        <v>1.0338356994071755E-2</v>
      </c>
    </row>
    <row r="110" spans="1:64" x14ac:dyDescent="0.25">
      <c r="A110" s="2">
        <v>40532</v>
      </c>
      <c r="B110" s="1">
        <v>30.957560000000001</v>
      </c>
      <c r="C110" s="1">
        <v>30.85</v>
      </c>
      <c r="D110" s="1">
        <v>11.475179000000001</v>
      </c>
      <c r="E110" s="1">
        <v>11.475179000000001</v>
      </c>
      <c r="F110" s="1">
        <v>53.067905000000003</v>
      </c>
      <c r="G110" s="1">
        <v>12.038904</v>
      </c>
      <c r="H110" s="1">
        <v>79.860000999999997</v>
      </c>
      <c r="I110" s="1">
        <v>74.257614000000004</v>
      </c>
      <c r="J110" s="1">
        <v>57.386932000000002</v>
      </c>
      <c r="K110" s="1">
        <v>33.602699000000001</v>
      </c>
      <c r="L110" s="1">
        <v>15.94</v>
      </c>
      <c r="M110" s="1">
        <v>12.791592</v>
      </c>
      <c r="N110" s="1">
        <v>300.16271999999998</v>
      </c>
      <c r="O110" s="1">
        <v>150.312637</v>
      </c>
      <c r="P110" s="1">
        <v>29.333549000000001</v>
      </c>
      <c r="Q110" s="1">
        <v>16.162991999999999</v>
      </c>
      <c r="R110" s="1">
        <v>49.024600999999997</v>
      </c>
      <c r="S110" s="1">
        <v>34.050392000000002</v>
      </c>
      <c r="T110" s="1">
        <v>24.214269999999999</v>
      </c>
      <c r="U110" s="1">
        <v>23.075050000000001</v>
      </c>
      <c r="V110" s="1">
        <v>16.995588000000001</v>
      </c>
      <c r="W110" s="1">
        <v>13.794886</v>
      </c>
      <c r="X110" s="1">
        <v>13.168941</v>
      </c>
      <c r="Y110" s="1">
        <v>39.308647000000001</v>
      </c>
      <c r="Z110" s="1">
        <v>19.096637999999999</v>
      </c>
      <c r="AA110" s="1">
        <v>12.41</v>
      </c>
      <c r="AB110" s="1">
        <v>26.307016000000001</v>
      </c>
      <c r="AC110" s="1">
        <v>24.396069000000001</v>
      </c>
      <c r="AD110" s="1">
        <v>43.648162999999997</v>
      </c>
      <c r="AE110" s="1">
        <v>57.020992</v>
      </c>
      <c r="AF110" s="1">
        <v>1256.7700199999999</v>
      </c>
      <c r="AH110">
        <f>'Prices and returns'!AI111</f>
        <v>-3.213754572388761E-3</v>
      </c>
      <c r="AI110">
        <f>'Prices and returns'!AJ111</f>
        <v>-2.2690113452188917E-3</v>
      </c>
      <c r="AJ110">
        <f>'Prices and returns'!AK111</f>
        <v>-8.0329901607640404E-4</v>
      </c>
      <c r="AK110">
        <f>'Prices and returns'!AL111</f>
        <v>-8.0329901607640404E-4</v>
      </c>
      <c r="AL110">
        <f>'Prices and returns'!AM111</f>
        <v>3.0745325258270564E-3</v>
      </c>
      <c r="AM110">
        <f>'Prices and returns'!AN111</f>
        <v>2.1439576227204674E-2</v>
      </c>
      <c r="AN110">
        <f>'Prices and returns'!AO111</f>
        <v>3.1304782978903295E-3</v>
      </c>
      <c r="AO110">
        <f>'Prices and returns'!AP111</f>
        <v>-8.3642466616285858E-3</v>
      </c>
      <c r="AP110">
        <f>'Prices and returns'!AQ111</f>
        <v>-4.1518163054961153E-4</v>
      </c>
      <c r="AQ110">
        <f>'Prices and returns'!AR111</f>
        <v>-5.0396547015465762E-3</v>
      </c>
      <c r="AR110">
        <f>'Prices and returns'!AS111</f>
        <v>2.7603450439146929E-2</v>
      </c>
      <c r="AS110">
        <f>'Prices and returns'!AT111</f>
        <v>5.9570380293563698E-4</v>
      </c>
      <c r="AT110">
        <f>'Prices and returns'!AU111</f>
        <v>-1.6980233254815933E-2</v>
      </c>
      <c r="AU110">
        <f>'Prices and returns'!AV111</f>
        <v>3.3408169134842218E-3</v>
      </c>
      <c r="AV110">
        <f>'Prices and returns'!AW111</f>
        <v>-8.5502780451148712E-4</v>
      </c>
      <c r="AW110">
        <f>'Prices and returns'!AX111</f>
        <v>9.1171238592460246E-3</v>
      </c>
      <c r="AX110">
        <f>'Prices and returns'!AY111</f>
        <v>-6.4256310826476268E-3</v>
      </c>
      <c r="AY110">
        <f>'Prices and returns'!AZ111</f>
        <v>8.079906980219145E-3</v>
      </c>
      <c r="AZ110">
        <f>'Prices and returns'!BA111</f>
        <v>-7.2967716970199856E-3</v>
      </c>
      <c r="BA110">
        <f>'Prices and returns'!BB111</f>
        <v>-1.3780815209501227E-2</v>
      </c>
      <c r="BB110">
        <f>'Prices and returns'!BC111</f>
        <v>-7.3216060544655376E-3</v>
      </c>
      <c r="BC110">
        <f>'Prices and returns'!BD111</f>
        <v>3.2171414827204849E-2</v>
      </c>
      <c r="BD110">
        <f>'Prices and returns'!BE111</f>
        <v>-5.6786646701508341E-3</v>
      </c>
      <c r="BE110">
        <f>'Prices and returns'!BF111</f>
        <v>1.0115077224611317E-3</v>
      </c>
      <c r="BF110">
        <f>'Prices and returns'!BG111</f>
        <v>6.1642787594341228E-3</v>
      </c>
      <c r="BG110">
        <f>'Prices and returns'!BH111</f>
        <v>-1.1281224818694646E-2</v>
      </c>
      <c r="BH110">
        <f>'Prices and returns'!BI111</f>
        <v>4.3262983532605659E-3</v>
      </c>
      <c r="BI110">
        <f>'Prices and returns'!BJ111</f>
        <v>9.5937587321957424E-3</v>
      </c>
      <c r="BJ110">
        <f>'Prices and returns'!BK111</f>
        <v>6.1567310404335926E-3</v>
      </c>
      <c r="BK110">
        <f>'Prices and returns'!BL111</f>
        <v>-1.0928782157981428E-3</v>
      </c>
      <c r="BL110">
        <f>'Prices and returns'!BM111</f>
        <v>6.9224678036162676E-4</v>
      </c>
    </row>
    <row r="111" spans="1:64" x14ac:dyDescent="0.25">
      <c r="A111" s="2">
        <v>40539</v>
      </c>
      <c r="B111" s="1">
        <v>30.858070000000001</v>
      </c>
      <c r="C111" s="1">
        <v>30.780000999999999</v>
      </c>
      <c r="D111" s="1">
        <v>11.465961</v>
      </c>
      <c r="E111" s="1">
        <v>11.465961</v>
      </c>
      <c r="F111" s="1">
        <v>53.231064000000003</v>
      </c>
      <c r="G111" s="1">
        <v>12.297013</v>
      </c>
      <c r="H111" s="1">
        <v>80.110000999999997</v>
      </c>
      <c r="I111" s="1">
        <v>73.636505</v>
      </c>
      <c r="J111" s="1">
        <v>57.363106000000002</v>
      </c>
      <c r="K111" s="1">
        <v>33.433352999999997</v>
      </c>
      <c r="L111" s="1">
        <v>16.379999000000002</v>
      </c>
      <c r="M111" s="1">
        <v>12.799212000000001</v>
      </c>
      <c r="N111" s="1">
        <v>295.06588699999998</v>
      </c>
      <c r="O111" s="1">
        <v>150.81480400000001</v>
      </c>
      <c r="P111" s="1">
        <v>29.308468000000001</v>
      </c>
      <c r="Q111" s="1">
        <v>16.310352000000002</v>
      </c>
      <c r="R111" s="1">
        <v>48.709586999999999</v>
      </c>
      <c r="S111" s="1">
        <v>34.325516</v>
      </c>
      <c r="T111" s="1">
        <v>24.037583999999999</v>
      </c>
      <c r="U111" s="1">
        <v>22.757057</v>
      </c>
      <c r="V111" s="1">
        <v>16.871153</v>
      </c>
      <c r="W111" s="1">
        <v>14.238687000000001</v>
      </c>
      <c r="X111" s="1">
        <v>13.094158999999999</v>
      </c>
      <c r="Y111" s="1">
        <v>39.348407999999999</v>
      </c>
      <c r="Z111" s="1">
        <v>19.214355000000001</v>
      </c>
      <c r="AA111" s="1">
        <v>12.27</v>
      </c>
      <c r="AB111" s="1">
        <v>26.420828</v>
      </c>
      <c r="AC111" s="1">
        <v>24.630119000000001</v>
      </c>
      <c r="AD111" s="1">
        <v>43.916893000000002</v>
      </c>
      <c r="AE111" s="1">
        <v>56.958674999999999</v>
      </c>
      <c r="AF111" s="1">
        <v>1257.6400149999999</v>
      </c>
      <c r="AH111">
        <f>'Prices and returns'!AI112</f>
        <v>4.2038371161903475E-2</v>
      </c>
      <c r="AI111">
        <f>'Prices and returns'!AJ112</f>
        <v>4.093567118467599E-2</v>
      </c>
      <c r="AJ111">
        <f>'Prices and returns'!AK112</f>
        <v>-2.7330984293422931E-2</v>
      </c>
      <c r="AK111">
        <f>'Prices and returns'!AL112</f>
        <v>-2.7330984293422931E-2</v>
      </c>
      <c r="AL111">
        <f>'Prices and returns'!AM112</f>
        <v>6.3131802137188067E-2</v>
      </c>
      <c r="AM111">
        <f>'Prices and returns'!AN112</f>
        <v>6.8215834202988976E-2</v>
      </c>
      <c r="AN111">
        <f>'Prices and returns'!AO112</f>
        <v>-4.618686747987895E-3</v>
      </c>
      <c r="AO111">
        <f>'Prices and returns'!AP112</f>
        <v>7.476454782855105E-4</v>
      </c>
      <c r="AP111">
        <f>'Prices and returns'!AQ112</f>
        <v>-2.1603676760459982E-2</v>
      </c>
      <c r="AQ111">
        <f>'Prices and returns'!AR112</f>
        <v>5.1719520922714542E-2</v>
      </c>
      <c r="AR111">
        <f>'Prices and returns'!AS112</f>
        <v>-2.0146521376466619E-2</v>
      </c>
      <c r="AS111">
        <f>'Prices and returns'!AT112</f>
        <v>8.8148004736541483E-2</v>
      </c>
      <c r="AT111">
        <f>'Prices and returns'!AU112</f>
        <v>3.7830140628896329E-2</v>
      </c>
      <c r="AU111">
        <f>'Prices and returns'!AV112</f>
        <v>1.5045227257663525E-2</v>
      </c>
      <c r="AV111">
        <f>'Prices and returns'!AW112</f>
        <v>-1.9395179577451883E-2</v>
      </c>
      <c r="AW111">
        <f>'Prices and returns'!AX112</f>
        <v>-1.7593611713591591E-2</v>
      </c>
      <c r="AX111">
        <f>'Prices and returns'!AY112</f>
        <v>1.212601125113221E-2</v>
      </c>
      <c r="AY111">
        <f>'Prices and returns'!AZ112</f>
        <v>2.8759771593819664E-2</v>
      </c>
      <c r="AZ111">
        <f>'Prices and returns'!BA112</f>
        <v>3.6383731409945448E-2</v>
      </c>
      <c r="BA111">
        <f>'Prices and returns'!BB112</f>
        <v>2.4722397100820283E-2</v>
      </c>
      <c r="BB111">
        <f>'Prices and returns'!BC112</f>
        <v>-2.2126229309875789E-2</v>
      </c>
      <c r="BC111">
        <f>'Prices and returns'!BD112</f>
        <v>0.29025976903628814</v>
      </c>
      <c r="BD111">
        <f>'Prices and returns'!BE112</f>
        <v>4.7401440596528607E-2</v>
      </c>
      <c r="BE111">
        <f>'Prices and returns'!BF112</f>
        <v>4.5261475381672467E-2</v>
      </c>
      <c r="BF111">
        <f>'Prices and returns'!BG112</f>
        <v>-1.8039429374548398E-2</v>
      </c>
      <c r="BG111">
        <f>'Prices and returns'!BH112</f>
        <v>2.2819885900570592E-2</v>
      </c>
      <c r="BH111">
        <f>'Prices and returns'!BI112</f>
        <v>2.2154074807950817E-2</v>
      </c>
      <c r="BI111">
        <f>'Prices and returns'!BJ112</f>
        <v>4.1925903809071872E-3</v>
      </c>
      <c r="BJ111">
        <f>'Prices and returns'!BK112</f>
        <v>2.7812304481558206E-3</v>
      </c>
      <c r="BK111">
        <f>'Prices and returns'!BL112</f>
        <v>3.3779946601637093E-2</v>
      </c>
      <c r="BL111">
        <f>'Prices and returns'!BM112</f>
        <v>1.1020629778546011E-2</v>
      </c>
    </row>
    <row r="112" spans="1:64" x14ac:dyDescent="0.25">
      <c r="A112" s="2">
        <v>40546</v>
      </c>
      <c r="B112" s="1">
        <v>32.155293</v>
      </c>
      <c r="C112" s="1">
        <v>32.040000999999997</v>
      </c>
      <c r="D112" s="1">
        <v>11.152585</v>
      </c>
      <c r="E112" s="1">
        <v>11.152585</v>
      </c>
      <c r="F112" s="1">
        <v>56.591636999999999</v>
      </c>
      <c r="G112" s="1">
        <v>13.135864</v>
      </c>
      <c r="H112" s="1">
        <v>79.739998</v>
      </c>
      <c r="I112" s="1">
        <v>73.691558999999998</v>
      </c>
      <c r="J112" s="1">
        <v>56.123851999999999</v>
      </c>
      <c r="K112" s="1">
        <v>35.162509999999997</v>
      </c>
      <c r="L112" s="1">
        <v>16.049999</v>
      </c>
      <c r="M112" s="1">
        <v>13.927436999999999</v>
      </c>
      <c r="N112" s="1">
        <v>306.22827100000001</v>
      </c>
      <c r="O112" s="1">
        <v>153.08384699999999</v>
      </c>
      <c r="P112" s="1">
        <v>28.740024999999999</v>
      </c>
      <c r="Q112" s="1">
        <v>16.023394</v>
      </c>
      <c r="R112" s="1">
        <v>49.300240000000002</v>
      </c>
      <c r="S112" s="1">
        <v>35.312710000000003</v>
      </c>
      <c r="T112" s="1">
        <v>24.912161000000001</v>
      </c>
      <c r="U112" s="1">
        <v>23.319666000000002</v>
      </c>
      <c r="V112" s="1">
        <v>16.497858000000001</v>
      </c>
      <c r="W112" s="1">
        <v>18.371604999999999</v>
      </c>
      <c r="X112" s="1">
        <v>13.714841</v>
      </c>
      <c r="Y112" s="1">
        <v>41.129375000000003</v>
      </c>
      <c r="Z112" s="1">
        <v>18.867739</v>
      </c>
      <c r="AA112" s="1">
        <v>12.55</v>
      </c>
      <c r="AB112" s="1">
        <v>27.006157000000002</v>
      </c>
      <c r="AC112" s="1">
        <v>24.733383</v>
      </c>
      <c r="AD112" s="1">
        <v>44.039036000000003</v>
      </c>
      <c r="AE112" s="1">
        <v>58.882736000000001</v>
      </c>
      <c r="AF112" s="1">
        <v>1271.5</v>
      </c>
      <c r="AH112">
        <f>'Prices and returns'!AI113</f>
        <v>3.6772608478485971E-2</v>
      </c>
      <c r="AI112">
        <f>'Prices and returns'!AJ113</f>
        <v>5.4619224262820724E-2</v>
      </c>
      <c r="AJ112">
        <f>'Prices and returns'!AK113</f>
        <v>-2.8099315091523663E-2</v>
      </c>
      <c r="AK112">
        <f>'Prices and returns'!AL113</f>
        <v>-2.8099315091523663E-2</v>
      </c>
      <c r="AL112">
        <f>'Prices and returns'!AM113</f>
        <v>9.9455507887145893E-3</v>
      </c>
      <c r="AM112">
        <f>'Prices and returns'!AN113</f>
        <v>7.0175437260921736E-2</v>
      </c>
      <c r="AN112">
        <f>'Prices and returns'!AO113</f>
        <v>2.3952897515748629E-2</v>
      </c>
      <c r="AO112">
        <f>'Prices and returns'!AP113</f>
        <v>2.9870856715081976E-3</v>
      </c>
      <c r="AP112">
        <f>'Prices and returns'!AQ113</f>
        <v>2.6327344744619476E-2</v>
      </c>
      <c r="AQ112">
        <f>'Prices and returns'!AR113</f>
        <v>-4.0557116087560361E-3</v>
      </c>
      <c r="AR112">
        <f>'Prices and returns'!AS113</f>
        <v>-6.230467677910783E-3</v>
      </c>
      <c r="AS112">
        <f>'Prices and returns'!AT113</f>
        <v>2.0798945276148086E-2</v>
      </c>
      <c r="AT112">
        <f>'Prices and returns'!AU113</f>
        <v>1.2555999442650954E-2</v>
      </c>
      <c r="AU112">
        <f>'Prices and returns'!AV113</f>
        <v>2.5250626214012022E-2</v>
      </c>
      <c r="AV112">
        <f>'Prices and returns'!AW113</f>
        <v>4.3920595058633369E-2</v>
      </c>
      <c r="AW112">
        <f>'Prices and returns'!AX113</f>
        <v>2.0329026422242359E-2</v>
      </c>
      <c r="AX112">
        <f>'Prices and returns'!AY113</f>
        <v>-7.984545308501351E-4</v>
      </c>
      <c r="AY112">
        <f>'Prices and returns'!AZ113</f>
        <v>3.0284053532000227E-2</v>
      </c>
      <c r="AZ112">
        <f>'Prices and returns'!BA113</f>
        <v>2.7659663888652607E-2</v>
      </c>
      <c r="BA112">
        <f>'Prices and returns'!BB113</f>
        <v>-1.0489687116445004E-2</v>
      </c>
      <c r="BB112">
        <f>'Prices and returns'!BC113</f>
        <v>6.4653847790421982E-3</v>
      </c>
      <c r="BC112">
        <f>'Prices and returns'!BD113</f>
        <v>0.18721695790868587</v>
      </c>
      <c r="BD112">
        <f>'Prices and returns'!BE113</f>
        <v>0</v>
      </c>
      <c r="BE112">
        <f>'Prices and returns'!BF113</f>
        <v>5.9927728053245071E-3</v>
      </c>
      <c r="BF112">
        <f>'Prices and returns'!BG113</f>
        <v>-2.1799114350692762E-4</v>
      </c>
      <c r="BG112">
        <f>'Prices and returns'!BH113</f>
        <v>3.8247011952191122E-2</v>
      </c>
      <c r="BH112">
        <f>'Prices and returns'!BI113</f>
        <v>2.468366750589503E-2</v>
      </c>
      <c r="BI112">
        <f>'Prices and returns'!BJ113</f>
        <v>-1.4159001217104041E-4</v>
      </c>
      <c r="BJ112">
        <f>'Prices and returns'!BK113</f>
        <v>1.3498637890257055E-2</v>
      </c>
      <c r="BK112">
        <f>'Prices and returns'!BL113</f>
        <v>2.9765957206879818E-2</v>
      </c>
      <c r="BL112">
        <f>'Prices and returns'!BM113</f>
        <v>1.7097907982697627E-2</v>
      </c>
    </row>
    <row r="113" spans="1:64" x14ac:dyDescent="0.25">
      <c r="A113" s="2">
        <v>40553</v>
      </c>
      <c r="B113" s="1">
        <v>33.337727000000001</v>
      </c>
      <c r="C113" s="1">
        <v>33.790000999999997</v>
      </c>
      <c r="D113" s="1">
        <v>10.839205</v>
      </c>
      <c r="E113" s="1">
        <v>10.839205</v>
      </c>
      <c r="F113" s="1">
        <v>57.154471999999998</v>
      </c>
      <c r="G113" s="1">
        <v>14.057679</v>
      </c>
      <c r="H113" s="1">
        <v>81.650002000000001</v>
      </c>
      <c r="I113" s="1">
        <v>73.911681999999999</v>
      </c>
      <c r="J113" s="1">
        <v>57.601444000000001</v>
      </c>
      <c r="K113" s="1">
        <v>35.019900999999997</v>
      </c>
      <c r="L113" s="1">
        <v>15.95</v>
      </c>
      <c r="M113" s="1">
        <v>14.217112999999999</v>
      </c>
      <c r="N113" s="1">
        <v>310.07327299999997</v>
      </c>
      <c r="O113" s="1">
        <v>156.94931</v>
      </c>
      <c r="P113" s="1">
        <v>30.002303999999999</v>
      </c>
      <c r="Q113" s="1">
        <v>16.349133999999999</v>
      </c>
      <c r="R113" s="1">
        <v>49.260876000000003</v>
      </c>
      <c r="S113" s="1">
        <v>36.382122000000003</v>
      </c>
      <c r="T113" s="1">
        <v>25.601223000000001</v>
      </c>
      <c r="U113" s="1">
        <v>23.075050000000001</v>
      </c>
      <c r="V113" s="1">
        <v>16.604523</v>
      </c>
      <c r="W113" s="1">
        <v>21.811081000000001</v>
      </c>
      <c r="X113" s="1">
        <v>13.714841</v>
      </c>
      <c r="Y113" s="1">
        <v>41.375853999999997</v>
      </c>
      <c r="Z113" s="1">
        <v>18.863626</v>
      </c>
      <c r="AA113" s="1">
        <v>13.03</v>
      </c>
      <c r="AB113" s="1">
        <v>27.672768000000001</v>
      </c>
      <c r="AC113" s="1">
        <v>24.729880999999999</v>
      </c>
      <c r="AD113" s="1">
        <v>44.633502999999997</v>
      </c>
      <c r="AE113" s="1">
        <v>60.635437000000003</v>
      </c>
      <c r="AF113" s="1">
        <v>1293.23999</v>
      </c>
      <c r="AH113">
        <f>'Prices and returns'!AI114</f>
        <v>-6.244246945810078E-2</v>
      </c>
      <c r="AI113">
        <f>'Prices and returns'!AJ114</f>
        <v>-1.538919753213365E-2</v>
      </c>
      <c r="AJ113">
        <f>'Prices and returns'!AK114</f>
        <v>-4.3367387183838618E-2</v>
      </c>
      <c r="AK113">
        <f>'Prices and returns'!AL114</f>
        <v>-4.3367387183838618E-2</v>
      </c>
      <c r="AL113">
        <f>'Prices and returns'!AM114</f>
        <v>2.2976767242290381E-2</v>
      </c>
      <c r="AM113">
        <f>'Prices and returns'!AN114</f>
        <v>-6.557376932564761E-2</v>
      </c>
      <c r="AN113">
        <f>'Prices and returns'!AO114</f>
        <v>-1.4696937790644566E-2</v>
      </c>
      <c r="AO113">
        <f>'Prices and returns'!AP114</f>
        <v>-1.3402387460212366E-2</v>
      </c>
      <c r="AP113">
        <f>'Prices and returns'!AQ114</f>
        <v>3.5856566373578995E-3</v>
      </c>
      <c r="AQ113">
        <f>'Prices and returns'!AR114</f>
        <v>1.1453173439867978E-2</v>
      </c>
      <c r="AR113">
        <f>'Prices and returns'!AS114</f>
        <v>-5.1410658307209943E-2</v>
      </c>
      <c r="AS113">
        <f>'Prices and returns'!AT114</f>
        <v>-3.753328822806707E-2</v>
      </c>
      <c r="AT113">
        <f>'Prices and returns'!AU114</f>
        <v>-1.9785974910517236E-2</v>
      </c>
      <c r="AU113">
        <f>'Prices and returns'!AV114</f>
        <v>-5.0285776981115679E-2</v>
      </c>
      <c r="AV113">
        <f>'Prices and returns'!AW114</f>
        <v>1.727507327437261E-2</v>
      </c>
      <c r="AW113">
        <f>'Prices and returns'!AX114</f>
        <v>-1.2334353611634711E-2</v>
      </c>
      <c r="AX113">
        <f>'Prices and returns'!AY114</f>
        <v>1.7583122151542607E-3</v>
      </c>
      <c r="AY113">
        <f>'Prices and returns'!AZ114</f>
        <v>8.4614635726854483E-3</v>
      </c>
      <c r="AZ113">
        <f>'Prices and returns'!BA114</f>
        <v>3.5541817670194917E-2</v>
      </c>
      <c r="BA113">
        <f>'Prices and returns'!BB114</f>
        <v>-9.8935430259090122E-3</v>
      </c>
      <c r="BB113">
        <f>'Prices and returns'!BC114</f>
        <v>-2.1053962224630011E-2</v>
      </c>
      <c r="BC113">
        <f>'Prices and returns'!BD114</f>
        <v>-5.8075755163166924E-2</v>
      </c>
      <c r="BD113">
        <f>'Prices and returns'!BE114</f>
        <v>1.090716254019954E-3</v>
      </c>
      <c r="BE113">
        <f>'Prices and returns'!BF114</f>
        <v>-1.5372685721483804E-2</v>
      </c>
      <c r="BF113">
        <f>'Prices and returns'!BG114</f>
        <v>-3.5176694024785567E-3</v>
      </c>
      <c r="BG113">
        <f>'Prices and returns'!BH114</f>
        <v>-6.7536454336147272E-2</v>
      </c>
      <c r="BH113">
        <f>'Prices and returns'!BI114</f>
        <v>-3.8190975329971013E-3</v>
      </c>
      <c r="BI113">
        <f>'Prices and returns'!BJ114</f>
        <v>-1.4382357925620447E-2</v>
      </c>
      <c r="BJ113">
        <f>'Prices and returns'!BK114</f>
        <v>1.6785149039276678E-2</v>
      </c>
      <c r="BK113">
        <f>'Prices and returns'!BL114</f>
        <v>1.4645544650729557E-2</v>
      </c>
      <c r="BL113">
        <f>'Prices and returns'!BM114</f>
        <v>-7.6474699796439671E-3</v>
      </c>
    </row>
    <row r="114" spans="1:64" x14ac:dyDescent="0.25">
      <c r="A114" s="2">
        <v>40560</v>
      </c>
      <c r="B114" s="1">
        <v>31.256036999999999</v>
      </c>
      <c r="C114" s="1">
        <v>33.270000000000003</v>
      </c>
      <c r="D114" s="1">
        <v>10.369137</v>
      </c>
      <c r="E114" s="1">
        <v>10.369137</v>
      </c>
      <c r="F114" s="1">
        <v>58.467697000000001</v>
      </c>
      <c r="G114" s="1">
        <v>13.135864</v>
      </c>
      <c r="H114" s="1">
        <v>80.449996999999996</v>
      </c>
      <c r="I114" s="1">
        <v>72.921088999999995</v>
      </c>
      <c r="J114" s="1">
        <v>57.807983</v>
      </c>
      <c r="K114" s="1">
        <v>35.420990000000003</v>
      </c>
      <c r="L114" s="1">
        <v>15.13</v>
      </c>
      <c r="M114" s="1">
        <v>13.683498</v>
      </c>
      <c r="N114" s="1">
        <v>303.93817100000001</v>
      </c>
      <c r="O114" s="1">
        <v>149.05699200000001</v>
      </c>
      <c r="P114" s="1">
        <v>30.520596000000001</v>
      </c>
      <c r="Q114" s="1">
        <v>16.147478</v>
      </c>
      <c r="R114" s="1">
        <v>49.347492000000003</v>
      </c>
      <c r="S114" s="1">
        <v>36.689968</v>
      </c>
      <c r="T114" s="1">
        <v>26.511137000000002</v>
      </c>
      <c r="U114" s="1">
        <v>22.846755999999999</v>
      </c>
      <c r="V114" s="1">
        <v>16.254932</v>
      </c>
      <c r="W114" s="1">
        <v>20.544385999999999</v>
      </c>
      <c r="X114" s="1">
        <v>13.729799999999999</v>
      </c>
      <c r="Y114" s="1">
        <v>40.739795999999998</v>
      </c>
      <c r="Z114" s="1">
        <v>18.797270000000001</v>
      </c>
      <c r="AA114" s="1">
        <v>12.15</v>
      </c>
      <c r="AB114" s="1">
        <v>27.567083</v>
      </c>
      <c r="AC114" s="1">
        <v>24.374206999999998</v>
      </c>
      <c r="AD114" s="1">
        <v>45.382683</v>
      </c>
      <c r="AE114" s="1">
        <v>61.523476000000002</v>
      </c>
      <c r="AF114" s="1">
        <v>1283.349976</v>
      </c>
      <c r="AH114">
        <f>'Prices and returns'!AI115</f>
        <v>2.8709589766610557E-2</v>
      </c>
      <c r="AI114">
        <f>'Prices and returns'!AJ115</f>
        <v>-2.3444484520589302E-2</v>
      </c>
      <c r="AJ114">
        <f>'Prices and returns'!AK115</f>
        <v>-3.5555514407804739E-3</v>
      </c>
      <c r="AK114">
        <f>'Prices and returns'!AL115</f>
        <v>-3.5555514407804739E-3</v>
      </c>
      <c r="AL114">
        <f>'Prices and returns'!AM115</f>
        <v>-3.4179711234393277E-2</v>
      </c>
      <c r="AM114">
        <f>'Prices and returns'!AN115</f>
        <v>-4.5614281633853705E-2</v>
      </c>
      <c r="AN114">
        <f>'Prices and returns'!AO115</f>
        <v>1.3797402627622185E-2</v>
      </c>
      <c r="AO114">
        <f>'Prices and returns'!AP115</f>
        <v>3.6440912175625999E-2</v>
      </c>
      <c r="AP114">
        <f>'Prices and returns'!AQ115</f>
        <v>-1.1543474886504843E-2</v>
      </c>
      <c r="AQ114">
        <f>'Prices and returns'!AR115</f>
        <v>-2.239547793554067E-2</v>
      </c>
      <c r="AR114">
        <f>'Prices and returns'!AS115</f>
        <v>-8.5922009253139968E-3</v>
      </c>
      <c r="AS114">
        <f>'Prices and returns'!AT115</f>
        <v>-9.3593684889638651E-2</v>
      </c>
      <c r="AT114">
        <f>'Prices and returns'!AU115</f>
        <v>-1.7717350151455598E-2</v>
      </c>
      <c r="AU114">
        <f>'Prices and returns'!AV115</f>
        <v>-2.6654697285183437E-2</v>
      </c>
      <c r="AV114">
        <f>'Prices and returns'!AW115</f>
        <v>5.2042234037630621E-3</v>
      </c>
      <c r="AW114">
        <f>'Prices and returns'!AX115</f>
        <v>3.0739908733735444E-2</v>
      </c>
      <c r="AX114">
        <f>'Prices and returns'!AY115</f>
        <v>-4.2291713629539672E-2</v>
      </c>
      <c r="AY114">
        <f>'Prices and returns'!AZ115</f>
        <v>-1.6560003541022376E-2</v>
      </c>
      <c r="AZ114">
        <f>'Prices and returns'!BA115</f>
        <v>-3.2322830967227122E-2</v>
      </c>
      <c r="BA114">
        <f>'Prices and returns'!BB115</f>
        <v>-9.6362039319717579E-3</v>
      </c>
      <c r="BB114">
        <f>'Prices and returns'!BC115</f>
        <v>-1.0206994406374679E-2</v>
      </c>
      <c r="BC114">
        <f>'Prices and returns'!BD115</f>
        <v>6.9307401058371951E-2</v>
      </c>
      <c r="BD114">
        <f>'Prices and returns'!BE115</f>
        <v>-1.143803988404775E-2</v>
      </c>
      <c r="BE114">
        <f>'Prices and returns'!BF115</f>
        <v>4.8789885938555037E-2</v>
      </c>
      <c r="BF114">
        <f>'Prices and returns'!BG115</f>
        <v>-2.9650422641160128E-2</v>
      </c>
      <c r="BG114">
        <f>'Prices and returns'!BH115</f>
        <v>2.1399176954732493E-2</v>
      </c>
      <c r="BH114">
        <f>'Prices and returns'!BI115</f>
        <v>1.0616284646438707E-2</v>
      </c>
      <c r="BI114">
        <f>'Prices and returns'!BJ115</f>
        <v>1.9456181692393156E-2</v>
      </c>
      <c r="BJ114">
        <f>'Prices and returns'!BK115</f>
        <v>1.7405427528381198E-2</v>
      </c>
      <c r="BK114">
        <f>'Prices and returns'!BL115</f>
        <v>1.2660207950531571E-4</v>
      </c>
      <c r="BL114">
        <f>'Prices and returns'!BM115</f>
        <v>-5.4622746180656538E-3</v>
      </c>
    </row>
    <row r="115" spans="1:64" x14ac:dyDescent="0.25">
      <c r="A115" s="2">
        <v>40567</v>
      </c>
      <c r="B115" s="1">
        <v>32.153385</v>
      </c>
      <c r="C115" s="1">
        <v>32.490001999999997</v>
      </c>
      <c r="D115" s="1">
        <v>10.332269</v>
      </c>
      <c r="E115" s="1">
        <v>10.332269</v>
      </c>
      <c r="F115" s="1">
        <v>56.469287999999999</v>
      </c>
      <c r="G115" s="1">
        <v>12.536681</v>
      </c>
      <c r="H115" s="1">
        <v>81.559997999999993</v>
      </c>
      <c r="I115" s="1">
        <v>75.578400000000002</v>
      </c>
      <c r="J115" s="1">
        <v>57.140678000000001</v>
      </c>
      <c r="K115" s="1">
        <v>34.627719999999997</v>
      </c>
      <c r="L115" s="1">
        <v>15</v>
      </c>
      <c r="M115" s="1">
        <v>12.402809</v>
      </c>
      <c r="N115" s="1">
        <v>298.55319200000002</v>
      </c>
      <c r="O115" s="1">
        <v>145.083923</v>
      </c>
      <c r="P115" s="1">
        <v>30.679431999999998</v>
      </c>
      <c r="Q115" s="1">
        <v>16.64385</v>
      </c>
      <c r="R115" s="1">
        <v>47.260502000000002</v>
      </c>
      <c r="S115" s="1">
        <v>36.082382000000003</v>
      </c>
      <c r="T115" s="1">
        <v>25.654222000000001</v>
      </c>
      <c r="U115" s="1">
        <v>22.6266</v>
      </c>
      <c r="V115" s="1">
        <v>16.089017999999999</v>
      </c>
      <c r="W115" s="1">
        <v>21.968264000000001</v>
      </c>
      <c r="X115" s="1">
        <v>13.572758</v>
      </c>
      <c r="Y115" s="1">
        <v>42.727485999999999</v>
      </c>
      <c r="Z115" s="1">
        <v>18.239923000000001</v>
      </c>
      <c r="AA115" s="1">
        <v>12.41</v>
      </c>
      <c r="AB115" s="1">
        <v>27.859743000000002</v>
      </c>
      <c r="AC115" s="1">
        <v>24.848436</v>
      </c>
      <c r="AD115" s="1">
        <v>46.172587999999998</v>
      </c>
      <c r="AE115" s="1">
        <v>61.531264999999998</v>
      </c>
      <c r="AF115" s="1">
        <v>1276.339966</v>
      </c>
      <c r="AH115">
        <f>'Prices and returns'!AI116</f>
        <v>3.0943025127836463E-2</v>
      </c>
      <c r="AI115">
        <f>'Prices and returns'!AJ116</f>
        <v>2.6777437563715756E-2</v>
      </c>
      <c r="AJ115">
        <f>'Prices and returns'!AK116</f>
        <v>4.7279256860230837E-2</v>
      </c>
      <c r="AK115">
        <f>'Prices and returns'!AL116</f>
        <v>4.7279256860230837E-2</v>
      </c>
      <c r="AL115">
        <f>'Prices and returns'!AM116</f>
        <v>3.1055890061868659E-2</v>
      </c>
      <c r="AM115">
        <f>'Prices and returns'!AN116</f>
        <v>5.0735677170058086E-2</v>
      </c>
      <c r="AN115">
        <f>'Prices and returns'!AO116</f>
        <v>1.9740069145171065E-2</v>
      </c>
      <c r="AO115">
        <f>'Prices and returns'!AP116</f>
        <v>4.0865366295131905E-2</v>
      </c>
      <c r="AP115">
        <f>'Prices and returns'!AQ116</f>
        <v>3.058565388391081E-2</v>
      </c>
      <c r="AQ115">
        <f>'Prices and returns'!AR116</f>
        <v>4.7876210157642617E-2</v>
      </c>
      <c r="AR115">
        <f>'Prices and returns'!AS116</f>
        <v>0.21533333333333335</v>
      </c>
      <c r="AS115">
        <f>'Prices and returns'!AT116</f>
        <v>-3.3804277724505706E-2</v>
      </c>
      <c r="AT115">
        <f>'Prices and returns'!AU116</f>
        <v>1.6622625826757199E-2</v>
      </c>
      <c r="AU115">
        <f>'Prices and returns'!AV116</f>
        <v>1.8916058673158438E-2</v>
      </c>
      <c r="AV115">
        <f>'Prices and returns'!AW116</f>
        <v>2.7248548799730398E-3</v>
      </c>
      <c r="AW115">
        <f>'Prices and returns'!AX116</f>
        <v>1.0252075090799288E-2</v>
      </c>
      <c r="AX115">
        <f>'Prices and returns'!AY116</f>
        <v>1.3831063411048714E-2</v>
      </c>
      <c r="AY115">
        <f>'Prices and returns'!AZ116</f>
        <v>1.1225700121459835E-3</v>
      </c>
      <c r="AZ115">
        <f>'Prices and returns'!BA116</f>
        <v>2.966767029614073E-2</v>
      </c>
      <c r="BA115">
        <f>'Prices and returns'!BB116</f>
        <v>7.2065621878674455E-4</v>
      </c>
      <c r="BB115">
        <f>'Prices and returns'!BC116</f>
        <v>5.2541367036819726E-2</v>
      </c>
      <c r="BC115">
        <f>'Prices and returns'!BD116</f>
        <v>8.0387052886837132E-2</v>
      </c>
      <c r="BD115">
        <f>'Prices and returns'!BE116</f>
        <v>6.3360961714634539E-2</v>
      </c>
      <c r="BE115">
        <f>'Prices and returns'!BF116</f>
        <v>2.7725993520891987E-2</v>
      </c>
      <c r="BF115">
        <f>'Prices and returns'!BG116</f>
        <v>1.7460709675144979E-2</v>
      </c>
      <c r="BG115">
        <f>'Prices and returns'!BH116</f>
        <v>0.13779210314262683</v>
      </c>
      <c r="BH115">
        <f>'Prices and returns'!BI116</f>
        <v>3.8072784806378095E-2</v>
      </c>
      <c r="BI115">
        <f>'Prices and returns'!BJ116</f>
        <v>1.9084903371785741E-2</v>
      </c>
      <c r="BJ115">
        <f>'Prices and returns'!BK116</f>
        <v>-1.1816556611468212E-2</v>
      </c>
      <c r="BK115">
        <f>'Prices and returns'!BL116</f>
        <v>5.4310552529677508E-2</v>
      </c>
      <c r="BL115">
        <f>'Prices and returns'!BM116</f>
        <v>2.7053943243833214E-2</v>
      </c>
    </row>
    <row r="116" spans="1:64" x14ac:dyDescent="0.25">
      <c r="A116" s="2">
        <v>40574</v>
      </c>
      <c r="B116" s="1">
        <v>33.148308</v>
      </c>
      <c r="C116" s="1">
        <v>33.360000999999997</v>
      </c>
      <c r="D116" s="1">
        <v>10.820771000000001</v>
      </c>
      <c r="E116" s="1">
        <v>10.820771000000001</v>
      </c>
      <c r="F116" s="1">
        <v>58.222991999999998</v>
      </c>
      <c r="G116" s="1">
        <v>13.172738000000001</v>
      </c>
      <c r="H116" s="1">
        <v>83.169998000000007</v>
      </c>
      <c r="I116" s="1">
        <v>78.666938999999999</v>
      </c>
      <c r="J116" s="1">
        <v>58.888362999999998</v>
      </c>
      <c r="K116" s="1">
        <v>36.285564000000001</v>
      </c>
      <c r="L116" s="1">
        <v>18.23</v>
      </c>
      <c r="M116" s="1">
        <v>11.983541000000001</v>
      </c>
      <c r="N116" s="1">
        <v>303.51593000000003</v>
      </c>
      <c r="O116" s="1">
        <v>147.828339</v>
      </c>
      <c r="P116" s="1">
        <v>30.763029</v>
      </c>
      <c r="Q116" s="1">
        <v>16.814484</v>
      </c>
      <c r="R116" s="1">
        <v>47.914164999999997</v>
      </c>
      <c r="S116" s="1">
        <v>36.122886999999999</v>
      </c>
      <c r="T116" s="1">
        <v>26.415323000000001</v>
      </c>
      <c r="U116" s="1">
        <v>22.642906</v>
      </c>
      <c r="V116" s="1">
        <v>16.934356999999999</v>
      </c>
      <c r="W116" s="1">
        <v>23.734228000000002</v>
      </c>
      <c r="X116" s="1">
        <v>14.432741</v>
      </c>
      <c r="Y116" s="1">
        <v>43.912148000000002</v>
      </c>
      <c r="Z116" s="1">
        <v>18.558405</v>
      </c>
      <c r="AA116" s="1">
        <v>14.12</v>
      </c>
      <c r="AB116" s="1">
        <v>28.920441</v>
      </c>
      <c r="AC116" s="1">
        <v>25.322666000000002</v>
      </c>
      <c r="AD116" s="1">
        <v>45.626987</v>
      </c>
      <c r="AE116" s="1">
        <v>64.873062000000004</v>
      </c>
      <c r="AF116" s="1">
        <v>1310.869995</v>
      </c>
      <c r="AH116">
        <f>'Prices and returns'!AI117</f>
        <v>2.9870182212618602E-2</v>
      </c>
      <c r="AI116">
        <f>'Prices and returns'!AJ117</f>
        <v>9.2924757406333044E-3</v>
      </c>
      <c r="AJ116">
        <f>'Prices and returns'!AK117</f>
        <v>-8.1771714788160699E-2</v>
      </c>
      <c r="AK116">
        <f>'Prices and returns'!AL117</f>
        <v>-8.1771714788160699E-2</v>
      </c>
      <c r="AL116">
        <f>'Prices and returns'!AM117</f>
        <v>1.0647185565454999E-2</v>
      </c>
      <c r="AM116">
        <f>'Prices and returns'!AN117</f>
        <v>3.3589903632790644E-2</v>
      </c>
      <c r="AN116">
        <f>'Prices and returns'!AO117</f>
        <v>2.0921077814622453E-2</v>
      </c>
      <c r="AO116">
        <f>'Prices and returns'!AP117</f>
        <v>3.9662748286163813E-2</v>
      </c>
      <c r="AP116">
        <f>'Prices and returns'!AQ117</f>
        <v>1.227532848892411E-2</v>
      </c>
      <c r="AQ116">
        <f>'Prices and returns'!AR117</f>
        <v>6.632298729048286E-2</v>
      </c>
      <c r="AR116">
        <f>'Prices and returns'!AS117</f>
        <v>-1.0971475589687657E-3</v>
      </c>
      <c r="AS116">
        <f>'Prices and returns'!AT117</f>
        <v>4.1984668805322145E-2</v>
      </c>
      <c r="AT116">
        <f>'Prices and returns'!AU117</f>
        <v>2.2128357480281073E-2</v>
      </c>
      <c r="AU116">
        <f>'Prices and returns'!AV117</f>
        <v>1.1102201452726897E-2</v>
      </c>
      <c r="AV116">
        <f>'Prices and returns'!AW117</f>
        <v>1.8478186917159575E-2</v>
      </c>
      <c r="AW116">
        <f>'Prices and returns'!AX117</f>
        <v>1.2196924984436062E-2</v>
      </c>
      <c r="AX116">
        <f>'Prices and returns'!AY117</f>
        <v>-2.3011149208172509E-3</v>
      </c>
      <c r="AY116">
        <f>'Prices and returns'!AZ117</f>
        <v>4.4404507314157945E-2</v>
      </c>
      <c r="AZ116">
        <f>'Prices and returns'!BA117</f>
        <v>1.0384995103031638E-2</v>
      </c>
      <c r="BA116">
        <f>'Prices and returns'!BB117</f>
        <v>-1.8725334990128871E-2</v>
      </c>
      <c r="BB116">
        <f>'Prices and returns'!BC117</f>
        <v>5.4818733300592021E-3</v>
      </c>
      <c r="BC116">
        <f>'Prices and returns'!BD117</f>
        <v>-8.5703187818032295E-2</v>
      </c>
      <c r="BD116">
        <f>'Prices and returns'!BE117</f>
        <v>-1.4093095691248151E-2</v>
      </c>
      <c r="BE116">
        <f>'Prices and returns'!BF117</f>
        <v>4.2911269109404564E-2</v>
      </c>
      <c r="BF116">
        <f>'Prices and returns'!BG117</f>
        <v>1.7876159077248238E-2</v>
      </c>
      <c r="BG116">
        <f>'Prices and returns'!BH117</f>
        <v>0.12039660056657232</v>
      </c>
      <c r="BH116">
        <f>'Prices and returns'!BI117</f>
        <v>5.0788644612991549E-3</v>
      </c>
      <c r="BI116">
        <f>'Prices and returns'!BJ117</f>
        <v>2.2034804708161194E-3</v>
      </c>
      <c r="BJ116">
        <f>'Prices and returns'!BK117</f>
        <v>-6.0682946257221938E-3</v>
      </c>
      <c r="BK116">
        <f>'Prices and returns'!BL117</f>
        <v>-5.5235561410683738E-3</v>
      </c>
      <c r="BL116">
        <f>'Prices and returns'!BM117</f>
        <v>1.3944959507597863E-2</v>
      </c>
    </row>
    <row r="117" spans="1:64" x14ac:dyDescent="0.25">
      <c r="A117" s="2">
        <v>40581</v>
      </c>
      <c r="B117" s="1">
        <v>34.138454000000003</v>
      </c>
      <c r="C117" s="1">
        <v>33.669998</v>
      </c>
      <c r="D117" s="1">
        <v>9.9359380000000002</v>
      </c>
      <c r="E117" s="1">
        <v>9.9359380000000002</v>
      </c>
      <c r="F117" s="1">
        <v>58.842903</v>
      </c>
      <c r="G117" s="1">
        <v>13.615209</v>
      </c>
      <c r="H117" s="1">
        <v>84.910004000000001</v>
      </c>
      <c r="I117" s="1">
        <v>81.787086000000002</v>
      </c>
      <c r="J117" s="1">
        <v>59.611237000000003</v>
      </c>
      <c r="K117" s="1">
        <v>38.692131000000003</v>
      </c>
      <c r="L117" s="1">
        <v>18.209999</v>
      </c>
      <c r="M117" s="1">
        <v>12.486666</v>
      </c>
      <c r="N117" s="1">
        <v>310.23223899999999</v>
      </c>
      <c r="O117" s="1">
        <v>149.469559</v>
      </c>
      <c r="P117" s="1">
        <v>31.331474</v>
      </c>
      <c r="Q117" s="1">
        <v>17.019569000000001</v>
      </c>
      <c r="R117" s="1">
        <v>47.803908999999997</v>
      </c>
      <c r="S117" s="1">
        <v>37.726906</v>
      </c>
      <c r="T117" s="1">
        <v>26.689646</v>
      </c>
      <c r="U117" s="1">
        <v>22.218910000000001</v>
      </c>
      <c r="V117" s="1">
        <v>17.027189</v>
      </c>
      <c r="W117" s="1">
        <v>21.700129</v>
      </c>
      <c r="X117" s="1">
        <v>14.229339</v>
      </c>
      <c r="Y117" s="1">
        <v>45.796474000000003</v>
      </c>
      <c r="Z117" s="1">
        <v>18.890158</v>
      </c>
      <c r="AA117" s="1">
        <v>15.82</v>
      </c>
      <c r="AB117" s="1">
        <v>29.067323999999999</v>
      </c>
      <c r="AC117" s="1">
        <v>25.378464000000001</v>
      </c>
      <c r="AD117" s="1">
        <v>45.350109000000003</v>
      </c>
      <c r="AE117" s="1">
        <v>64.514731999999995</v>
      </c>
      <c r="AF117" s="1">
        <v>1329.150024</v>
      </c>
      <c r="AH117">
        <f>'Prices and returns'!AI118</f>
        <v>-1.7626486542126483E-2</v>
      </c>
      <c r="AI117">
        <f>'Prices and returns'!AJ118</f>
        <v>5.1084083818478503E-2</v>
      </c>
      <c r="AJ117">
        <f>'Prices and returns'!AK118</f>
        <v>2.6901637268670602E-2</v>
      </c>
      <c r="AK117">
        <f>'Prices and returns'!AL118</f>
        <v>2.6901637268670602E-2</v>
      </c>
      <c r="AL117">
        <f>'Prices and returns'!AM118</f>
        <v>1.8358203707250803E-2</v>
      </c>
      <c r="AM117">
        <f>'Prices and returns'!AN118</f>
        <v>-1.3542943042593588E-3</v>
      </c>
      <c r="AN117">
        <f>'Prices and returns'!AO118</f>
        <v>1.6487927618046407E-3</v>
      </c>
      <c r="AO117">
        <f>'Prices and returns'!AP118</f>
        <v>2.2406630308359394E-2</v>
      </c>
      <c r="AP117">
        <f>'Prices and returns'!AQ118</f>
        <v>7.9594892486461594E-3</v>
      </c>
      <c r="AQ117">
        <f>'Prices and returns'!AR118</f>
        <v>3.4555088216773316E-3</v>
      </c>
      <c r="AR117">
        <f>'Prices and returns'!AS118</f>
        <v>5.875903672482348E-2</v>
      </c>
      <c r="AS117">
        <f>'Prices and returns'!AT118</f>
        <v>-3.724068538391271E-2</v>
      </c>
      <c r="AT117">
        <f>'Prices and returns'!AU118</f>
        <v>8.9351513206208238E-3</v>
      </c>
      <c r="AU117">
        <f>'Prices and returns'!AV118</f>
        <v>8.2802144348335105E-3</v>
      </c>
      <c r="AV117">
        <f>'Prices and returns'!AW118</f>
        <v>2.6680678987525526E-2</v>
      </c>
      <c r="AW117">
        <f>'Prices and returns'!AX118</f>
        <v>1.7463015661559896E-2</v>
      </c>
      <c r="AX117">
        <f>'Prices and returns'!AY118</f>
        <v>6.7545103895165371E-3</v>
      </c>
      <c r="AY117">
        <f>'Prices and returns'!AZ118</f>
        <v>3.0706626194048278E-2</v>
      </c>
      <c r="AZ117">
        <f>'Prices and returns'!BA118</f>
        <v>2.7519922894443827E-2</v>
      </c>
      <c r="BA117">
        <f>'Prices and returns'!BB118</f>
        <v>-6.9722142085278964E-3</v>
      </c>
      <c r="BB117">
        <f>'Prices and returns'!BC118</f>
        <v>3.027475644981684E-2</v>
      </c>
      <c r="BC117">
        <f>'Prices and returns'!BD118</f>
        <v>9.2032448286367252E-2</v>
      </c>
      <c r="BD117">
        <f>'Prices and returns'!BE118</f>
        <v>1.9118316037027423E-2</v>
      </c>
      <c r="BE117">
        <f>'Prices and returns'!BF118</f>
        <v>2.7604461426440813E-2</v>
      </c>
      <c r="BF117">
        <f>'Prices and returns'!BG118</f>
        <v>3.5126228166011352E-3</v>
      </c>
      <c r="BG117">
        <f>'Prices and returns'!BH118</f>
        <v>2.9077180783817845E-2</v>
      </c>
      <c r="BH117">
        <f>'Prices and returns'!BI118</f>
        <v>1.7125449869413483E-2</v>
      </c>
      <c r="BI117">
        <f>'Prices and returns'!BJ118</f>
        <v>6.3204770785182177E-3</v>
      </c>
      <c r="BJ117">
        <f>'Prices and returns'!BK118</f>
        <v>-5.5663372275467056E-3</v>
      </c>
      <c r="BK117">
        <f>'Prices and returns'!BL118</f>
        <v>2.5661906182916628E-2</v>
      </c>
      <c r="BL117">
        <f>'Prices and returns'!BM118</f>
        <v>1.042770624063122E-2</v>
      </c>
    </row>
    <row r="118" spans="1:64" x14ac:dyDescent="0.25">
      <c r="A118" s="2">
        <v>40588</v>
      </c>
      <c r="B118" s="1">
        <v>33.536712999999999</v>
      </c>
      <c r="C118" s="1">
        <v>35.389999000000003</v>
      </c>
      <c r="D118" s="1">
        <v>10.203231000000001</v>
      </c>
      <c r="E118" s="1">
        <v>10.203231000000001</v>
      </c>
      <c r="F118" s="1">
        <v>59.923152999999999</v>
      </c>
      <c r="G118" s="1">
        <v>13.596769999999999</v>
      </c>
      <c r="H118" s="1">
        <v>85.050003000000004</v>
      </c>
      <c r="I118" s="1">
        <v>83.619658999999999</v>
      </c>
      <c r="J118" s="1">
        <v>60.085712000000001</v>
      </c>
      <c r="K118" s="1">
        <v>38.825831999999998</v>
      </c>
      <c r="L118" s="1">
        <v>19.280000999999999</v>
      </c>
      <c r="M118" s="1">
        <v>12.021654</v>
      </c>
      <c r="N118" s="1">
        <v>313.004211</v>
      </c>
      <c r="O118" s="1">
        <v>150.707199</v>
      </c>
      <c r="P118" s="1">
        <v>32.167419000000002</v>
      </c>
      <c r="Q118" s="1">
        <v>17.316782</v>
      </c>
      <c r="R118" s="1">
        <v>48.126801</v>
      </c>
      <c r="S118" s="1">
        <v>38.885371999999997</v>
      </c>
      <c r="T118" s="1">
        <v>27.424143000000001</v>
      </c>
      <c r="U118" s="1">
        <v>22.063994999999998</v>
      </c>
      <c r="V118" s="1">
        <v>17.542683</v>
      </c>
      <c r="W118" s="1">
        <v>23.697244999999999</v>
      </c>
      <c r="X118" s="1">
        <v>14.501379999999999</v>
      </c>
      <c r="Y118" s="1">
        <v>47.060661000000003</v>
      </c>
      <c r="Z118" s="1">
        <v>18.956512</v>
      </c>
      <c r="AA118" s="1">
        <v>16.280000999999999</v>
      </c>
      <c r="AB118" s="1">
        <v>29.565114999999999</v>
      </c>
      <c r="AC118" s="1">
        <v>25.538868000000001</v>
      </c>
      <c r="AD118" s="1">
        <v>45.097675000000002</v>
      </c>
      <c r="AE118" s="1">
        <v>66.170303000000004</v>
      </c>
      <c r="AF118" s="1">
        <v>1343.01001</v>
      </c>
      <c r="AH118">
        <f>'Prices and returns'!AI119</f>
        <v>-6.8461092176803611E-3</v>
      </c>
      <c r="AI118">
        <f>'Prices and returns'!AJ119</f>
        <v>-2.1474937029526419E-2</v>
      </c>
      <c r="AJ118">
        <f>'Prices and returns'!AK119</f>
        <v>3.6134632255213446E-3</v>
      </c>
      <c r="AK118">
        <f>'Prices and returns'!AL119</f>
        <v>3.6134632255213446E-3</v>
      </c>
      <c r="AL118">
        <f>'Prices and returns'!AM119</f>
        <v>-1.0131392785689985E-2</v>
      </c>
      <c r="AM118">
        <f>'Prices and returns'!AN119</f>
        <v>-3.728826772829133E-2</v>
      </c>
      <c r="AN118">
        <f>'Prices and returns'!AO119</f>
        <v>-2.1164020417495672E-3</v>
      </c>
      <c r="AO118">
        <f>'Prices and returns'!AP119</f>
        <v>-3.6463124060336E-2</v>
      </c>
      <c r="AP118">
        <f>'Prices and returns'!AQ119</f>
        <v>-2.4658441261376739E-2</v>
      </c>
      <c r="AQ118">
        <f>'Prices and returns'!AR119</f>
        <v>-1.4003769449164547E-2</v>
      </c>
      <c r="AR118">
        <f>'Prices and returns'!AS119</f>
        <v>-5.1867735898975783E-3</v>
      </c>
      <c r="AS118">
        <f>'Prices and returns'!AT119</f>
        <v>-4.4387902030785471E-2</v>
      </c>
      <c r="AT118">
        <f>'Prices and returns'!AU119</f>
        <v>-3.1805517785829428E-2</v>
      </c>
      <c r="AU118">
        <f>'Prices and returns'!AV119</f>
        <v>-1.7377079644350674E-2</v>
      </c>
      <c r="AV118">
        <f>'Prices and returns'!AW119</f>
        <v>-3.6382465127214693E-2</v>
      </c>
      <c r="AW118">
        <f>'Prices and returns'!AX119</f>
        <v>-1.2646807010678987E-2</v>
      </c>
      <c r="AX118">
        <f>'Prices and returns'!AY119</f>
        <v>-2.4054975106282208E-2</v>
      </c>
      <c r="AY118">
        <f>'Prices and returns'!AZ119</f>
        <v>-2.7499981226873527E-2</v>
      </c>
      <c r="AZ118">
        <f>'Prices and returns'!BA119</f>
        <v>-3.6140600637912378E-2</v>
      </c>
      <c r="BA118">
        <f>'Prices and returns'!BB119</f>
        <v>-1.3047909048202733E-2</v>
      </c>
      <c r="BB118">
        <f>'Prices and returns'!BC119</f>
        <v>-9.4574473015330198E-3</v>
      </c>
      <c r="BC118">
        <f>'Prices and returns'!BD119</f>
        <v>-9.7932101389845067E-2</v>
      </c>
      <c r="BD118">
        <f>'Prices and returns'!BE119</f>
        <v>-1.7196363380588608E-2</v>
      </c>
      <c r="BE118">
        <f>'Prices and returns'!BF119</f>
        <v>-2.8720803560324218E-3</v>
      </c>
      <c r="BF118">
        <f>'Prices and returns'!BG119</f>
        <v>-1.5400829013269919E-2</v>
      </c>
      <c r="BG118">
        <f>'Prices and returns'!BH119</f>
        <v>-2.4570637311386026E-3</v>
      </c>
      <c r="BH118">
        <f>'Prices and returns'!BI119</f>
        <v>-1.6837106840274407E-2</v>
      </c>
      <c r="BI118">
        <f>'Prices and returns'!BJ119</f>
        <v>-1.7749886173498385E-2</v>
      </c>
      <c r="BJ118">
        <f>'Prices and returns'!BK119</f>
        <v>-6.5547392409919136E-2</v>
      </c>
      <c r="BK118">
        <f>'Prices and returns'!BL119</f>
        <v>9.941121170323055E-3</v>
      </c>
      <c r="BL118">
        <f>'Prices and returns'!BM119</f>
        <v>-1.7222511245467174E-2</v>
      </c>
    </row>
    <row r="119" spans="1:64" x14ac:dyDescent="0.25">
      <c r="A119" s="2">
        <v>40595</v>
      </c>
      <c r="B119" s="1">
        <v>33.307116999999998</v>
      </c>
      <c r="C119" s="1">
        <v>34.630001</v>
      </c>
      <c r="D119" s="1">
        <v>10.2401</v>
      </c>
      <c r="E119" s="1">
        <v>10.2401</v>
      </c>
      <c r="F119" s="1">
        <v>59.316048000000002</v>
      </c>
      <c r="G119" s="1">
        <v>13.08977</v>
      </c>
      <c r="H119" s="1">
        <v>84.870002999999997</v>
      </c>
      <c r="I119" s="1">
        <v>80.570625000000007</v>
      </c>
      <c r="J119" s="1">
        <v>58.604092000000001</v>
      </c>
      <c r="K119" s="1">
        <v>38.282124000000003</v>
      </c>
      <c r="L119" s="1">
        <v>19.18</v>
      </c>
      <c r="M119" s="1">
        <v>11.488038</v>
      </c>
      <c r="N119" s="1">
        <v>303.04894999999999</v>
      </c>
      <c r="O119" s="1">
        <v>148.088348</v>
      </c>
      <c r="P119" s="1">
        <v>30.997088999999999</v>
      </c>
      <c r="Q119" s="1">
        <v>17.09778</v>
      </c>
      <c r="R119" s="1">
        <v>46.969112000000003</v>
      </c>
      <c r="S119" s="1">
        <v>37.816025000000003</v>
      </c>
      <c r="T119" s="1">
        <v>26.433018000000001</v>
      </c>
      <c r="U119" s="1">
        <v>21.776105999999999</v>
      </c>
      <c r="V119" s="1">
        <v>17.376774000000001</v>
      </c>
      <c r="W119" s="1">
        <v>21.376524</v>
      </c>
      <c r="X119" s="1">
        <v>14.252008999999999</v>
      </c>
      <c r="Y119" s="1">
        <v>46.925499000000002</v>
      </c>
      <c r="Z119" s="1">
        <v>18.664566000000001</v>
      </c>
      <c r="AA119" s="1">
        <v>16.239999999999998</v>
      </c>
      <c r="AB119" s="1">
        <v>29.067323999999999</v>
      </c>
      <c r="AC119" s="1">
        <v>25.085556</v>
      </c>
      <c r="AD119" s="1">
        <v>42.141640000000002</v>
      </c>
      <c r="AE119" s="1">
        <v>66.828109999999995</v>
      </c>
      <c r="AF119" s="1">
        <v>1319.880005</v>
      </c>
      <c r="AH119">
        <f>'Prices and returns'!AI120</f>
        <v>3.4007116256864957E-2</v>
      </c>
      <c r="AI119">
        <f>'Prices and returns'!AJ120</f>
        <v>1.8481056353420351E-2</v>
      </c>
      <c r="AJ119">
        <f>'Prices and returns'!AK120</f>
        <v>1.4401226550521989E-2</v>
      </c>
      <c r="AK119">
        <f>'Prices and returns'!AL120</f>
        <v>1.4401226550521989E-2</v>
      </c>
      <c r="AL119">
        <f>'Prices and returns'!AM120</f>
        <v>-6.9154809504503511E-3</v>
      </c>
      <c r="AM119">
        <f>'Prices and returns'!AN120</f>
        <v>-5.6336360379136028E-3</v>
      </c>
      <c r="AN119">
        <f>'Prices and returns'!AO120</f>
        <v>7.4230820988659919E-3</v>
      </c>
      <c r="AO119">
        <f>'Prices and returns'!AP120</f>
        <v>1.0195961617524981E-2</v>
      </c>
      <c r="AP119">
        <f>'Prices and returns'!AQ120</f>
        <v>-1.0330609678245645E-2</v>
      </c>
      <c r="AQ119">
        <f>'Prices and returns'!AR120</f>
        <v>1.3969705547163314E-2</v>
      </c>
      <c r="AR119">
        <f>'Prices and returns'!AS120</f>
        <v>-2.0333628779979122E-2</v>
      </c>
      <c r="AS119">
        <f>'Prices and returns'!AT120</f>
        <v>-4.3131908163952723E-2</v>
      </c>
      <c r="AT119">
        <f>'Prices and returns'!AU120</f>
        <v>-1.5441614300263929E-2</v>
      </c>
      <c r="AU119">
        <f>'Prices and returns'!AV120</f>
        <v>-2.4951470185891968E-2</v>
      </c>
      <c r="AV119">
        <f>'Prices and returns'!AW120</f>
        <v>3.7757416510950381E-3</v>
      </c>
      <c r="AW119">
        <f>'Prices and returns'!AX120</f>
        <v>-1.3723653012262376E-2</v>
      </c>
      <c r="AX119">
        <f>'Prices and returns'!AY120</f>
        <v>3.3068540874266403E-2</v>
      </c>
      <c r="AY119">
        <f>'Prices and returns'!AZ120</f>
        <v>-2.4850205699832369E-2</v>
      </c>
      <c r="AZ119">
        <f>'Prices and returns'!BA120</f>
        <v>-4.7874102003789401E-2</v>
      </c>
      <c r="BA119">
        <f>'Prices and returns'!BB120</f>
        <v>-2.2599127686097661E-2</v>
      </c>
      <c r="BB119">
        <f>'Prices and returns'!BC120</f>
        <v>2.1595895762930296E-2</v>
      </c>
      <c r="BC119">
        <f>'Prices and returns'!BD120</f>
        <v>-0.10207609057487549</v>
      </c>
      <c r="BD119">
        <f>'Prices and returns'!BE120</f>
        <v>4.2417598810104692E-2</v>
      </c>
      <c r="BE119">
        <f>'Prices and returns'!BF120</f>
        <v>-1.1515828526405337E-2</v>
      </c>
      <c r="BF119">
        <f>'Prices and returns'!BG120</f>
        <v>-7.465268680771903E-3</v>
      </c>
      <c r="BG119">
        <f>'Prices and returns'!BH120</f>
        <v>-1.1699568965517165E-2</v>
      </c>
      <c r="BH119">
        <f>'Prices and returns'!BI120</f>
        <v>1.8248360254972219E-2</v>
      </c>
      <c r="BI119">
        <f>'Prices and returns'!BJ120</f>
        <v>3.0581343303692408E-3</v>
      </c>
      <c r="BJ119">
        <f>'Prices and returns'!BK120</f>
        <v>6.1836463887023846E-3</v>
      </c>
      <c r="BK119">
        <f>'Prices and returns'!BL120</f>
        <v>-3.0470560966035444E-3</v>
      </c>
      <c r="BL119">
        <f>'Prices and returns'!BM120</f>
        <v>9.6222307724106143E-4</v>
      </c>
    </row>
    <row r="120" spans="1:64" x14ac:dyDescent="0.25">
      <c r="A120" s="2">
        <v>40602</v>
      </c>
      <c r="B120" s="1">
        <v>34.439796000000001</v>
      </c>
      <c r="C120" s="1">
        <v>35.270000000000003</v>
      </c>
      <c r="D120" s="1">
        <v>10.38757</v>
      </c>
      <c r="E120" s="1">
        <v>10.38757</v>
      </c>
      <c r="F120" s="1">
        <v>58.905849000000003</v>
      </c>
      <c r="G120" s="1">
        <v>13.016026999999999</v>
      </c>
      <c r="H120" s="1">
        <v>85.5</v>
      </c>
      <c r="I120" s="1">
        <v>81.392120000000006</v>
      </c>
      <c r="J120" s="1">
        <v>57.998676000000003</v>
      </c>
      <c r="K120" s="1">
        <v>38.816913999999997</v>
      </c>
      <c r="L120" s="1">
        <v>18.790001</v>
      </c>
      <c r="M120" s="1">
        <v>10.992537</v>
      </c>
      <c r="N120" s="1">
        <v>298.36938500000002</v>
      </c>
      <c r="O120" s="1">
        <v>144.393326</v>
      </c>
      <c r="P120" s="1">
        <v>31.114125999999999</v>
      </c>
      <c r="Q120" s="1">
        <v>16.863136000000001</v>
      </c>
      <c r="R120" s="1">
        <v>48.522311999999999</v>
      </c>
      <c r="S120" s="1">
        <v>36.876289</v>
      </c>
      <c r="T120" s="1">
        <v>25.167560999999999</v>
      </c>
      <c r="U120" s="1">
        <v>21.283985000000001</v>
      </c>
      <c r="V120" s="1">
        <v>17.752040999999998</v>
      </c>
      <c r="W120" s="1">
        <v>19.194492</v>
      </c>
      <c r="X120" s="1">
        <v>14.856545000000001</v>
      </c>
      <c r="Y120" s="1">
        <v>46.385112999999997</v>
      </c>
      <c r="Z120" s="1">
        <v>18.525230000000001</v>
      </c>
      <c r="AA120" s="1">
        <v>16.049999</v>
      </c>
      <c r="AB120" s="1">
        <v>29.597754999999999</v>
      </c>
      <c r="AC120" s="1">
        <v>25.162271</v>
      </c>
      <c r="AD120" s="1">
        <v>42.402228999999998</v>
      </c>
      <c r="AE120" s="1">
        <v>66.624481000000003</v>
      </c>
      <c r="AF120" s="1">
        <v>1321.150024</v>
      </c>
      <c r="AH120">
        <f>'Prices and returns'!AI121</f>
        <v>-2.2249870469616E-2</v>
      </c>
      <c r="AI120">
        <f>'Prices and returns'!AJ121</f>
        <v>-1.8712758718457786E-2</v>
      </c>
      <c r="AJ120">
        <f>'Prices and returns'!AK121</f>
        <v>-1.9520734878320966E-2</v>
      </c>
      <c r="AK120">
        <f>'Prices and returns'!AL121</f>
        <v>-1.9520734878320966E-2</v>
      </c>
      <c r="AL120">
        <f>'Prices and returns'!AM121</f>
        <v>-2.2288788334075961E-3</v>
      </c>
      <c r="AM120">
        <f>'Prices and returns'!AN121</f>
        <v>1.9145396671349912E-2</v>
      </c>
      <c r="AN120">
        <f>'Prices and returns'!AO121</f>
        <v>-2.3391461988303648E-3</v>
      </c>
      <c r="AO120">
        <f>'Prices and returns'!AP121</f>
        <v>-2.9308992074417169E-2</v>
      </c>
      <c r="AP120">
        <f>'Prices and returns'!AQ121</f>
        <v>-3.570443573574029E-3</v>
      </c>
      <c r="AQ120">
        <f>'Prices and returns'!AR121</f>
        <v>-1.4236500098900134E-2</v>
      </c>
      <c r="AR120">
        <f>'Prices and returns'!AS121</f>
        <v>-1.3304948733105443E-2</v>
      </c>
      <c r="AS120">
        <f>'Prices and returns'!AT121</f>
        <v>-4.1608229292291717E-3</v>
      </c>
      <c r="AT120">
        <f>'Prices and returns'!AU121</f>
        <v>-3.9808866449216961E-2</v>
      </c>
      <c r="AU120">
        <f>'Prices and returns'!AV121</f>
        <v>1.3240916688898231E-4</v>
      </c>
      <c r="AV120">
        <f>'Prices and returns'!AW121</f>
        <v>-2.1492810050328113E-3</v>
      </c>
      <c r="AW120">
        <f>'Prices and returns'!AX121</f>
        <v>-3.2004130192628474E-2</v>
      </c>
      <c r="AX120">
        <f>'Prices and returns'!AY121</f>
        <v>-2.2436853379946067E-2</v>
      </c>
      <c r="AY120">
        <f>'Prices and returns'!AZ121</f>
        <v>4.8332954544315276E-3</v>
      </c>
      <c r="AZ120">
        <f>'Prices and returns'!BA121</f>
        <v>-3.5161929278725397E-3</v>
      </c>
      <c r="BA120">
        <f>'Prices and returns'!BB121</f>
        <v>-1.0404395605428272E-2</v>
      </c>
      <c r="BB120">
        <f>'Prices and returns'!BC121</f>
        <v>-1.6342458875573635E-2</v>
      </c>
      <c r="BC120">
        <f>'Prices and returns'!BD121</f>
        <v>-0.13053974025465223</v>
      </c>
      <c r="BD120">
        <f>'Prices and returns'!BE121</f>
        <v>-9.6640908098080836E-3</v>
      </c>
      <c r="BE120">
        <f>'Prices and returns'!BF121</f>
        <v>-7.8074165735027831E-2</v>
      </c>
      <c r="BF120">
        <f>'Prices and returns'!BG121</f>
        <v>1.9341190365787624E-2</v>
      </c>
      <c r="BG120">
        <f>'Prices and returns'!BH121</f>
        <v>-3.8006170592284783E-2</v>
      </c>
      <c r="BH120">
        <f>'Prices and returns'!BI121</f>
        <v>-5.1833424528313042E-2</v>
      </c>
      <c r="BI120">
        <f>'Prices and returns'!BJ121</f>
        <v>-6.3748617920855325E-3</v>
      </c>
      <c r="BJ120">
        <f>'Prices and returns'!BK121</f>
        <v>9.9866212222004692E-3</v>
      </c>
      <c r="BK120">
        <f>'Prices and returns'!BL121</f>
        <v>-3.4790304783012135E-2</v>
      </c>
      <c r="BL120">
        <f>'Prices and returns'!BM121</f>
        <v>-1.2769174350785173E-2</v>
      </c>
    </row>
    <row r="121" spans="1:64" x14ac:dyDescent="0.25">
      <c r="A121" s="2">
        <v>40609</v>
      </c>
      <c r="B121" s="1">
        <v>33.673515000000002</v>
      </c>
      <c r="C121" s="1">
        <v>34.610000999999997</v>
      </c>
      <c r="D121" s="1">
        <v>10.184797</v>
      </c>
      <c r="E121" s="1">
        <v>10.184797</v>
      </c>
      <c r="F121" s="1">
        <v>58.774554999999999</v>
      </c>
      <c r="G121" s="1">
        <v>13.265224</v>
      </c>
      <c r="H121" s="1">
        <v>85.300003000000004</v>
      </c>
      <c r="I121" s="1">
        <v>79.006598999999994</v>
      </c>
      <c r="J121" s="1">
        <v>57.791595000000001</v>
      </c>
      <c r="K121" s="1">
        <v>38.264296999999999</v>
      </c>
      <c r="L121" s="1">
        <v>18.540001</v>
      </c>
      <c r="M121" s="1">
        <v>10.946799</v>
      </c>
      <c r="N121" s="1">
        <v>286.49163800000002</v>
      </c>
      <c r="O121" s="1">
        <v>144.41244499999999</v>
      </c>
      <c r="P121" s="1">
        <v>31.047253000000001</v>
      </c>
      <c r="Q121" s="1">
        <v>16.323446000000001</v>
      </c>
      <c r="R121" s="1">
        <v>47.433624000000002</v>
      </c>
      <c r="S121" s="1">
        <v>37.054523000000003</v>
      </c>
      <c r="T121" s="1">
        <v>25.079066999999998</v>
      </c>
      <c r="U121" s="1">
        <v>21.062538</v>
      </c>
      <c r="V121" s="1">
        <v>17.461929000000001</v>
      </c>
      <c r="W121" s="1">
        <v>16.688848</v>
      </c>
      <c r="X121" s="1">
        <v>14.71297</v>
      </c>
      <c r="Y121" s="1">
        <v>42.763634000000003</v>
      </c>
      <c r="Z121" s="1">
        <v>18.88353</v>
      </c>
      <c r="AA121" s="1">
        <v>15.44</v>
      </c>
      <c r="AB121" s="1">
        <v>28.063601999999999</v>
      </c>
      <c r="AC121" s="1">
        <v>25.001864999999999</v>
      </c>
      <c r="AD121" s="1">
        <v>42.825684000000003</v>
      </c>
      <c r="AE121" s="1">
        <v>64.306595000000002</v>
      </c>
      <c r="AF121" s="1">
        <v>1304.280029</v>
      </c>
      <c r="AH121">
        <f>'Prices and returns'!AI122</f>
        <v>-6.056985734931454E-2</v>
      </c>
      <c r="AI121">
        <f>'Prices and returns'!AJ122</f>
        <v>-7.5700691253952831E-2</v>
      </c>
      <c r="AJ121">
        <f>'Prices and returns'!AK122</f>
        <v>-3.9819055794631825E-2</v>
      </c>
      <c r="AK121">
        <f>'Prices and returns'!AL122</f>
        <v>-3.9819055794631825E-2</v>
      </c>
      <c r="AL121">
        <f>'Prices and returns'!AM122</f>
        <v>-3.5454985580069522E-2</v>
      </c>
      <c r="AM121">
        <f>'Prices and returns'!AN122</f>
        <v>-2.364415406780913E-2</v>
      </c>
      <c r="AN121">
        <f>'Prices and returns'!AO122</f>
        <v>-2.1336458804110562E-2</v>
      </c>
      <c r="AO121">
        <f>'Prices and returns'!AP122</f>
        <v>5.0389879458043754E-2</v>
      </c>
      <c r="AP121">
        <f>'Prices and returns'!AQ122</f>
        <v>-2.6051227691500787E-2</v>
      </c>
      <c r="AQ121">
        <f>'Prices and returns'!AR122</f>
        <v>-3.9599290168587209E-2</v>
      </c>
      <c r="AR121">
        <f>'Prices and returns'!AS122</f>
        <v>2.6968175460184538E-3</v>
      </c>
      <c r="AS121">
        <f>'Prices and returns'!AT122</f>
        <v>9.0526006734937253E-3</v>
      </c>
      <c r="AT121">
        <f>'Prices and returns'!AU122</f>
        <v>-2.7136617509234372E-2</v>
      </c>
      <c r="AU121">
        <f>'Prices and returns'!AV122</f>
        <v>-4.4807703380410936E-3</v>
      </c>
      <c r="AV121">
        <f>'Prices and returns'!AW122</f>
        <v>-2.4077299205826734E-2</v>
      </c>
      <c r="AW121">
        <f>'Prices and returns'!AX122</f>
        <v>-4.5040244566006506E-2</v>
      </c>
      <c r="AX121">
        <f>'Prices and returns'!AY122</f>
        <v>-1.8763693872515474E-2</v>
      </c>
      <c r="AY121">
        <f>'Prices and returns'!AZ122</f>
        <v>0</v>
      </c>
      <c r="AZ121">
        <f>'Prices and returns'!BA122</f>
        <v>-3.2110125946870273E-2</v>
      </c>
      <c r="BA121">
        <f>'Prices and returns'!BB122</f>
        <v>-3.4267712656470994E-2</v>
      </c>
      <c r="BB121">
        <f>'Prices and returns'!BC122</f>
        <v>-0.10990011470095892</v>
      </c>
      <c r="BC121">
        <f>'Prices and returns'!BD122</f>
        <v>-2.3822555037951044E-2</v>
      </c>
      <c r="BD121">
        <f>'Prices and returns'!BE122</f>
        <v>3.6466056819255389E-2</v>
      </c>
      <c r="BE121">
        <f>'Prices and returns'!BF122</f>
        <v>-3.5441118030333917E-2</v>
      </c>
      <c r="BF121">
        <f>'Prices and returns'!BG122</f>
        <v>-1.8271371930989558E-2</v>
      </c>
      <c r="BG121">
        <f>'Prices and returns'!BH122</f>
        <v>-2.4611398963730505E-2</v>
      </c>
      <c r="BH121">
        <f>'Prices and returns'!BI122</f>
        <v>-2.995050314638871E-2</v>
      </c>
      <c r="BI121">
        <f>'Prices and returns'!BJ122</f>
        <v>-2.7881920008767589E-4</v>
      </c>
      <c r="BJ121">
        <f>'Prices and returns'!BK122</f>
        <v>-1.3479644598320956E-2</v>
      </c>
      <c r="BK121">
        <f>'Prices and returns'!BL122</f>
        <v>-1.5465381116820141E-2</v>
      </c>
      <c r="BL121">
        <f>'Prices and returns'!BM122</f>
        <v>-1.9221384551307879E-2</v>
      </c>
    </row>
    <row r="122" spans="1:64" x14ac:dyDescent="0.25">
      <c r="A122" s="2">
        <v>40616</v>
      </c>
      <c r="B122" s="1">
        <v>31.633914999999998</v>
      </c>
      <c r="C122" s="1">
        <v>31.99</v>
      </c>
      <c r="D122" s="1">
        <v>9.7792480000000008</v>
      </c>
      <c r="E122" s="1">
        <v>9.7792480000000008</v>
      </c>
      <c r="F122" s="1">
        <v>56.690703999999997</v>
      </c>
      <c r="G122" s="1">
        <v>12.951579000000001</v>
      </c>
      <c r="H122" s="1">
        <v>83.480002999999996</v>
      </c>
      <c r="I122" s="1">
        <v>82.987731999999994</v>
      </c>
      <c r="J122" s="1">
        <v>56.286053000000003</v>
      </c>
      <c r="K122" s="1">
        <v>36.749057999999998</v>
      </c>
      <c r="L122" s="1">
        <v>18.59</v>
      </c>
      <c r="M122" s="1">
        <v>11.045896000000001</v>
      </c>
      <c r="N122" s="1">
        <v>278.71722399999999</v>
      </c>
      <c r="O122" s="1">
        <v>143.765366</v>
      </c>
      <c r="P122" s="1">
        <v>30.299719</v>
      </c>
      <c r="Q122" s="1">
        <v>15.588234</v>
      </c>
      <c r="R122" s="1">
        <v>46.543593999999999</v>
      </c>
      <c r="S122" s="1">
        <v>37.054523000000003</v>
      </c>
      <c r="T122" s="1">
        <v>24.273775000000001</v>
      </c>
      <c r="U122" s="1">
        <v>20.340772999999999</v>
      </c>
      <c r="V122" s="1">
        <v>15.542861</v>
      </c>
      <c r="W122" s="1">
        <v>16.291277000000001</v>
      </c>
      <c r="X122" s="1">
        <v>15.249494</v>
      </c>
      <c r="Y122" s="1">
        <v>41.248043000000003</v>
      </c>
      <c r="Z122" s="1">
        <v>18.538502000000001</v>
      </c>
      <c r="AA122" s="1">
        <v>15.06</v>
      </c>
      <c r="AB122" s="1">
        <v>27.223082999999999</v>
      </c>
      <c r="AC122" s="1">
        <v>24.994893999999999</v>
      </c>
      <c r="AD122" s="1">
        <v>42.248409000000002</v>
      </c>
      <c r="AE122" s="1">
        <v>63.312069000000001</v>
      </c>
      <c r="AF122" s="1">
        <v>1279.209961</v>
      </c>
      <c r="AH122">
        <f>'Prices and returns'!AI123</f>
        <v>6.3114382143342182E-2</v>
      </c>
      <c r="AI122">
        <f>'Prices and returns'!AJ123</f>
        <v>2.031881838074413E-2</v>
      </c>
      <c r="AJ122">
        <f>'Prices and returns'!AK123</f>
        <v>5.0559920353793954E-2</v>
      </c>
      <c r="AK122">
        <f>'Prices and returns'!AL123</f>
        <v>5.0559920353793954E-2</v>
      </c>
      <c r="AL122">
        <f>'Prices and returns'!AM123</f>
        <v>6.1360430450819604E-2</v>
      </c>
      <c r="AM122">
        <f>'Prices and returns'!AN123</f>
        <v>-4.9857472976847061E-2</v>
      </c>
      <c r="AN122">
        <f>'Prices and returns'!AO123</f>
        <v>2.1082833454138753E-2</v>
      </c>
      <c r="AO122">
        <f>'Prices and returns'!AP123</f>
        <v>3.8358729938540878E-2</v>
      </c>
      <c r="AP122">
        <f>'Prices and returns'!AQ123</f>
        <v>1.13217389750175E-2</v>
      </c>
      <c r="AQ122">
        <f>'Prices and returns'!AR123</f>
        <v>4.2202306246870443E-2</v>
      </c>
      <c r="AR122">
        <f>'Prices and returns'!AS123</f>
        <v>5.9709575040344298E-2</v>
      </c>
      <c r="AS122">
        <f>'Prices and returns'!AT123</f>
        <v>3.5886993685256371E-2</v>
      </c>
      <c r="AT122">
        <f>'Prices and returns'!AU123</f>
        <v>3.3294078015070894E-2</v>
      </c>
      <c r="AU122">
        <f>'Prices and returns'!AV123</f>
        <v>-1.2440611043970153E-2</v>
      </c>
      <c r="AV122">
        <f>'Prices and returns'!AW123</f>
        <v>3.9444458214282475E-2</v>
      </c>
      <c r="AW122">
        <f>'Prices and returns'!AX123</f>
        <v>2.2077099946023439E-2</v>
      </c>
      <c r="AX122">
        <f>'Prices and returns'!AY123</f>
        <v>7.0001040315022548E-3</v>
      </c>
      <c r="AY122">
        <f>'Prices and returns'!AZ123</f>
        <v>2.623350461156857E-3</v>
      </c>
      <c r="AZ122">
        <f>'Prices and returns'!BA123</f>
        <v>-1.0936906187850887E-2</v>
      </c>
      <c r="BA122">
        <f>'Prices and returns'!BB123</f>
        <v>3.3064230154871678E-2</v>
      </c>
      <c r="BB122">
        <f>'Prices and returns'!BC123</f>
        <v>-1.1985888569678351E-2</v>
      </c>
      <c r="BC122">
        <f>'Prices and returns'!BD123</f>
        <v>5.7321227795709286E-2</v>
      </c>
      <c r="BD122">
        <f>'Prices and returns'!BE123</f>
        <v>8.4243450963029029E-3</v>
      </c>
      <c r="BE122">
        <f>'Prices and returns'!BF123</f>
        <v>2.0112032951478325E-2</v>
      </c>
      <c r="BF122">
        <f>'Prices and returns'!BG123</f>
        <v>3.2569837627657243E-2</v>
      </c>
      <c r="BG122">
        <f>'Prices and returns'!BH123</f>
        <v>3.6520584329349196E-2</v>
      </c>
      <c r="BH122">
        <f>'Prices and returns'!BI123</f>
        <v>3.8369129609603779E-2</v>
      </c>
      <c r="BI122">
        <f>'Prices and returns'!BJ123</f>
        <v>4.0457463032249757E-2</v>
      </c>
      <c r="BJ122">
        <f>'Prices and returns'!BK123</f>
        <v>1.6110381813431003E-2</v>
      </c>
      <c r="BK122">
        <f>'Prices and returns'!BL123</f>
        <v>3.4260955837661818E-2</v>
      </c>
      <c r="BL122">
        <f>'Prices and returns'!BM123</f>
        <v>2.70401959448156E-2</v>
      </c>
    </row>
    <row r="123" spans="1:64" x14ac:dyDescent="0.25">
      <c r="A123" s="2">
        <v>40623</v>
      </c>
      <c r="B123" s="1">
        <v>33.630470000000003</v>
      </c>
      <c r="C123" s="1">
        <v>32.639999000000003</v>
      </c>
      <c r="D123" s="1">
        <v>10.273686</v>
      </c>
      <c r="E123" s="1">
        <v>10.273686</v>
      </c>
      <c r="F123" s="1">
        <v>60.169269999999997</v>
      </c>
      <c r="G123" s="1">
        <v>12.305846000000001</v>
      </c>
      <c r="H123" s="1">
        <v>85.239998</v>
      </c>
      <c r="I123" s="1">
        <v>86.171036000000001</v>
      </c>
      <c r="J123" s="1">
        <v>56.923309000000003</v>
      </c>
      <c r="K123" s="1">
        <v>38.299953000000002</v>
      </c>
      <c r="L123" s="1">
        <v>19.700001</v>
      </c>
      <c r="M123" s="1">
        <v>11.442299999999999</v>
      </c>
      <c r="N123" s="1">
        <v>287.99685699999998</v>
      </c>
      <c r="O123" s="1">
        <v>141.97683699999999</v>
      </c>
      <c r="P123" s="1">
        <v>31.494875</v>
      </c>
      <c r="Q123" s="1">
        <v>15.932377000000001</v>
      </c>
      <c r="R123" s="1">
        <v>46.869404000000003</v>
      </c>
      <c r="S123" s="1">
        <v>37.151730000000001</v>
      </c>
      <c r="T123" s="1">
        <v>24.008295</v>
      </c>
      <c r="U123" s="1">
        <v>21.013324999999998</v>
      </c>
      <c r="V123" s="1">
        <v>15.356566000000001</v>
      </c>
      <c r="W123" s="1">
        <v>17.225113</v>
      </c>
      <c r="X123" s="1">
        <v>15.377961000000001</v>
      </c>
      <c r="Y123" s="1">
        <v>42.077624999999998</v>
      </c>
      <c r="Z123" s="1">
        <v>19.142298</v>
      </c>
      <c r="AA123" s="1">
        <v>15.61</v>
      </c>
      <c r="AB123" s="1">
        <v>28.267609</v>
      </c>
      <c r="AC123" s="1">
        <v>26.006124</v>
      </c>
      <c r="AD123" s="1">
        <v>42.929046999999997</v>
      </c>
      <c r="AE123" s="1">
        <v>65.481200999999999</v>
      </c>
      <c r="AF123" s="1">
        <v>1313.8000489999999</v>
      </c>
      <c r="AH123">
        <f>'Prices and returns'!AI124</f>
        <v>-1.9855535768605156E-2</v>
      </c>
      <c r="AI123">
        <f>'Prices and returns'!AJ124</f>
        <v>4.6568659514970981E-2</v>
      </c>
      <c r="AJ123">
        <f>'Prices and returns'!AK124</f>
        <v>2.7322228847562204E-3</v>
      </c>
      <c r="AK123">
        <f>'Prices and returns'!AL124</f>
        <v>2.7322228847562204E-3</v>
      </c>
      <c r="AL123">
        <f>'Prices and returns'!AM124</f>
        <v>9.135793071779039E-3</v>
      </c>
      <c r="AM123">
        <f>'Prices and returns'!AN124</f>
        <v>2.2488498555889055E-3</v>
      </c>
      <c r="AN123">
        <f>'Prices and returns'!AO124</f>
        <v>-1.8301243977035208E-2</v>
      </c>
      <c r="AO123">
        <f>'Prices and returns'!AP124</f>
        <v>3.6942308550172248E-2</v>
      </c>
      <c r="AP123">
        <f>'Prices and returns'!AQ124</f>
        <v>3.9042758389186374E-2</v>
      </c>
      <c r="AQ123">
        <f>'Prices and returns'!AR124</f>
        <v>-2.7926927221033622E-3</v>
      </c>
      <c r="AR123">
        <f>'Prices and returns'!AS124</f>
        <v>1.5227918008735182E-3</v>
      </c>
      <c r="AS123">
        <f>'Prices and returns'!AT124</f>
        <v>9.9933579787280895E-3</v>
      </c>
      <c r="AT123">
        <f>'Prices and returns'!AU124</f>
        <v>2.0802407576274447E-2</v>
      </c>
      <c r="AU123">
        <f>'Prices and returns'!AV124</f>
        <v>1.4306699902041198E-2</v>
      </c>
      <c r="AV123">
        <f>'Prices and returns'!AW124</f>
        <v>3.7411801126373536E-3</v>
      </c>
      <c r="AW123">
        <f>'Prices and returns'!AX124</f>
        <v>-3.1909802284994931E-2</v>
      </c>
      <c r="AX123">
        <f>'Prices and returns'!AY124</f>
        <v>8.6468562732309115E-3</v>
      </c>
      <c r="AY123">
        <f>'Prices and returns'!AZ124</f>
        <v>1.0684643756831683E-2</v>
      </c>
      <c r="AZ123">
        <f>'Prices and returns'!BA124</f>
        <v>4.791677209897682E-3</v>
      </c>
      <c r="BA123">
        <f>'Prices and returns'!BB124</f>
        <v>-5.4644374462393371E-3</v>
      </c>
      <c r="BB123">
        <f>'Prices and returns'!BC124</f>
        <v>-1.6958869580608951E-3</v>
      </c>
      <c r="BC123">
        <f>'Prices and returns'!BD124</f>
        <v>-2.308095163149294E-2</v>
      </c>
      <c r="BD123">
        <f>'Prices and returns'!BE124</f>
        <v>1.4741226096228698E-3</v>
      </c>
      <c r="BE123">
        <f>'Prices and returns'!BF124</f>
        <v>3.2606711999548517E-2</v>
      </c>
      <c r="BF123">
        <f>'Prices and returns'!BG124</f>
        <v>6.1351933816932443E-2</v>
      </c>
      <c r="BG123">
        <f>'Prices and returns'!BH124</f>
        <v>-3.5874439461883324E-2</v>
      </c>
      <c r="BH123">
        <f>'Prices and returns'!BI124</f>
        <v>-1.1835737504364124E-2</v>
      </c>
      <c r="BI123">
        <f>'Prices and returns'!BJ124</f>
        <v>3.1643931252500319E-2</v>
      </c>
      <c r="BJ123">
        <f>'Prices and returns'!BK124</f>
        <v>-4.2024925454319404E-3</v>
      </c>
      <c r="BK123">
        <f>'Prices and returns'!BL124</f>
        <v>1.2676355768123367E-2</v>
      </c>
      <c r="BL123">
        <f>'Prices and returns'!BM124</f>
        <v>1.4165005560903318E-2</v>
      </c>
    </row>
    <row r="124" spans="1:64" x14ac:dyDescent="0.25">
      <c r="A124" s="2">
        <v>40630</v>
      </c>
      <c r="B124" s="1">
        <v>32.962719</v>
      </c>
      <c r="C124" s="1">
        <v>34.159999999999997</v>
      </c>
      <c r="D124" s="1">
        <v>10.301755999999999</v>
      </c>
      <c r="E124" s="1">
        <v>10.301755999999999</v>
      </c>
      <c r="F124" s="1">
        <v>60.718964</v>
      </c>
      <c r="G124" s="1">
        <v>12.33352</v>
      </c>
      <c r="H124" s="1">
        <v>83.68</v>
      </c>
      <c r="I124" s="1">
        <v>89.354393000000002</v>
      </c>
      <c r="J124" s="1">
        <v>59.145752000000002</v>
      </c>
      <c r="K124" s="1">
        <v>38.192993000000001</v>
      </c>
      <c r="L124" s="1">
        <v>19.73</v>
      </c>
      <c r="M124" s="1">
        <v>11.556647</v>
      </c>
      <c r="N124" s="1">
        <v>293.98788500000001</v>
      </c>
      <c r="O124" s="1">
        <v>144.00805700000001</v>
      </c>
      <c r="P124" s="1">
        <v>31.612703</v>
      </c>
      <c r="Q124" s="1">
        <v>15.423978</v>
      </c>
      <c r="R124" s="1">
        <v>47.274676999999997</v>
      </c>
      <c r="S124" s="1">
        <v>37.548682999999997</v>
      </c>
      <c r="T124" s="1">
        <v>24.123335000000001</v>
      </c>
      <c r="U124" s="1">
        <v>20.898499000000001</v>
      </c>
      <c r="V124" s="1">
        <v>15.330522999999999</v>
      </c>
      <c r="W124" s="1">
        <v>16.827541</v>
      </c>
      <c r="X124" s="1">
        <v>15.40063</v>
      </c>
      <c r="Y124" s="1">
        <v>43.449638</v>
      </c>
      <c r="Z124" s="1">
        <v>20.316714999999999</v>
      </c>
      <c r="AA124" s="1">
        <v>15.05</v>
      </c>
      <c r="AB124" s="1">
        <v>27.933040999999999</v>
      </c>
      <c r="AC124" s="1">
        <v>26.829059999999998</v>
      </c>
      <c r="AD124" s="1">
        <v>42.748638</v>
      </c>
      <c r="AE124" s="1">
        <v>66.311263999999994</v>
      </c>
      <c r="AF124" s="1">
        <v>1332.410034</v>
      </c>
      <c r="AH124">
        <f>'Prices and returns'!AI125</f>
        <v>-2.7571542262639238E-2</v>
      </c>
      <c r="AI124">
        <f>'Prices and returns'!AJ125</f>
        <v>-2.9268149882892141E-4</v>
      </c>
      <c r="AJ124">
        <f>'Prices and returns'!AK125</f>
        <v>1.1807404485216069E-2</v>
      </c>
      <c r="AK124">
        <f>'Prices and returns'!AL125</f>
        <v>1.1807404485216069E-2</v>
      </c>
      <c r="AL124">
        <f>'Prices and returns'!AM125</f>
        <v>-7.2964354266650908E-3</v>
      </c>
      <c r="AM124">
        <f>'Prices and returns'!AN125</f>
        <v>8.2272538577794572E-3</v>
      </c>
      <c r="AN124">
        <f>'Prices and returns'!AO125</f>
        <v>-2.246650334608034E-2</v>
      </c>
      <c r="AO124">
        <f>'Prices and returns'!AP125</f>
        <v>-2.9172477283797373E-2</v>
      </c>
      <c r="AP124">
        <f>'Prices and returns'!AQ125</f>
        <v>2.9091235495661567E-2</v>
      </c>
      <c r="AQ124">
        <f>'Prices and returns'!AR125</f>
        <v>-2.5437702669701728E-2</v>
      </c>
      <c r="AR124">
        <f>'Prices and returns'!AS125</f>
        <v>6.5890015205271176E-3</v>
      </c>
      <c r="AS124">
        <f>'Prices and returns'!AT125</f>
        <v>1.1213719688764385E-2</v>
      </c>
      <c r="AT124">
        <f>'Prices and returns'!AU125</f>
        <v>-2.3048262686062762E-2</v>
      </c>
      <c r="AU124">
        <f>'Prices and returns'!AV125</f>
        <v>4.5557659319018437E-3</v>
      </c>
      <c r="AV124">
        <f>'Prices and returns'!AW125</f>
        <v>-2.6623791075378374E-3</v>
      </c>
      <c r="AW124">
        <f>'Prices and returns'!AX125</f>
        <v>1.5213001470826815E-2</v>
      </c>
      <c r="AX124">
        <f>'Prices and returns'!AY125</f>
        <v>-5.0392729282952369E-4</v>
      </c>
      <c r="AY124">
        <f>'Prices and returns'!AZ125</f>
        <v>1.0572008610794728E-2</v>
      </c>
      <c r="AZ124">
        <f>'Prices and returns'!BA125</f>
        <v>-3.6686469760513902E-4</v>
      </c>
      <c r="BA124">
        <f>'Prices and returns'!BB125</f>
        <v>2.3155586437092833E-2</v>
      </c>
      <c r="BB124">
        <f>'Prices and returns'!BC125</f>
        <v>1.1236994328243075E-2</v>
      </c>
      <c r="BC124">
        <f>'Prices and returns'!BD125</f>
        <v>-3.571430906036719E-2</v>
      </c>
      <c r="BD124">
        <f>'Prices and returns'!BE125</f>
        <v>3.9258783569243658E-3</v>
      </c>
      <c r="BE124">
        <f>'Prices and returns'!BF125</f>
        <v>-1.5421417319978543E-2</v>
      </c>
      <c r="BF124">
        <f>'Prices and returns'!BG125</f>
        <v>2.9391562563142299E-3</v>
      </c>
      <c r="BG124">
        <f>'Prices and returns'!BH125</f>
        <v>3.3887043189368755E-2</v>
      </c>
      <c r="BH124">
        <f>'Prices and returns'!BI125</f>
        <v>2.7460776647984738E-2</v>
      </c>
      <c r="BI124">
        <f>'Prices and returns'!BJ125</f>
        <v>-1.9495614084131044E-2</v>
      </c>
      <c r="BJ124">
        <f>'Prices and returns'!BK125</f>
        <v>7.8650458992400481E-3</v>
      </c>
      <c r="BK124">
        <f>'Prices and returns'!BL125</f>
        <v>1.499813063433691E-2</v>
      </c>
      <c r="BL124">
        <f>'Prices and returns'!BM125</f>
        <v>-3.1821960896461052E-3</v>
      </c>
    </row>
    <row r="125" spans="1:64" x14ac:dyDescent="0.25">
      <c r="A125" s="2">
        <v>40637</v>
      </c>
      <c r="B125" s="1">
        <v>32.053885999999999</v>
      </c>
      <c r="C125" s="1">
        <v>34.150002000000001</v>
      </c>
      <c r="D125" s="1">
        <v>10.423393000000001</v>
      </c>
      <c r="E125" s="1">
        <v>10.423393000000001</v>
      </c>
      <c r="F125" s="1">
        <v>60.275931999999997</v>
      </c>
      <c r="G125" s="1">
        <v>12.434991</v>
      </c>
      <c r="H125" s="1">
        <v>81.800003000000004</v>
      </c>
      <c r="I125" s="1">
        <v>86.747703999999999</v>
      </c>
      <c r="J125" s="1">
        <v>60.866374999999998</v>
      </c>
      <c r="K125" s="1">
        <v>37.221451000000002</v>
      </c>
      <c r="L125" s="1">
        <v>19.860001</v>
      </c>
      <c r="M125" s="1">
        <v>11.68624</v>
      </c>
      <c r="N125" s="1">
        <v>287.211975</v>
      </c>
      <c r="O125" s="1">
        <v>144.66412399999999</v>
      </c>
      <c r="P125" s="1">
        <v>31.528538000000001</v>
      </c>
      <c r="Q125" s="1">
        <v>15.658623</v>
      </c>
      <c r="R125" s="1">
        <v>47.250853999999997</v>
      </c>
      <c r="S125" s="1">
        <v>37.945647999999998</v>
      </c>
      <c r="T125" s="1">
        <v>24.114484999999998</v>
      </c>
      <c r="U125" s="1">
        <v>21.382415999999999</v>
      </c>
      <c r="V125" s="1">
        <v>15.502791999999999</v>
      </c>
      <c r="W125" s="1">
        <v>16.226557</v>
      </c>
      <c r="X125" s="1">
        <v>15.461091</v>
      </c>
      <c r="Y125" s="1">
        <v>42.779583000000002</v>
      </c>
      <c r="Z125" s="1">
        <v>20.376429000000002</v>
      </c>
      <c r="AA125" s="1">
        <v>15.56</v>
      </c>
      <c r="AB125" s="1">
        <v>28.700104</v>
      </c>
      <c r="AC125" s="1">
        <v>26.306011000000002</v>
      </c>
      <c r="AD125" s="1">
        <v>43.084857999999997</v>
      </c>
      <c r="AE125" s="1">
        <v>67.305808999999996</v>
      </c>
      <c r="AF125" s="1">
        <v>1328.170044</v>
      </c>
      <c r="AH125">
        <f>'Prices and returns'!AI126</f>
        <v>-2.2682616391659881E-2</v>
      </c>
      <c r="AI125">
        <f>'Prices and returns'!AJ126</f>
        <v>1.0541609924356737E-2</v>
      </c>
      <c r="AJ125">
        <f>'Prices and returns'!AK126</f>
        <v>8.0791350762653823E-3</v>
      </c>
      <c r="AK125">
        <f>'Prices and returns'!AL126</f>
        <v>8.0791350762653823E-3</v>
      </c>
      <c r="AL125">
        <f>'Prices and returns'!AM126</f>
        <v>-1.1841857542741857E-2</v>
      </c>
      <c r="AM125">
        <f>'Prices and returns'!AN126</f>
        <v>-4.8961273876273866E-2</v>
      </c>
      <c r="AN125">
        <f>'Prices and returns'!AO126</f>
        <v>-1.1124742868285723E-2</v>
      </c>
      <c r="AO125">
        <f>'Prices and returns'!AP126</f>
        <v>-2.3766438821251103E-2</v>
      </c>
      <c r="AP125">
        <f>'Prices and returns'!AQ126</f>
        <v>7.3287591054995551E-3</v>
      </c>
      <c r="AQ125">
        <f>'Prices and returns'!AR126</f>
        <v>-5.7468474294567794E-3</v>
      </c>
      <c r="AR125">
        <f>'Prices and returns'!AS126</f>
        <v>1.3595064773662452E-2</v>
      </c>
      <c r="AS125">
        <f>'Prices and returns'!AT126</f>
        <v>-4.0443461712235847E-2</v>
      </c>
      <c r="AT125">
        <f>'Prices and returns'!AU126</f>
        <v>-8.2088011824715895E-2</v>
      </c>
      <c r="AU125">
        <f>'Prices and returns'!AV126</f>
        <v>-3.6220189602779368E-2</v>
      </c>
      <c r="AV125">
        <f>'Prices and returns'!AW126</f>
        <v>1.8953114793968624E-2</v>
      </c>
      <c r="AW125">
        <f>'Prices and returns'!AX126</f>
        <v>-1.3486307193167691E-2</v>
      </c>
      <c r="AX125">
        <f>'Prices and returns'!AY126</f>
        <v>1.8499792617504979E-2</v>
      </c>
      <c r="AY125">
        <f>'Prices and returns'!AZ126</f>
        <v>-3.6433980518661875E-2</v>
      </c>
      <c r="AZ125">
        <f>'Prices and returns'!BA126</f>
        <v>-9.9080697763189972E-3</v>
      </c>
      <c r="BA125">
        <f>'Prices and returns'!BB126</f>
        <v>-2.6850988213866892E-2</v>
      </c>
      <c r="BB125">
        <f>'Prices and returns'!BC126</f>
        <v>1.7315655141344932E-2</v>
      </c>
      <c r="BC125">
        <f>'Prices and returns'!BD126</f>
        <v>6.6096399870903072E-2</v>
      </c>
      <c r="BD125">
        <f>'Prices and returns'!BE126</f>
        <v>3.4212980183610424E-3</v>
      </c>
      <c r="BE125">
        <f>'Prices and returns'!BF126</f>
        <v>-9.136461194584446E-3</v>
      </c>
      <c r="BF125">
        <f>'Prices and returns'!BG126</f>
        <v>1.2223731646011119E-2</v>
      </c>
      <c r="BG125">
        <f>'Prices and returns'!BH126</f>
        <v>0</v>
      </c>
      <c r="BH125">
        <f>'Prices and returns'!BI126</f>
        <v>-5.1174030588878646E-3</v>
      </c>
      <c r="BI125">
        <f>'Prices and returns'!BJ126</f>
        <v>1.6356109635930642E-2</v>
      </c>
      <c r="BJ125">
        <f>'Prices and returns'!BK126</f>
        <v>1.9223435760192212E-2</v>
      </c>
      <c r="BK125">
        <f>'Prices and returns'!BL126</f>
        <v>-1.9313741552382156E-2</v>
      </c>
      <c r="BL125">
        <f>'Prices and returns'!BM126</f>
        <v>-6.392246262708237E-3</v>
      </c>
    </row>
    <row r="126" spans="1:64" x14ac:dyDescent="0.25">
      <c r="A126" s="2">
        <v>40644</v>
      </c>
      <c r="B126" s="1">
        <v>31.326820000000001</v>
      </c>
      <c r="C126" s="1">
        <v>34.509998000000003</v>
      </c>
      <c r="D126" s="1">
        <v>10.507605</v>
      </c>
      <c r="E126" s="1">
        <v>10.507605</v>
      </c>
      <c r="F126" s="1">
        <v>59.562153000000002</v>
      </c>
      <c r="G126" s="1">
        <v>11.826158</v>
      </c>
      <c r="H126" s="1">
        <v>80.889999000000003</v>
      </c>
      <c r="I126" s="1">
        <v>84.686019999999999</v>
      </c>
      <c r="J126" s="1">
        <v>61.312449999999998</v>
      </c>
      <c r="K126" s="1">
        <v>37.007545</v>
      </c>
      <c r="L126" s="1">
        <v>20.129999000000002</v>
      </c>
      <c r="M126" s="1">
        <v>11.213608000000001</v>
      </c>
      <c r="N126" s="1">
        <v>263.63531499999999</v>
      </c>
      <c r="O126" s="1">
        <v>139.424362</v>
      </c>
      <c r="P126" s="1">
        <v>32.126102000000003</v>
      </c>
      <c r="Q126" s="1">
        <v>15.447445999999999</v>
      </c>
      <c r="R126" s="1">
        <v>48.124985000000002</v>
      </c>
      <c r="S126" s="1">
        <v>36.563136999999998</v>
      </c>
      <c r="T126" s="1">
        <v>23.875557000000001</v>
      </c>
      <c r="U126" s="1">
        <v>20.808277</v>
      </c>
      <c r="V126" s="1">
        <v>15.771233000000001</v>
      </c>
      <c r="W126" s="1">
        <v>17.299074000000001</v>
      </c>
      <c r="X126" s="1">
        <v>15.513987999999999</v>
      </c>
      <c r="Y126" s="1">
        <v>42.388728999999998</v>
      </c>
      <c r="Z126" s="1">
        <v>20.625505</v>
      </c>
      <c r="AA126" s="1">
        <v>15.56</v>
      </c>
      <c r="AB126" s="1">
        <v>28.553234</v>
      </c>
      <c r="AC126" s="1">
        <v>26.736274999999999</v>
      </c>
      <c r="AD126" s="1">
        <v>43.913097</v>
      </c>
      <c r="AE126" s="1">
        <v>66.005882</v>
      </c>
      <c r="AF126" s="1">
        <v>1319.6800539999999</v>
      </c>
      <c r="AH126">
        <f>'Prices and returns'!AI127</f>
        <v>7.0970816699556322E-2</v>
      </c>
      <c r="AI126">
        <f>'Prices and returns'!AJ127</f>
        <v>-2.9846365102658253E-2</v>
      </c>
      <c r="AJ126">
        <f>'Prices and returns'!AK127</f>
        <v>8.0141002635709599E-3</v>
      </c>
      <c r="AK126">
        <f>'Prices and returns'!AL127</f>
        <v>8.0141002635709599E-3</v>
      </c>
      <c r="AL126">
        <f>'Prices and returns'!AM127</f>
        <v>3.9118700091314684E-2</v>
      </c>
      <c r="AM126">
        <f>'Prices and returns'!AN127</f>
        <v>-3.9781558812253204E-2</v>
      </c>
      <c r="AN126">
        <f>'Prices and returns'!AO127</f>
        <v>1.8172852245924662E-2</v>
      </c>
      <c r="AO126">
        <f>'Prices and returns'!AP127</f>
        <v>2.0613756556277021E-2</v>
      </c>
      <c r="AP126">
        <f>'Prices and returns'!AQ127</f>
        <v>2.4684986491324373E-2</v>
      </c>
      <c r="AQ126">
        <f>'Prices and returns'!AR127</f>
        <v>1.8063451655601564E-2</v>
      </c>
      <c r="AR126">
        <f>'Prices and returns'!AS127</f>
        <v>1.3909638048168735E-2</v>
      </c>
      <c r="AS126">
        <f>'Prices and returns'!AT127</f>
        <v>4.8946155421163193E-2</v>
      </c>
      <c r="AT126">
        <f>'Prices and returns'!AU127</f>
        <v>-1.0552156110041674E-2</v>
      </c>
      <c r="AU126">
        <f>'Prices and returns'!AV127</f>
        <v>-1.0442780437467707E-2</v>
      </c>
      <c r="AV126">
        <f>'Prices and returns'!AW127</f>
        <v>-9.6931460903660858E-3</v>
      </c>
      <c r="AW126">
        <f>'Prices and returns'!AX127</f>
        <v>8.658207965252003E-2</v>
      </c>
      <c r="AX126">
        <f>'Prices and returns'!AY127</f>
        <v>5.795908300023362E-2</v>
      </c>
      <c r="AY126">
        <f>'Prices and returns'!AZ127</f>
        <v>-4.6781270436394564E-3</v>
      </c>
      <c r="AZ126">
        <f>'Prices and returns'!BA127</f>
        <v>-1.8532468163988788E-2</v>
      </c>
      <c r="BA126">
        <f>'Prices and returns'!BB127</f>
        <v>5.9126471643951338E-3</v>
      </c>
      <c r="BB126">
        <f>'Prices and returns'!BC127</f>
        <v>1.85439527778203E-2</v>
      </c>
      <c r="BC126">
        <f>'Prices and returns'!BD127</f>
        <v>-1.0154358551215031E-2</v>
      </c>
      <c r="BD126">
        <f>'Prices and returns'!BE127</f>
        <v>-3.6045148417028515E-2</v>
      </c>
      <c r="BE126">
        <f>'Prices and returns'!BF127</f>
        <v>7.1509126871909842E-2</v>
      </c>
      <c r="BF126">
        <f>'Prices and returns'!BG127</f>
        <v>9.7888512305514385E-4</v>
      </c>
      <c r="BG126">
        <f>'Prices and returns'!BH127</f>
        <v>1.928020565552658E-3</v>
      </c>
      <c r="BH126">
        <f>'Prices and returns'!BI127</f>
        <v>1.5146760608623189E-2</v>
      </c>
      <c r="BI126">
        <f>'Prices and returns'!BJ127</f>
        <v>-2.4834723610525394E-2</v>
      </c>
      <c r="BJ126">
        <f>'Prices and returns'!BK127</f>
        <v>5.5996961453200027E-4</v>
      </c>
      <c r="BK126">
        <f>'Prices and returns'!BL127</f>
        <v>2.4557644726268424E-2</v>
      </c>
      <c r="BL126">
        <f>'Prices and returns'!BM127</f>
        <v>1.3412304707001397E-2</v>
      </c>
    </row>
    <row r="127" spans="1:64" x14ac:dyDescent="0.25">
      <c r="A127" s="2">
        <v>40651</v>
      </c>
      <c r="B127" s="1">
        <v>33.550109999999997</v>
      </c>
      <c r="C127" s="1">
        <v>33.479999999999997</v>
      </c>
      <c r="D127" s="1">
        <v>10.591813999999999</v>
      </c>
      <c r="E127" s="1">
        <v>10.591813999999999</v>
      </c>
      <c r="F127" s="1">
        <v>61.892147000000001</v>
      </c>
      <c r="G127" s="1">
        <v>11.355695000000001</v>
      </c>
      <c r="H127" s="1">
        <v>82.360000999999997</v>
      </c>
      <c r="I127" s="1">
        <v>86.431717000000006</v>
      </c>
      <c r="J127" s="1">
        <v>62.825946999999999</v>
      </c>
      <c r="K127" s="1">
        <v>37.676029</v>
      </c>
      <c r="L127" s="1">
        <v>20.41</v>
      </c>
      <c r="M127" s="1">
        <v>11.762471</v>
      </c>
      <c r="N127" s="1">
        <v>260.85339399999998</v>
      </c>
      <c r="O127" s="1">
        <v>137.96838399999999</v>
      </c>
      <c r="P127" s="1">
        <v>31.814699000000001</v>
      </c>
      <c r="Q127" s="1">
        <v>16.784918000000001</v>
      </c>
      <c r="R127" s="1">
        <v>50.914265</v>
      </c>
      <c r="S127" s="1">
        <v>36.392090000000003</v>
      </c>
      <c r="T127" s="1">
        <v>23.433084000000001</v>
      </c>
      <c r="U127" s="1">
        <v>20.931308999999999</v>
      </c>
      <c r="V127" s="1">
        <v>16.063694000000002</v>
      </c>
      <c r="W127" s="1">
        <v>17.123412999999999</v>
      </c>
      <c r="X127" s="1">
        <v>14.954784</v>
      </c>
      <c r="Y127" s="1">
        <v>45.419910000000002</v>
      </c>
      <c r="Z127" s="1">
        <v>20.645695</v>
      </c>
      <c r="AA127" s="1">
        <v>15.59</v>
      </c>
      <c r="AB127" s="1">
        <v>28.985723</v>
      </c>
      <c r="AC127" s="1">
        <v>26.072286999999999</v>
      </c>
      <c r="AD127" s="1">
        <v>43.937686999999997</v>
      </c>
      <c r="AE127" s="1">
        <v>67.626830999999996</v>
      </c>
      <c r="AF127" s="1">
        <v>1337.380005</v>
      </c>
      <c r="AH127">
        <f>'Prices and returns'!AI128</f>
        <v>-1.6255982469207506E-3</v>
      </c>
      <c r="AI127">
        <f>'Prices and returns'!AJ128</f>
        <v>2.0907706093190805E-3</v>
      </c>
      <c r="AJ127">
        <f>'Prices and returns'!AK128</f>
        <v>5.3005084870260417E-3</v>
      </c>
      <c r="AK127">
        <f>'Prices and returns'!AL128</f>
        <v>5.3005084870260417E-3</v>
      </c>
      <c r="AL127">
        <f>'Prices and returns'!AM128</f>
        <v>5.7528930124204611E-2</v>
      </c>
      <c r="AM127">
        <f>'Prices and returns'!AN128</f>
        <v>-2.4371912067030124E-3</v>
      </c>
      <c r="AN127">
        <f>'Prices and returns'!AO128</f>
        <v>1.1413331575845986E-2</v>
      </c>
      <c r="AO127">
        <f>'Prices and returns'!AP128</f>
        <v>5.9135675853807079E-2</v>
      </c>
      <c r="AP127">
        <f>'Prices and returns'!AQ128</f>
        <v>2.5611726950968257E-2</v>
      </c>
      <c r="AQ127">
        <f>'Prices and returns'!AR128</f>
        <v>1.9635721163713891E-2</v>
      </c>
      <c r="AR127">
        <f>'Prices and returns'!AS128</f>
        <v>-1.1268985791278805E-2</v>
      </c>
      <c r="AS127">
        <f>'Prices and returns'!AT128</f>
        <v>2.5923124486343582E-3</v>
      </c>
      <c r="AT127">
        <f>'Prices and returns'!AU128</f>
        <v>3.6183654179327999E-2</v>
      </c>
      <c r="AU127">
        <f>'Prices and returns'!AV128</f>
        <v>-1.6285636860108293E-2</v>
      </c>
      <c r="AV127">
        <f>'Prices and returns'!AW128</f>
        <v>-1.719604513624351E-2</v>
      </c>
      <c r="AW127">
        <f>'Prices and returns'!AX128</f>
        <v>7.8751293274116618E-2</v>
      </c>
      <c r="AX127">
        <f>'Prices and returns'!AY128</f>
        <v>2.5753155819886606E-2</v>
      </c>
      <c r="AY127">
        <f>'Prices and returns'!AZ128</f>
        <v>2.1262422685808895E-2</v>
      </c>
      <c r="AZ127">
        <f>'Prices and returns'!BA128</f>
        <v>-1.2462124063567556E-2</v>
      </c>
      <c r="BA127">
        <f>'Prices and returns'!BB128</f>
        <v>1.5673983887008712E-2</v>
      </c>
      <c r="BB127">
        <f>'Prices and returns'!BC128</f>
        <v>2.656207221078782E-2</v>
      </c>
      <c r="BC127">
        <f>'Prices and returns'!BD128</f>
        <v>7.9913215899190315E-2</v>
      </c>
      <c r="BD127">
        <f>'Prices and returns'!BE128</f>
        <v>5.9625936422752747E-2</v>
      </c>
      <c r="BE127">
        <f>'Prices and returns'!BF128</f>
        <v>2.6344393901264686E-3</v>
      </c>
      <c r="BF127">
        <f>'Prices and returns'!BG128</f>
        <v>1.4341633933853961E-2</v>
      </c>
      <c r="BG127">
        <f>'Prices and returns'!BH128</f>
        <v>3.7844772289929433E-2</v>
      </c>
      <c r="BH127">
        <f>'Prices and returns'!BI128</f>
        <v>2.8179390246713132E-4</v>
      </c>
      <c r="BI127">
        <f>'Prices and returns'!BJ128</f>
        <v>2.3570544463552414E-2</v>
      </c>
      <c r="BJ127">
        <f>'Prices and returns'!BK128</f>
        <v>2.6129436444845281E-2</v>
      </c>
      <c r="BK127">
        <f>'Prices and returns'!BL128</f>
        <v>1.8758841442681293E-2</v>
      </c>
      <c r="BL127">
        <f>'Prices and returns'!BM128</f>
        <v>1.961295959408341E-2</v>
      </c>
    </row>
    <row r="128" spans="1:64" x14ac:dyDescent="0.25">
      <c r="A128" s="2">
        <v>40658</v>
      </c>
      <c r="B128" s="1">
        <v>33.495570999999998</v>
      </c>
      <c r="C128" s="1">
        <v>33.549999</v>
      </c>
      <c r="D128" s="1">
        <v>10.647956000000001</v>
      </c>
      <c r="E128" s="1">
        <v>10.647956000000001</v>
      </c>
      <c r="F128" s="1">
        <v>65.452736000000002</v>
      </c>
      <c r="G128" s="1">
        <v>11.328018999999999</v>
      </c>
      <c r="H128" s="1">
        <v>83.300003000000004</v>
      </c>
      <c r="I128" s="1">
        <v>91.542914999999994</v>
      </c>
      <c r="J128" s="1">
        <v>64.435028000000003</v>
      </c>
      <c r="K128" s="1">
        <v>38.415824999999998</v>
      </c>
      <c r="L128" s="1">
        <v>20.18</v>
      </c>
      <c r="M128" s="1">
        <v>11.792963</v>
      </c>
      <c r="N128" s="1">
        <v>270.29202299999997</v>
      </c>
      <c r="O128" s="1">
        <v>135.72148100000001</v>
      </c>
      <c r="P128" s="1">
        <v>31.267612</v>
      </c>
      <c r="Q128" s="1">
        <v>18.106752</v>
      </c>
      <c r="R128" s="1">
        <v>52.225467999999999</v>
      </c>
      <c r="S128" s="1">
        <v>37.165874000000002</v>
      </c>
      <c r="T128" s="1">
        <v>23.141058000000001</v>
      </c>
      <c r="U128" s="1">
        <v>21.259385999999999</v>
      </c>
      <c r="V128" s="1">
        <v>16.490379000000001</v>
      </c>
      <c r="W128" s="1">
        <v>18.491800000000001</v>
      </c>
      <c r="X128" s="1">
        <v>15.846477</v>
      </c>
      <c r="Y128" s="1">
        <v>45.539566000000001</v>
      </c>
      <c r="Z128" s="1">
        <v>20.941787999999999</v>
      </c>
      <c r="AA128" s="1">
        <v>16.18</v>
      </c>
      <c r="AB128" s="1">
        <v>28.993891000000001</v>
      </c>
      <c r="AC128" s="1">
        <v>26.686824999999999</v>
      </c>
      <c r="AD128" s="1">
        <v>45.085754000000001</v>
      </c>
      <c r="AE128" s="1">
        <v>68.895432</v>
      </c>
      <c r="AF128" s="1">
        <v>1363.6099850000001</v>
      </c>
      <c r="AH128">
        <f>'Prices and returns'!AI129</f>
        <v>-9.9106237060415311E-3</v>
      </c>
      <c r="AI128">
        <f>'Prices and returns'!AJ129</f>
        <v>-4.4708496116497368E-3</v>
      </c>
      <c r="AJ128">
        <f>'Prices and returns'!AK129</f>
        <v>5.2723734019936956E-3</v>
      </c>
      <c r="AK128">
        <f>'Prices and returns'!AL129</f>
        <v>5.2723734019936956E-3</v>
      </c>
      <c r="AL128">
        <f>'Prices and returns'!AM129</f>
        <v>-5.8907697915025993E-3</v>
      </c>
      <c r="AM128">
        <f>'Prices and returns'!AN129</f>
        <v>2.4431456197240992E-3</v>
      </c>
      <c r="AN128">
        <f>'Prices and returns'!AO129</f>
        <v>-3.7094884618431613E-2</v>
      </c>
      <c r="AO128">
        <f>'Prices and returns'!AP129</f>
        <v>-4.3930379538383656E-2</v>
      </c>
      <c r="AP128">
        <f>'Prices and returns'!AQ129</f>
        <v>-5.4396189600477221E-3</v>
      </c>
      <c r="AQ128">
        <f>'Prices and returns'!AR129</f>
        <v>-9.2815916357375937E-4</v>
      </c>
      <c r="AR128">
        <f>'Prices and returns'!AS129</f>
        <v>7.7799801783944508E-2</v>
      </c>
      <c r="AS128">
        <f>'Prices and returns'!AT129</f>
        <v>-2.3270826848180638E-2</v>
      </c>
      <c r="AT128">
        <f>'Prices and returns'!AU129</f>
        <v>-1.617355167007644E-2</v>
      </c>
      <c r="AU128">
        <f>'Prices and returns'!AV129</f>
        <v>-6.0262089241423442E-3</v>
      </c>
      <c r="AV128">
        <f>'Prices and returns'!AW129</f>
        <v>-4.3065329069581215E-3</v>
      </c>
      <c r="AW128">
        <f>'Prices and returns'!AX129</f>
        <v>4.3196593182476982E-3</v>
      </c>
      <c r="AX128">
        <f>'Prices and returns'!AY129</f>
        <v>-6.8473297357526698E-3</v>
      </c>
      <c r="AY128">
        <f>'Prices and returns'!AZ129</f>
        <v>-1.2930033610941047E-2</v>
      </c>
      <c r="AZ128">
        <f>'Prices and returns'!BA129</f>
        <v>-3.2928701876984275E-2</v>
      </c>
      <c r="BA128">
        <f>'Prices and returns'!BB129</f>
        <v>-1.9292184637882087E-3</v>
      </c>
      <c r="BB128">
        <f>'Prices and returns'!BC129</f>
        <v>-3.6445493460157611E-3</v>
      </c>
      <c r="BC128">
        <f>'Prices and returns'!BD129</f>
        <v>-3.3999989184395368E-2</v>
      </c>
      <c r="BD128">
        <f>'Prices and returns'!BE129</f>
        <v>-2.0028552718689478E-2</v>
      </c>
      <c r="BE128">
        <f>'Prices and returns'!BF129</f>
        <v>-9.108365240020096E-3</v>
      </c>
      <c r="BF128">
        <f>'Prices and returns'!BG129</f>
        <v>4.4988040180714214E-3</v>
      </c>
      <c r="BG128">
        <f>'Prices and returns'!BH129</f>
        <v>-3.5846724351050685E-2</v>
      </c>
      <c r="BH128">
        <f>'Prices and returns'!BI129</f>
        <v>-4.8398471250375372E-3</v>
      </c>
      <c r="BI128">
        <f>'Prices and returns'!BJ129</f>
        <v>-1.3234695397447991E-2</v>
      </c>
      <c r="BJ128">
        <f>'Prices and returns'!BK129</f>
        <v>7.2756906760395419E-4</v>
      </c>
      <c r="BK128">
        <f>'Prices and returns'!BL129</f>
        <v>-6.0127382610794769E-2</v>
      </c>
      <c r="BL128">
        <f>'Prices and returns'!BM129</f>
        <v>-1.7167690364191631E-2</v>
      </c>
    </row>
    <row r="129" spans="1:64" x14ac:dyDescent="0.25">
      <c r="A129" s="2">
        <v>40665</v>
      </c>
      <c r="B129" s="1">
        <v>33.163609000000001</v>
      </c>
      <c r="C129" s="1">
        <v>33.400002000000001</v>
      </c>
      <c r="D129" s="1">
        <v>10.704096</v>
      </c>
      <c r="E129" s="1">
        <v>10.704096</v>
      </c>
      <c r="F129" s="1">
        <v>65.067169000000007</v>
      </c>
      <c r="G129" s="1">
        <v>11.355695000000001</v>
      </c>
      <c r="H129" s="1">
        <v>80.209998999999996</v>
      </c>
      <c r="I129" s="1">
        <v>87.5214</v>
      </c>
      <c r="J129" s="1">
        <v>64.084525999999997</v>
      </c>
      <c r="K129" s="1">
        <v>38.380169000000002</v>
      </c>
      <c r="L129" s="1">
        <v>21.75</v>
      </c>
      <c r="M129" s="1">
        <v>11.518530999999999</v>
      </c>
      <c r="N129" s="1">
        <v>265.92044099999998</v>
      </c>
      <c r="O129" s="1">
        <v>134.903595</v>
      </c>
      <c r="P129" s="1">
        <v>31.132957000000001</v>
      </c>
      <c r="Q129" s="1">
        <v>18.184967</v>
      </c>
      <c r="R129" s="1">
        <v>51.867863</v>
      </c>
      <c r="S129" s="1">
        <v>36.685318000000002</v>
      </c>
      <c r="T129" s="1">
        <v>22.379052999999999</v>
      </c>
      <c r="U129" s="1">
        <v>21.218371999999999</v>
      </c>
      <c r="V129" s="1">
        <v>16.430278999999999</v>
      </c>
      <c r="W129" s="1">
        <v>17.863078999999999</v>
      </c>
      <c r="X129" s="1">
        <v>15.529095</v>
      </c>
      <c r="Y129" s="1">
        <v>45.124775</v>
      </c>
      <c r="Z129" s="1">
        <v>21.036000999999999</v>
      </c>
      <c r="AA129" s="1">
        <v>15.6</v>
      </c>
      <c r="AB129" s="1">
        <v>28.853565</v>
      </c>
      <c r="AC129" s="1">
        <v>26.333632999999999</v>
      </c>
      <c r="AD129" s="1">
        <v>45.118557000000003</v>
      </c>
      <c r="AE129" s="1">
        <v>64.752930000000006</v>
      </c>
      <c r="AF129" s="1">
        <v>1340.1999510000001</v>
      </c>
      <c r="AH129">
        <f>'Prices and returns'!AI130</f>
        <v>-1.7768964770993462E-2</v>
      </c>
      <c r="AI129">
        <f>'Prices and returns'!AJ130</f>
        <v>5.7784427677579173E-2</v>
      </c>
      <c r="AJ129">
        <f>'Prices and returns'!AK130</f>
        <v>6.1187792037739157E-3</v>
      </c>
      <c r="AK129">
        <f>'Prices and returns'!AL130</f>
        <v>6.1187792037739157E-3</v>
      </c>
      <c r="AL129">
        <f>'Prices and returns'!AM130</f>
        <v>-3.5305208991036944E-3</v>
      </c>
      <c r="AM129">
        <f>'Prices and returns'!AN130</f>
        <v>-3.0869268679724206E-2</v>
      </c>
      <c r="AN129">
        <f>'Prices and returns'!AO130</f>
        <v>-6.9816357933129465E-3</v>
      </c>
      <c r="AO129">
        <f>'Prices and returns'!AP130</f>
        <v>-3.6342163173806653E-2</v>
      </c>
      <c r="AP129">
        <f>'Prices and returns'!AQ130</f>
        <v>2.8216530773747233E-2</v>
      </c>
      <c r="AQ129">
        <f>'Prices and returns'!AR130</f>
        <v>-3.5763886292423615E-2</v>
      </c>
      <c r="AR129">
        <f>'Prices and returns'!AS130</f>
        <v>8.9655218390804606E-2</v>
      </c>
      <c r="AS129">
        <f>'Prices and returns'!AT130</f>
        <v>-1.9855830574227332E-3</v>
      </c>
      <c r="AT129">
        <f>'Prices and returns'!AU130</f>
        <v>-1.0741615008076683E-2</v>
      </c>
      <c r="AU129">
        <f>'Prices and returns'!AV130</f>
        <v>-5.7561312580291082E-2</v>
      </c>
      <c r="AV129">
        <f>'Prices and returns'!AW130</f>
        <v>5.4074529444795032E-4</v>
      </c>
      <c r="AW129">
        <f>'Prices and returns'!AX130</f>
        <v>1.4797662266860318E-2</v>
      </c>
      <c r="AX129">
        <f>'Prices and returns'!AY130</f>
        <v>2.0683308275106754E-2</v>
      </c>
      <c r="AY129">
        <f>'Prices and returns'!AZ130</f>
        <v>-4.1962863726573235E-2</v>
      </c>
      <c r="AZ129">
        <f>'Prices and returns'!BA130</f>
        <v>-4.3977821581637107E-2</v>
      </c>
      <c r="BA129">
        <f>'Prices and returns'!BB130</f>
        <v>-3.2469927476056933E-2</v>
      </c>
      <c r="BB129">
        <f>'Prices and returns'!BC130</f>
        <v>5.1694861663639548E-2</v>
      </c>
      <c r="BC129">
        <f>'Prices and returns'!BD130</f>
        <v>-5.4865177498235281E-2</v>
      </c>
      <c r="BD129">
        <f>'Prices and returns'!BE130</f>
        <v>1.800459073758004E-2</v>
      </c>
      <c r="BE129">
        <f>'Prices and returns'!BF130</f>
        <v>9.7223088646978713E-3</v>
      </c>
      <c r="BF129">
        <f>'Prices and returns'!BG130</f>
        <v>4.7982028523387019E-3</v>
      </c>
      <c r="BG129">
        <f>'Prices and returns'!BH130</f>
        <v>2.1153846153846158E-2</v>
      </c>
      <c r="BH129">
        <f>'Prices and returns'!BI130</f>
        <v>-1.4193740010982792E-3</v>
      </c>
      <c r="BI129">
        <f>'Prices and returns'!BJ130</f>
        <v>-5.3627237836877323E-4</v>
      </c>
      <c r="BJ129">
        <f>'Prices and returns'!BK130</f>
        <v>1.2722570005951082E-2</v>
      </c>
      <c r="BK129">
        <f>'Prices and returns'!BL130</f>
        <v>-2.2009660412277986E-2</v>
      </c>
      <c r="BL129">
        <f>'Prices and returns'!BM130</f>
        <v>-1.8131107960323483E-3</v>
      </c>
    </row>
    <row r="130" spans="1:64" x14ac:dyDescent="0.25">
      <c r="A130" s="2">
        <v>40672</v>
      </c>
      <c r="B130" s="1">
        <v>32.574325999999999</v>
      </c>
      <c r="C130" s="1">
        <v>35.330002</v>
      </c>
      <c r="D130" s="1">
        <v>10.769591999999999</v>
      </c>
      <c r="E130" s="1">
        <v>10.769591999999999</v>
      </c>
      <c r="F130" s="1">
        <v>64.837447999999995</v>
      </c>
      <c r="G130" s="1">
        <v>11.005153</v>
      </c>
      <c r="H130" s="1">
        <v>79.650002000000001</v>
      </c>
      <c r="I130" s="1">
        <v>84.340682999999999</v>
      </c>
      <c r="J130" s="1">
        <v>65.892769000000001</v>
      </c>
      <c r="K130" s="1">
        <v>37.007545</v>
      </c>
      <c r="L130" s="1">
        <v>23.700001</v>
      </c>
      <c r="M130" s="1">
        <v>11.495660000000001</v>
      </c>
      <c r="N130" s="1">
        <v>263.06402600000001</v>
      </c>
      <c r="O130" s="1">
        <v>127.138367</v>
      </c>
      <c r="P130" s="1">
        <v>31.149792000000001</v>
      </c>
      <c r="Q130" s="1">
        <v>18.454062</v>
      </c>
      <c r="R130" s="1">
        <v>52.940662000000003</v>
      </c>
      <c r="S130" s="1">
        <v>35.145896999999998</v>
      </c>
      <c r="T130" s="1">
        <v>21.394870999999998</v>
      </c>
      <c r="U130" s="1">
        <v>20.529413000000002</v>
      </c>
      <c r="V130" s="1">
        <v>17.279640000000001</v>
      </c>
      <c r="W130" s="1">
        <v>16.883018</v>
      </c>
      <c r="X130" s="1">
        <v>15.80869</v>
      </c>
      <c r="Y130" s="1">
        <v>45.563491999999997</v>
      </c>
      <c r="Z130" s="1">
        <v>21.136935999999999</v>
      </c>
      <c r="AA130" s="1">
        <v>15.93</v>
      </c>
      <c r="AB130" s="1">
        <v>28.812611</v>
      </c>
      <c r="AC130" s="1">
        <v>26.319510999999999</v>
      </c>
      <c r="AD130" s="1">
        <v>45.692580999999997</v>
      </c>
      <c r="AE130" s="1">
        <v>63.327739999999999</v>
      </c>
      <c r="AF130" s="1">
        <v>1337.7700199999999</v>
      </c>
      <c r="AH130">
        <f>'Prices and returns'!AI131</f>
        <v>-1.5507028449337637E-2</v>
      </c>
      <c r="AI130">
        <f>'Prices and returns'!AJ131</f>
        <v>-5.6611941318318072E-4</v>
      </c>
      <c r="AJ130">
        <f>'Prices and returns'!AK131</f>
        <v>7.8195162825109906E-3</v>
      </c>
      <c r="AK130">
        <f>'Prices and returns'!AL131</f>
        <v>7.8195162825109906E-3</v>
      </c>
      <c r="AL130">
        <f>'Prices and returns'!AM131</f>
        <v>-1.3926550594650105E-2</v>
      </c>
      <c r="AM130">
        <f>'Prices and returns'!AN131</f>
        <v>-2.9337892894355917E-2</v>
      </c>
      <c r="AN130">
        <f>'Prices and returns'!AO131</f>
        <v>-1.1676095124266341E-2</v>
      </c>
      <c r="AO130">
        <f>'Prices and returns'!AP131</f>
        <v>-1.8809285668222528E-2</v>
      </c>
      <c r="AP130">
        <f>'Prices and returns'!AQ131</f>
        <v>1.1171635540160754E-2</v>
      </c>
      <c r="AQ130">
        <f>'Prices and returns'!AR131</f>
        <v>-4.8187470960322002E-4</v>
      </c>
      <c r="AR130">
        <f>'Prices and returns'!AS131</f>
        <v>-2.5317298509818956E-3</v>
      </c>
      <c r="AS130">
        <f>'Prices and returns'!AT131</f>
        <v>-5.30495856697234E-3</v>
      </c>
      <c r="AT130">
        <f>'Prices and returns'!AU131</f>
        <v>-1.0423914822926112E-2</v>
      </c>
      <c r="AU130">
        <f>'Prices and returns'!AV131</f>
        <v>-4.5737350079382386E-2</v>
      </c>
      <c r="AV130">
        <f>'Prices and returns'!AW131</f>
        <v>1.0807134763531692E-3</v>
      </c>
      <c r="AW130">
        <f>'Prices and returns'!AX131</f>
        <v>-8.1165328262145925E-3</v>
      </c>
      <c r="AX130">
        <f>'Prices and returns'!AY131</f>
        <v>-1.3959780102485358E-2</v>
      </c>
      <c r="AY130">
        <f>'Prices and returns'!AZ131</f>
        <v>-4.6346804009584513E-4</v>
      </c>
      <c r="AZ130">
        <f>'Prices and returns'!BA131</f>
        <v>-1.2432746147429388E-2</v>
      </c>
      <c r="BA130">
        <f>'Prices and returns'!BB131</f>
        <v>-2.1574070335084648E-2</v>
      </c>
      <c r="BB130">
        <f>'Prices and returns'!BC131</f>
        <v>-1.4027664928204514E-2</v>
      </c>
      <c r="BC130">
        <f>'Prices and returns'!BD131</f>
        <v>-9.310302222031594E-3</v>
      </c>
      <c r="BD130">
        <f>'Prices and returns'!BE131</f>
        <v>-1.4196622237516757E-3</v>
      </c>
      <c r="BE130">
        <f>'Prices and returns'!BF131</f>
        <v>4.5519118683880599E-3</v>
      </c>
      <c r="BF130">
        <f>'Prices and returns'!BG131</f>
        <v>-2.8653159568633505E-3</v>
      </c>
      <c r="BG130">
        <f>'Prices and returns'!BH131</f>
        <v>5.9635844318895279E-2</v>
      </c>
      <c r="BH130">
        <f>'Prices and returns'!BI131</f>
        <v>-5.1168913501105813E-3</v>
      </c>
      <c r="BI130">
        <f>'Prices and returns'!BJ131</f>
        <v>-2.9521445136271368E-3</v>
      </c>
      <c r="BJ130">
        <f>'Prices and returns'!BK131</f>
        <v>-1.1518500125873409E-3</v>
      </c>
      <c r="BK130">
        <f>'Prices and returns'!BL131</f>
        <v>1.4375943306993091E-2</v>
      </c>
      <c r="BL130">
        <f>'Prices and returns'!BM131</f>
        <v>-3.3638068821425678E-3</v>
      </c>
    </row>
    <row r="131" spans="1:64" x14ac:dyDescent="0.25">
      <c r="A131" s="2">
        <v>40679</v>
      </c>
      <c r="B131" s="1">
        <v>32.069195000000001</v>
      </c>
      <c r="C131" s="1">
        <v>35.310001</v>
      </c>
      <c r="D131" s="1">
        <v>10.853804999999999</v>
      </c>
      <c r="E131" s="1">
        <v>10.853804999999999</v>
      </c>
      <c r="F131" s="1">
        <v>63.934486</v>
      </c>
      <c r="G131" s="1">
        <v>10.682285</v>
      </c>
      <c r="H131" s="1">
        <v>78.720000999999996</v>
      </c>
      <c r="I131" s="1">
        <v>82.754294999999999</v>
      </c>
      <c r="J131" s="1">
        <v>66.628899000000004</v>
      </c>
      <c r="K131" s="1">
        <v>36.989711999999997</v>
      </c>
      <c r="L131" s="1">
        <v>23.639999</v>
      </c>
      <c r="M131" s="1">
        <v>11.434676</v>
      </c>
      <c r="N131" s="1">
        <v>260.32186899999999</v>
      </c>
      <c r="O131" s="1">
        <v>121.323395</v>
      </c>
      <c r="P131" s="1">
        <v>31.183456</v>
      </c>
      <c r="Q131" s="1">
        <v>18.304279000000001</v>
      </c>
      <c r="R131" s="1">
        <v>52.201622</v>
      </c>
      <c r="S131" s="1">
        <v>35.129607999999998</v>
      </c>
      <c r="T131" s="1">
        <v>21.128874</v>
      </c>
      <c r="U131" s="1">
        <v>20.086510000000001</v>
      </c>
      <c r="V131" s="1">
        <v>17.037247000000001</v>
      </c>
      <c r="W131" s="1">
        <v>16.725832</v>
      </c>
      <c r="X131" s="1">
        <v>15.786246999999999</v>
      </c>
      <c r="Y131" s="1">
        <v>45.770893000000001</v>
      </c>
      <c r="Z131" s="1">
        <v>21.076371999999999</v>
      </c>
      <c r="AA131" s="1">
        <v>16.879999000000002</v>
      </c>
      <c r="AB131" s="1">
        <v>28.665179999999999</v>
      </c>
      <c r="AC131" s="1">
        <v>26.241811999999999</v>
      </c>
      <c r="AD131" s="1">
        <v>45.639949999999999</v>
      </c>
      <c r="AE131" s="1">
        <v>64.238135999999997</v>
      </c>
      <c r="AF131" s="1">
        <v>1333.2700199999999</v>
      </c>
      <c r="AH131">
        <f>'Prices and returns'!AI132</f>
        <v>6.5330919594333162E-3</v>
      </c>
      <c r="AI131">
        <f>'Prices and returns'!AJ132</f>
        <v>-2.8887000031520903E-2</v>
      </c>
      <c r="AJ131">
        <f>'Prices and returns'!AK132</f>
        <v>-1.2931225501103004E-2</v>
      </c>
      <c r="AK131">
        <f>'Prices and returns'!AL132</f>
        <v>-1.2931225501103004E-2</v>
      </c>
      <c r="AL131">
        <f>'Prices and returns'!AM132</f>
        <v>-6.8369048904217532E-3</v>
      </c>
      <c r="AM131">
        <f>'Prices and returns'!AN132</f>
        <v>9.4989040266196846E-3</v>
      </c>
      <c r="AN131">
        <f>'Prices and returns'!AO132</f>
        <v>-8.6382112723803525E-3</v>
      </c>
      <c r="AO131">
        <f>'Prices and returns'!AP132</f>
        <v>2.5876844216967277E-3</v>
      </c>
      <c r="AP131">
        <f>'Prices and returns'!AQ132</f>
        <v>-2.2421847312830451E-2</v>
      </c>
      <c r="AQ131">
        <f>'Prices and returns'!AR132</f>
        <v>4.8210702478578634E-4</v>
      </c>
      <c r="AR131">
        <f>'Prices and returns'!AS132</f>
        <v>1.0998350719050328E-2</v>
      </c>
      <c r="AS131">
        <f>'Prices and returns'!AT132</f>
        <v>-2.6666606032387779E-2</v>
      </c>
      <c r="AT131">
        <f>'Prices and returns'!AU132</f>
        <v>-5.9729941474873658E-3</v>
      </c>
      <c r="AU131">
        <f>'Prices and returns'!AV132</f>
        <v>2.718678454390425E-2</v>
      </c>
      <c r="AV131">
        <f>'Prices and returns'!AW132</f>
        <v>-2.8339931276379373E-2</v>
      </c>
      <c r="AW131">
        <f>'Prices and returns'!AX132</f>
        <v>-4.3496769252697694E-2</v>
      </c>
      <c r="AX131">
        <f>'Prices and returns'!AY132</f>
        <v>1.6440619412170746E-2</v>
      </c>
      <c r="AY131">
        <f>'Prices and returns'!AZ132</f>
        <v>-7.8831508737585432E-3</v>
      </c>
      <c r="AZ131">
        <f>'Prices and returns'!BA132</f>
        <v>1.007128917518273E-2</v>
      </c>
      <c r="BA131">
        <f>'Prices and returns'!BB132</f>
        <v>1.765204607470389E-2</v>
      </c>
      <c r="BB131">
        <f>'Prices and returns'!BC132</f>
        <v>-5.0555116093579672E-3</v>
      </c>
      <c r="BC131">
        <f>'Prices and returns'!BD132</f>
        <v>7.7943805725179963E-2</v>
      </c>
      <c r="BD131">
        <f>'Prices and returns'!BE132</f>
        <v>1.1599527107361271E-2</v>
      </c>
      <c r="BE131">
        <f>'Prices and returns'!BF132</f>
        <v>-5.229742841155328E-4</v>
      </c>
      <c r="BF131">
        <f>'Prices and returns'!BG132</f>
        <v>-9.5780241495073035E-4</v>
      </c>
      <c r="BG131">
        <f>'Prices and returns'!BH132</f>
        <v>-2.9028437738651641E-2</v>
      </c>
      <c r="BH131">
        <f>'Prices and returns'!BI132</f>
        <v>-7.9996357950656224E-3</v>
      </c>
      <c r="BI131">
        <f>'Prices and returns'!BJ132</f>
        <v>-1.2920601671866254E-2</v>
      </c>
      <c r="BJ131">
        <f>'Prices and returns'!BK132</f>
        <v>-1.0670717211565645E-2</v>
      </c>
      <c r="BK131">
        <f>'Prices and returns'!BL132</f>
        <v>1.2995286787275472E-2</v>
      </c>
      <c r="BL131">
        <f>'Prices and returns'!BM132</f>
        <v>-1.627610287074453E-3</v>
      </c>
    </row>
    <row r="132" spans="1:64" x14ac:dyDescent="0.25">
      <c r="A132" s="2">
        <v>40686</v>
      </c>
      <c r="B132" s="1">
        <v>32.278706</v>
      </c>
      <c r="C132" s="1">
        <v>34.290000999999997</v>
      </c>
      <c r="D132" s="1">
        <v>10.713452</v>
      </c>
      <c r="E132" s="1">
        <v>10.713452</v>
      </c>
      <c r="F132" s="1">
        <v>63.497371999999999</v>
      </c>
      <c r="G132" s="1">
        <v>10.783754999999999</v>
      </c>
      <c r="H132" s="1">
        <v>78.040001000000004</v>
      </c>
      <c r="I132" s="1">
        <v>82.968436999999994</v>
      </c>
      <c r="J132" s="1">
        <v>65.134956000000003</v>
      </c>
      <c r="K132" s="1">
        <v>37.007545</v>
      </c>
      <c r="L132" s="1">
        <v>23.9</v>
      </c>
      <c r="M132" s="1">
        <v>11.129752</v>
      </c>
      <c r="N132" s="1">
        <v>258.76696800000002</v>
      </c>
      <c r="O132" s="1">
        <v>124.621788</v>
      </c>
      <c r="P132" s="1">
        <v>30.299719</v>
      </c>
      <c r="Q132" s="1">
        <v>17.508102000000001</v>
      </c>
      <c r="R132" s="1">
        <v>53.059849</v>
      </c>
      <c r="S132" s="1">
        <v>34.852676000000002</v>
      </c>
      <c r="T132" s="1">
        <v>21.341669</v>
      </c>
      <c r="U132" s="1">
        <v>20.441078000000001</v>
      </c>
      <c r="V132" s="1">
        <v>16.951115000000001</v>
      </c>
      <c r="W132" s="1">
        <v>18.029506999999999</v>
      </c>
      <c r="X132" s="1">
        <v>15.96936</v>
      </c>
      <c r="Y132" s="1">
        <v>45.746955999999997</v>
      </c>
      <c r="Z132" s="1">
        <v>21.056184999999999</v>
      </c>
      <c r="AA132" s="1">
        <v>16.389999</v>
      </c>
      <c r="AB132" s="1">
        <v>28.435869</v>
      </c>
      <c r="AC132" s="1">
        <v>25.902752</v>
      </c>
      <c r="AD132" s="1">
        <v>45.152939000000003</v>
      </c>
      <c r="AE132" s="1">
        <v>65.072929000000002</v>
      </c>
      <c r="AF132" s="1">
        <v>1331.099976</v>
      </c>
      <c r="AH132">
        <f>'Prices and returns'!AI133</f>
        <v>1.7871162493316845E-2</v>
      </c>
      <c r="AI132">
        <f>'Prices and returns'!AJ133</f>
        <v>-2.9746310010314483E-2</v>
      </c>
      <c r="AJ132">
        <f>'Prices and returns'!AK133</f>
        <v>3.40611970819489E-2</v>
      </c>
      <c r="AK132">
        <f>'Prices and returns'!AL133</f>
        <v>3.40611970819489E-2</v>
      </c>
      <c r="AL132">
        <f>'Prices and returns'!AM133</f>
        <v>-2.7925580920104855E-2</v>
      </c>
      <c r="AM132">
        <f>'Prices and returns'!AN133</f>
        <v>-3.5072569805230165E-2</v>
      </c>
      <c r="AN132">
        <f>'Prices and returns'!AO133</f>
        <v>-2.293696792751199E-2</v>
      </c>
      <c r="AO132">
        <f>'Prices and returns'!AP133</f>
        <v>-3.3460543555858431E-2</v>
      </c>
      <c r="AP132">
        <f>'Prices and returns'!AQ133</f>
        <v>-4.5627512207116597E-2</v>
      </c>
      <c r="AQ132">
        <f>'Prices and returns'!AR133</f>
        <v>-5.154170588727245E-2</v>
      </c>
      <c r="AR132">
        <f>'Prices and returns'!AS133</f>
        <v>5.4393723849372405E-3</v>
      </c>
      <c r="AS132">
        <f>'Prices and returns'!AT133</f>
        <v>-4.0411053184293715E-2</v>
      </c>
      <c r="AT132">
        <f>'Prices and returns'!AU133</f>
        <v>4.1850279746678872E-3</v>
      </c>
      <c r="AU132">
        <f>'Prices and returns'!AV133</f>
        <v>-2.1502010547304846E-2</v>
      </c>
      <c r="AV132">
        <f>'Prices and returns'!AW133</f>
        <v>-3.8055864478479202E-2</v>
      </c>
      <c r="AW132">
        <f>'Prices and returns'!AX133</f>
        <v>-2.1612108496969002E-2</v>
      </c>
      <c r="AX132">
        <f>'Prices and returns'!AY133</f>
        <v>-1.5992129943679257E-3</v>
      </c>
      <c r="AY132">
        <f>'Prices and returns'!AZ133</f>
        <v>-2.8511698786055986E-2</v>
      </c>
      <c r="AZ132">
        <f>'Prices and returns'!BA133</f>
        <v>-3.9468281510691587E-2</v>
      </c>
      <c r="BA132">
        <f>'Prices and returns'!BB133</f>
        <v>-3.4329598468339183E-2</v>
      </c>
      <c r="BB132">
        <f>'Prices and returns'!BC133</f>
        <v>-5.0342588083438854E-2</v>
      </c>
      <c r="BC132">
        <f>'Prices and returns'!BD133</f>
        <v>-5.33334050675928E-2</v>
      </c>
      <c r="BD132">
        <f>'Prices and returns'!BE133</f>
        <v>-4.2996087507576868E-3</v>
      </c>
      <c r="BE132">
        <f>'Prices and returns'!BF133</f>
        <v>-1.5934393536478251E-3</v>
      </c>
      <c r="BF132">
        <f>'Prices and returns'!BG133</f>
        <v>-2.0453847646190366E-2</v>
      </c>
      <c r="BG132">
        <f>'Prices and returns'!BH133</f>
        <v>-1.3422758598093743E-2</v>
      </c>
      <c r="BH132">
        <f>'Prices and returns'!BI133</f>
        <v>-3.51383318019928E-2</v>
      </c>
      <c r="BI132">
        <f>'Prices and returns'!BJ133</f>
        <v>-2.8361040556617235E-2</v>
      </c>
      <c r="BJ132">
        <f>'Prices and returns'!BK133</f>
        <v>-1.9013025929497086E-2</v>
      </c>
      <c r="BK132">
        <f>'Prices and returns'!BL133</f>
        <v>-1.7548095921731118E-2</v>
      </c>
      <c r="BL132">
        <f>'Prices and returns'!BM133</f>
        <v>-2.3243890434868412E-2</v>
      </c>
    </row>
    <row r="133" spans="1:64" x14ac:dyDescent="0.25">
      <c r="A133" s="2">
        <v>40693</v>
      </c>
      <c r="B133" s="1">
        <v>32.855564000000001</v>
      </c>
      <c r="C133" s="1">
        <v>33.270000000000003</v>
      </c>
      <c r="D133" s="1">
        <v>11.078365</v>
      </c>
      <c r="E133" s="1">
        <v>11.078365</v>
      </c>
      <c r="F133" s="1">
        <v>61.724170999999998</v>
      </c>
      <c r="G133" s="1">
        <v>10.405540999999999</v>
      </c>
      <c r="H133" s="1">
        <v>76.25</v>
      </c>
      <c r="I133" s="1">
        <v>80.192267999999999</v>
      </c>
      <c r="J133" s="1">
        <v>62.16301</v>
      </c>
      <c r="K133" s="1">
        <v>35.100113</v>
      </c>
      <c r="L133" s="1">
        <v>24.030000999999999</v>
      </c>
      <c r="M133" s="1">
        <v>10.679987000000001</v>
      </c>
      <c r="N133" s="1">
        <v>259.84991500000001</v>
      </c>
      <c r="O133" s="1">
        <v>121.94216900000001</v>
      </c>
      <c r="P133" s="1">
        <v>29.146636999999998</v>
      </c>
      <c r="Q133" s="1">
        <v>17.129715000000001</v>
      </c>
      <c r="R133" s="1">
        <v>52.974995</v>
      </c>
      <c r="S133" s="1">
        <v>33.858967</v>
      </c>
      <c r="T133" s="1">
        <v>20.49935</v>
      </c>
      <c r="U133" s="1">
        <v>19.739343999999999</v>
      </c>
      <c r="V133" s="1">
        <v>16.097752</v>
      </c>
      <c r="W133" s="1">
        <v>17.067931999999999</v>
      </c>
      <c r="X133" s="1">
        <v>15.900698</v>
      </c>
      <c r="Y133" s="1">
        <v>45.674061000000002</v>
      </c>
      <c r="Z133" s="1">
        <v>20.625505</v>
      </c>
      <c r="AA133" s="1">
        <v>16.170000000000002</v>
      </c>
      <c r="AB133" s="1">
        <v>27.436679999999999</v>
      </c>
      <c r="AC133" s="1">
        <v>25.168123000000001</v>
      </c>
      <c r="AD133" s="1">
        <v>44.294445000000003</v>
      </c>
      <c r="AE133" s="1">
        <v>63.931023000000003</v>
      </c>
      <c r="AF133" s="1">
        <v>1300.160034</v>
      </c>
      <c r="AH133">
        <f>'Prices and returns'!AI134</f>
        <v>-5.1071288869063425E-2</v>
      </c>
      <c r="AI133">
        <f>'Prices and returns'!AJ134</f>
        <v>-4.8091373609858767E-2</v>
      </c>
      <c r="AJ133">
        <f>'Prices and returns'!AK134</f>
        <v>-3.2094717948000381E-2</v>
      </c>
      <c r="AK133">
        <f>'Prices and returns'!AL134</f>
        <v>-3.2094717948000381E-2</v>
      </c>
      <c r="AL133">
        <f>'Prices and returns'!AM134</f>
        <v>-2.8728324273484374E-2</v>
      </c>
      <c r="AM133">
        <f>'Prices and returns'!AN134</f>
        <v>-4.173747429374404E-2</v>
      </c>
      <c r="AN133">
        <f>'Prices and returns'!AO134</f>
        <v>-2.8721337704918123E-2</v>
      </c>
      <c r="AO133">
        <f>'Prices and returns'!AP134</f>
        <v>-4.263111750374729E-2</v>
      </c>
      <c r="AP133">
        <f>'Prices and returns'!AQ134</f>
        <v>6.2972497631629811E-3</v>
      </c>
      <c r="AQ133">
        <f>'Prices and returns'!AR134</f>
        <v>-2.2346224355459993E-2</v>
      </c>
      <c r="AR133">
        <f>'Prices and returns'!AS134</f>
        <v>-5.0769952111112994E-2</v>
      </c>
      <c r="AS133">
        <f>'Prices and returns'!AT134</f>
        <v>-4.7108952473444057E-2</v>
      </c>
      <c r="AT133">
        <f>'Prices and returns'!AU134</f>
        <v>-2.5942475293863398E-2</v>
      </c>
      <c r="AU133">
        <f>'Prices and returns'!AV134</f>
        <v>4.3596403472206044E-3</v>
      </c>
      <c r="AV133">
        <f>'Prices and returns'!AW134</f>
        <v>-3.3496763280099831E-2</v>
      </c>
      <c r="AW133">
        <f>'Prices and returns'!AX134</f>
        <v>-1.6106631079384686E-2</v>
      </c>
      <c r="AX133">
        <f>'Prices and returns'!AY134</f>
        <v>0</v>
      </c>
      <c r="AY133">
        <f>'Prices and returns'!AZ134</f>
        <v>-1.2508798629326202E-2</v>
      </c>
      <c r="AZ133">
        <f>'Prices and returns'!BA134</f>
        <v>-1.8598394583242858E-2</v>
      </c>
      <c r="BA133">
        <f>'Prices and returns'!BB134</f>
        <v>-8.3650196278051668E-3</v>
      </c>
      <c r="BB133">
        <f>'Prices and returns'!BC134</f>
        <v>6.4812155138183553E-3</v>
      </c>
      <c r="BC133">
        <f>'Prices and returns'!BD134</f>
        <v>-7.2589286153706259E-2</v>
      </c>
      <c r="BD133">
        <f>'Prices and returns'!BE134</f>
        <v>-3.5028965395104097E-2</v>
      </c>
      <c r="BE133">
        <f>'Prices and returns'!BF134</f>
        <v>-4.2777015164033719E-2</v>
      </c>
      <c r="BF133">
        <f>'Prices and returns'!BG134</f>
        <v>-1.0114079631020024E-2</v>
      </c>
      <c r="BG133">
        <f>'Prices and returns'!BH134</f>
        <v>-3.5868893011750266E-2</v>
      </c>
      <c r="BH133">
        <f>'Prices and returns'!BI134</f>
        <v>-4.029846176724005E-2</v>
      </c>
      <c r="BI133">
        <f>'Prices and returns'!BJ134</f>
        <v>-1.2349113201648011E-2</v>
      </c>
      <c r="BJ133">
        <f>'Prices and returns'!BK134</f>
        <v>-1.7518020600551746E-2</v>
      </c>
      <c r="BK133">
        <f>'Prices and returns'!BL134</f>
        <v>-1.7245758760969617E-2</v>
      </c>
      <c r="BL133">
        <f>'Prices and returns'!BM134</f>
        <v>-2.244343252901429E-2</v>
      </c>
    </row>
    <row r="134" spans="1:64" x14ac:dyDescent="0.25">
      <c r="A134" s="2">
        <v>40700</v>
      </c>
      <c r="B134" s="1">
        <v>31.177588</v>
      </c>
      <c r="C134" s="1">
        <v>31.67</v>
      </c>
      <c r="D134" s="1">
        <v>10.722808000000001</v>
      </c>
      <c r="E134" s="1">
        <v>10.722808000000001</v>
      </c>
      <c r="F134" s="1">
        <v>59.950938999999998</v>
      </c>
      <c r="G134" s="1">
        <v>9.9712399999999999</v>
      </c>
      <c r="H134" s="1">
        <v>74.059997999999993</v>
      </c>
      <c r="I134" s="1">
        <v>76.773582000000005</v>
      </c>
      <c r="J134" s="1">
        <v>62.554465999999998</v>
      </c>
      <c r="K134" s="1">
        <v>34.315758000000002</v>
      </c>
      <c r="L134" s="1">
        <v>22.809999000000001</v>
      </c>
      <c r="M134" s="1">
        <v>10.176864</v>
      </c>
      <c r="N134" s="1">
        <v>253.10876500000001</v>
      </c>
      <c r="O134" s="1">
        <v>122.473793</v>
      </c>
      <c r="P134" s="1">
        <v>28.170318999999999</v>
      </c>
      <c r="Q134" s="1">
        <v>16.853812999999999</v>
      </c>
      <c r="R134" s="1">
        <v>52.974995</v>
      </c>
      <c r="S134" s="1">
        <v>33.435431999999999</v>
      </c>
      <c r="T134" s="1">
        <v>20.118095</v>
      </c>
      <c r="U134" s="1">
        <v>19.574224000000001</v>
      </c>
      <c r="V134" s="1">
        <v>16.202085</v>
      </c>
      <c r="W134" s="1">
        <v>15.828982999999999</v>
      </c>
      <c r="X134" s="1">
        <v>15.343712999999999</v>
      </c>
      <c r="Y134" s="1">
        <v>43.720261000000001</v>
      </c>
      <c r="Z134" s="1">
        <v>20.416896999999999</v>
      </c>
      <c r="AA134" s="1">
        <v>15.59</v>
      </c>
      <c r="AB134" s="1">
        <v>26.331023999999999</v>
      </c>
      <c r="AC134" s="1">
        <v>24.857319</v>
      </c>
      <c r="AD134" s="1">
        <v>43.518493999999997</v>
      </c>
      <c r="AE134" s="1">
        <v>62.828484000000003</v>
      </c>
      <c r="AF134" s="1">
        <v>1270.9799800000001</v>
      </c>
      <c r="AH134">
        <f>'Prices and returns'!AI135</f>
        <v>-1.7306053309832661E-2</v>
      </c>
      <c r="AI134">
        <f>'Prices and returns'!AJ135</f>
        <v>-3.7890779917903385E-2</v>
      </c>
      <c r="AJ134">
        <f>'Prices and returns'!AK135</f>
        <v>-5.1483436055182553E-2</v>
      </c>
      <c r="AK134">
        <f>'Prices and returns'!AL135</f>
        <v>-5.1483436055182553E-2</v>
      </c>
      <c r="AL134">
        <f>'Prices and returns'!AM135</f>
        <v>2.022286923646022E-2</v>
      </c>
      <c r="AM134">
        <f>'Prices and returns'!AN135</f>
        <v>-1.111095510688738E-2</v>
      </c>
      <c r="AN134">
        <f>'Prices and returns'!AO135</f>
        <v>1.9578774495781204E-2</v>
      </c>
      <c r="AO134">
        <f>'Prices and returns'!AP135</f>
        <v>-8.6787275341666369E-3</v>
      </c>
      <c r="AP134">
        <f>'Prices and returns'!AQ135</f>
        <v>1.6985869562054938E-2</v>
      </c>
      <c r="AQ134">
        <f>'Prices and returns'!AR135</f>
        <v>-1.1948096848101237E-2</v>
      </c>
      <c r="AR134">
        <f>'Prices and returns'!AS135</f>
        <v>-2.4988997149890394E-2</v>
      </c>
      <c r="AS134">
        <f>'Prices and returns'!AT135</f>
        <v>-4.344589846145136E-2</v>
      </c>
      <c r="AT134">
        <f>'Prices and returns'!AU135</f>
        <v>-4.8065751496199675E-2</v>
      </c>
      <c r="AU134">
        <f>'Prices and returns'!AV135</f>
        <v>9.6380782458497394E-3</v>
      </c>
      <c r="AV134">
        <f>'Prices and returns'!AW135</f>
        <v>3.1669928906378354E-2</v>
      </c>
      <c r="AW134">
        <f>'Prices and returns'!AX135</f>
        <v>-8.8866537204368642E-3</v>
      </c>
      <c r="AX134">
        <f>'Prices and returns'!AY135</f>
        <v>3.0263334616642944E-3</v>
      </c>
      <c r="AY134">
        <f>'Prices and returns'!AZ135</f>
        <v>-6.0897373780005939E-3</v>
      </c>
      <c r="AZ134">
        <f>'Prices and returns'!BA135</f>
        <v>6.1701170016345199E-3</v>
      </c>
      <c r="BA134">
        <f>'Prices and returns'!BB135</f>
        <v>2.3197241433427933E-2</v>
      </c>
      <c r="BB134">
        <f>'Prices and returns'!BC135</f>
        <v>1.820271897104599E-2</v>
      </c>
      <c r="BC134">
        <f>'Prices and returns'!BD135</f>
        <v>-7.6518624096064788E-2</v>
      </c>
      <c r="BD134">
        <f>'Prices and returns'!BE135</f>
        <v>7.4586249104112816E-3</v>
      </c>
      <c r="BE134">
        <f>'Prices and returns'!BF135</f>
        <v>-3.4981767377829709E-2</v>
      </c>
      <c r="BF134">
        <f>'Prices and returns'!BG135</f>
        <v>1.4172770720252085E-2</v>
      </c>
      <c r="BG134">
        <f>'Prices and returns'!BH135</f>
        <v>-7.0558050032071815E-2</v>
      </c>
      <c r="BH134">
        <f>'Prices and returns'!BI135</f>
        <v>-2.8305089843828284E-2</v>
      </c>
      <c r="BI134">
        <f>'Prices and returns'!BJ135</f>
        <v>9.0934183207770341E-3</v>
      </c>
      <c r="BJ134">
        <f>'Prices and returns'!BK135</f>
        <v>1.8969866006852581E-3</v>
      </c>
      <c r="BK134">
        <f>'Prices and returns'!BL135</f>
        <v>-9.5260455432921946E-3</v>
      </c>
      <c r="BL134">
        <f>'Prices and returns'!BM135</f>
        <v>4.0914885221082027E-4</v>
      </c>
    </row>
    <row r="135" spans="1:64" x14ac:dyDescent="0.25">
      <c r="A135" s="2">
        <v>40707</v>
      </c>
      <c r="B135" s="1">
        <v>30.638027000000001</v>
      </c>
      <c r="C135" s="1">
        <v>30.469999000000001</v>
      </c>
      <c r="D135" s="1">
        <v>10.170761000000001</v>
      </c>
      <c r="E135" s="1">
        <v>10.170761000000001</v>
      </c>
      <c r="F135" s="1">
        <v>61.163319000000001</v>
      </c>
      <c r="G135" s="1">
        <v>9.8604500000000002</v>
      </c>
      <c r="H135" s="1">
        <v>75.510002</v>
      </c>
      <c r="I135" s="1">
        <v>76.107285000000005</v>
      </c>
      <c r="J135" s="1">
        <v>63.617007999999998</v>
      </c>
      <c r="K135" s="1">
        <v>33.905749999999998</v>
      </c>
      <c r="L135" s="1">
        <v>22.24</v>
      </c>
      <c r="M135" s="1">
        <v>9.7347210000000004</v>
      </c>
      <c r="N135" s="1">
        <v>240.942902</v>
      </c>
      <c r="O135" s="1">
        <v>123.654205</v>
      </c>
      <c r="P135" s="1">
        <v>29.062470999999999</v>
      </c>
      <c r="Q135" s="1">
        <v>16.704039000000002</v>
      </c>
      <c r="R135" s="1">
        <v>53.135314999999999</v>
      </c>
      <c r="S135" s="1">
        <v>33.231819000000002</v>
      </c>
      <c r="T135" s="1">
        <v>20.242225999999999</v>
      </c>
      <c r="U135" s="1">
        <v>20.028292</v>
      </c>
      <c r="V135" s="1">
        <v>16.497007</v>
      </c>
      <c r="W135" s="1">
        <v>14.617770999999999</v>
      </c>
      <c r="X135" s="1">
        <v>15.458156000000001</v>
      </c>
      <c r="Y135" s="1">
        <v>42.190849</v>
      </c>
      <c r="Z135" s="1">
        <v>20.706261000000001</v>
      </c>
      <c r="AA135" s="1">
        <v>14.49</v>
      </c>
      <c r="AB135" s="1">
        <v>25.585722000000001</v>
      </c>
      <c r="AC135" s="1">
        <v>25.083356999999999</v>
      </c>
      <c r="AD135" s="1">
        <v>43.601047999999999</v>
      </c>
      <c r="AE135" s="1">
        <v>62.229976999999998</v>
      </c>
      <c r="AF135" s="1">
        <v>1271.5</v>
      </c>
      <c r="AH135">
        <f>'Prices and returns'!AI136</f>
        <v>1.901581325716566E-2</v>
      </c>
      <c r="AI135">
        <f>'Prices and returns'!AJ136</f>
        <v>-1.6409583735135666E-2</v>
      </c>
      <c r="AJ135">
        <f>'Prices and returns'!AK136</f>
        <v>3.8638603345413407E-2</v>
      </c>
      <c r="AK135">
        <f>'Prices and returns'!AL136</f>
        <v>3.8638603345413407E-2</v>
      </c>
      <c r="AL135">
        <f>'Prices and returns'!AM136</f>
        <v>-3.9104516221560831E-2</v>
      </c>
      <c r="AM135">
        <f>'Prices and returns'!AN136</f>
        <v>-1.4981567778346774E-2</v>
      </c>
      <c r="AN135">
        <f>'Prices and returns'!AO136</f>
        <v>1.45677389864189E-3</v>
      </c>
      <c r="AO135">
        <f>'Prices and returns'!AP136</f>
        <v>4.2314122754477358E-2</v>
      </c>
      <c r="AP135">
        <f>'Prices and returns'!AQ136</f>
        <v>-6.2786511431030803E-3</v>
      </c>
      <c r="AQ135">
        <f>'Prices and returns'!AR136</f>
        <v>-1.2092344218900824E-2</v>
      </c>
      <c r="AR135">
        <f>'Prices and returns'!AS136</f>
        <v>-2.1133093525179808E-2</v>
      </c>
      <c r="AS135">
        <f>'Prices and returns'!AT136</f>
        <v>3.6804855526932967E-2</v>
      </c>
      <c r="AT135">
        <f>'Prices and returns'!AU136</f>
        <v>-2.0906393000944296E-2</v>
      </c>
      <c r="AU135">
        <f>'Prices and returns'!AV136</f>
        <v>-4.6053751265474632E-2</v>
      </c>
      <c r="AV135">
        <f>'Prices and returns'!AW136</f>
        <v>2.3564582653691175E-2</v>
      </c>
      <c r="AW135">
        <f>'Prices and returns'!AX136</f>
        <v>4.7168232784891611E-4</v>
      </c>
      <c r="AX135">
        <f>'Prices and returns'!AY136</f>
        <v>-1.8554966692114223E-2</v>
      </c>
      <c r="AY135">
        <f>'Prices and returns'!AZ136</f>
        <v>-3.2108052827321876E-2</v>
      </c>
      <c r="AZ135">
        <f>'Prices and returns'!BA136</f>
        <v>-2.7157536923063663E-2</v>
      </c>
      <c r="BA135">
        <f>'Prices and returns'!BB136</f>
        <v>1.6488675120175525E-3</v>
      </c>
      <c r="BB135">
        <f>'Prices and returns'!BC136</f>
        <v>8.6276256050572256E-4</v>
      </c>
      <c r="BC135">
        <f>'Prices and returns'!BD136</f>
        <v>-4.4277612503301634E-3</v>
      </c>
      <c r="BD135">
        <f>'Prices and returns'!BE136</f>
        <v>-8.8842420790682247E-3</v>
      </c>
      <c r="BE135">
        <f>'Prices and returns'!BF136</f>
        <v>2.8468803744622503E-2</v>
      </c>
      <c r="BF135">
        <f>'Prices and returns'!BG136</f>
        <v>-1.0724727173100019E-2</v>
      </c>
      <c r="BG135">
        <f>'Prices and returns'!BH136</f>
        <v>2.1394064872325775E-2</v>
      </c>
      <c r="BH135">
        <f>'Prices and returns'!BI136</f>
        <v>9.2832244483856234E-3</v>
      </c>
      <c r="BI135">
        <f>'Prices and returns'!BJ136</f>
        <v>1.3798751100181752E-2</v>
      </c>
      <c r="BJ135">
        <f>'Prices and returns'!BK136</f>
        <v>-7.7619464559658723E-3</v>
      </c>
      <c r="BK135">
        <f>'Prices and returns'!BL136</f>
        <v>-2.8347334918667921E-2</v>
      </c>
      <c r="BL135">
        <f>'Prices and returns'!BM136</f>
        <v>-2.3987801808886705E-3</v>
      </c>
    </row>
    <row r="136" spans="1:64" x14ac:dyDescent="0.25">
      <c r="A136" s="2">
        <v>40714</v>
      </c>
      <c r="B136" s="1">
        <v>31.220634</v>
      </c>
      <c r="C136" s="1">
        <v>29.969999000000001</v>
      </c>
      <c r="D136" s="1">
        <v>10.563745000000001</v>
      </c>
      <c r="E136" s="1">
        <v>10.563745000000001</v>
      </c>
      <c r="F136" s="1">
        <v>58.771557000000001</v>
      </c>
      <c r="G136" s="1">
        <v>9.7127250000000007</v>
      </c>
      <c r="H136" s="1">
        <v>75.620002999999997</v>
      </c>
      <c r="I136" s="1">
        <v>79.327697999999998</v>
      </c>
      <c r="J136" s="1">
        <v>63.217579000000001</v>
      </c>
      <c r="K136" s="1">
        <v>33.495750000000001</v>
      </c>
      <c r="L136" s="1">
        <v>21.77</v>
      </c>
      <c r="M136" s="1">
        <v>10.093006000000001</v>
      </c>
      <c r="N136" s="1">
        <v>235.905655</v>
      </c>
      <c r="O136" s="1">
        <v>117.95946499999999</v>
      </c>
      <c r="P136" s="1">
        <v>29.747316000000001</v>
      </c>
      <c r="Q136" s="1">
        <v>16.711918000000001</v>
      </c>
      <c r="R136" s="1">
        <v>52.149391000000001</v>
      </c>
      <c r="S136" s="1">
        <v>32.164810000000003</v>
      </c>
      <c r="T136" s="1">
        <v>19.692496999999999</v>
      </c>
      <c r="U136" s="1">
        <v>20.061316000000001</v>
      </c>
      <c r="V136" s="1">
        <v>16.511240000000001</v>
      </c>
      <c r="W136" s="1">
        <v>14.553046999999999</v>
      </c>
      <c r="X136" s="1">
        <v>15.320822</v>
      </c>
      <c r="Y136" s="1">
        <v>43.391972000000003</v>
      </c>
      <c r="Z136" s="1">
        <v>20.484192</v>
      </c>
      <c r="AA136" s="1">
        <v>14.8</v>
      </c>
      <c r="AB136" s="1">
        <v>25.823239999999998</v>
      </c>
      <c r="AC136" s="1">
        <v>25.429476000000001</v>
      </c>
      <c r="AD136" s="1">
        <v>43.262619000000001</v>
      </c>
      <c r="AE136" s="1">
        <v>60.465922999999997</v>
      </c>
      <c r="AF136" s="1">
        <v>1268.4499510000001</v>
      </c>
      <c r="AH136">
        <f>'Prices and returns'!AI137</f>
        <v>5.1815795925220384E-2</v>
      </c>
      <c r="AI136">
        <f>'Prices and returns'!AJ137</f>
        <v>5.2052120522259514E-2</v>
      </c>
      <c r="AJ136">
        <f>'Prices and returns'!AK137</f>
        <v>4.8715678010023807E-2</v>
      </c>
      <c r="AK136">
        <f>'Prices and returns'!AL137</f>
        <v>4.8715678010023807E-2</v>
      </c>
      <c r="AL136">
        <f>'Prices and returns'!AM137</f>
        <v>4.2239326754606767E-2</v>
      </c>
      <c r="AM136">
        <f>'Prices and returns'!AN137</f>
        <v>5.4182734505506855E-2</v>
      </c>
      <c r="AN136">
        <f>'Prices and returns'!AO137</f>
        <v>3.2663222718994106E-2</v>
      </c>
      <c r="AO136">
        <f>'Prices and returns'!AP137</f>
        <v>8.6091064939260012E-2</v>
      </c>
      <c r="AP136">
        <f>'Prices and returns'!AQ137</f>
        <v>3.0455690180732863E-2</v>
      </c>
      <c r="AQ136">
        <f>'Prices and returns'!AR137</f>
        <v>5.694507512147063E-2</v>
      </c>
      <c r="AR136">
        <f>'Prices and returns'!AS137</f>
        <v>0.11116219568213134</v>
      </c>
      <c r="AS136">
        <f>'Prices and returns'!AT137</f>
        <v>5.8912676758539409E-2</v>
      </c>
      <c r="AT136">
        <f>'Prices and returns'!AU137</f>
        <v>9.718244354930794E-2</v>
      </c>
      <c r="AU136">
        <f>'Prices and returns'!AV137</f>
        <v>4.3846384009964871E-2</v>
      </c>
      <c r="AV136">
        <f>'Prices and returns'!AW137</f>
        <v>4.7035167811442145E-2</v>
      </c>
      <c r="AW136">
        <f>'Prices and returns'!AX137</f>
        <v>6.2736126397939504E-2</v>
      </c>
      <c r="AX136">
        <f>'Prices and returns'!AY137</f>
        <v>3.4429970620366381E-2</v>
      </c>
      <c r="AY136">
        <f>'Prices and returns'!AZ137</f>
        <v>5.2925044481842022E-2</v>
      </c>
      <c r="AZ136">
        <f>'Prices and returns'!BA137</f>
        <v>6.9788711913984391E-2</v>
      </c>
      <c r="BA136">
        <f>'Prices and returns'!BB137</f>
        <v>7.0781647624712091E-2</v>
      </c>
      <c r="BB136">
        <f>'Prices and returns'!BC137</f>
        <v>0.13106659463492754</v>
      </c>
      <c r="BC136">
        <f>'Prices and returns'!BD137</f>
        <v>2.6048222066485535E-2</v>
      </c>
      <c r="BD136">
        <f>'Prices and returns'!BE137</f>
        <v>3.3366617013108113E-2</v>
      </c>
      <c r="BE136">
        <f>'Prices and returns'!BF137</f>
        <v>6.8093517390728414E-2</v>
      </c>
      <c r="BF136">
        <f>'Prices and returns'!BG137</f>
        <v>4.0735802515422657E-2</v>
      </c>
      <c r="BG136">
        <f>'Prices and returns'!BH137</f>
        <v>4.1891891891891839E-2</v>
      </c>
      <c r="BH136">
        <f>'Prices and returns'!BI137</f>
        <v>6.3114698233064537E-2</v>
      </c>
      <c r="BI136">
        <f>'Prices and returns'!BJ137</f>
        <v>5.0000165162663923E-2</v>
      </c>
      <c r="BJ136">
        <f>'Prices and returns'!BK137</f>
        <v>2.098846581618178E-2</v>
      </c>
      <c r="BK136">
        <f>'Prices and returns'!BL137</f>
        <v>6.8116846574888201E-2</v>
      </c>
      <c r="BL136">
        <f>'Prices and returns'!BM137</f>
        <v>5.6147341835483977E-2</v>
      </c>
    </row>
    <row r="137" spans="1:64" x14ac:dyDescent="0.25">
      <c r="A137" s="2">
        <v>40721</v>
      </c>
      <c r="B137" s="1">
        <v>32.838355999999997</v>
      </c>
      <c r="C137" s="1">
        <v>31.530000999999999</v>
      </c>
      <c r="D137" s="1">
        <v>11.078365</v>
      </c>
      <c r="E137" s="1">
        <v>11.078365</v>
      </c>
      <c r="F137" s="1">
        <v>61.254027999999998</v>
      </c>
      <c r="G137" s="1">
        <v>10.238987</v>
      </c>
      <c r="H137" s="1">
        <v>78.089995999999999</v>
      </c>
      <c r="I137" s="1">
        <v>86.157104000000004</v>
      </c>
      <c r="J137" s="1">
        <v>65.142914000000005</v>
      </c>
      <c r="K137" s="1">
        <v>35.403168000000001</v>
      </c>
      <c r="L137" s="1">
        <v>24.190000999999999</v>
      </c>
      <c r="M137" s="1">
        <v>10.687612</v>
      </c>
      <c r="N137" s="1">
        <v>258.83154300000001</v>
      </c>
      <c r="O137" s="1">
        <v>123.131561</v>
      </c>
      <c r="P137" s="1">
        <v>31.146485999999999</v>
      </c>
      <c r="Q137" s="1">
        <v>17.760359000000001</v>
      </c>
      <c r="R137" s="1">
        <v>53.944893</v>
      </c>
      <c r="S137" s="1">
        <v>33.867134</v>
      </c>
      <c r="T137" s="1">
        <v>21.066811000000001</v>
      </c>
      <c r="U137" s="1">
        <v>21.481289</v>
      </c>
      <c r="V137" s="1">
        <v>18.675312000000002</v>
      </c>
      <c r="W137" s="1">
        <v>14.932128000000001</v>
      </c>
      <c r="X137" s="1">
        <v>15.832026000000001</v>
      </c>
      <c r="Y137" s="1">
        <v>46.346684000000003</v>
      </c>
      <c r="Z137" s="1">
        <v>21.318632000000001</v>
      </c>
      <c r="AA137" s="1">
        <v>15.42</v>
      </c>
      <c r="AB137" s="1">
        <v>27.453066</v>
      </c>
      <c r="AC137" s="1">
        <v>26.700953999999999</v>
      </c>
      <c r="AD137" s="1">
        <v>44.170634999999997</v>
      </c>
      <c r="AE137" s="1">
        <v>64.584671</v>
      </c>
      <c r="AF137" s="1">
        <v>1339.670044</v>
      </c>
      <c r="AH137">
        <f>'Prices and returns'!AI138</f>
        <v>4.7922740103067261E-2</v>
      </c>
      <c r="AI137">
        <f>'Prices and returns'!AJ138</f>
        <v>3.1715825191383799E-4</v>
      </c>
      <c r="AJ137">
        <f>'Prices and returns'!AK138</f>
        <v>1.9425700453090413E-2</v>
      </c>
      <c r="AK137">
        <f>'Prices and returns'!AL138</f>
        <v>1.9425700453090413E-2</v>
      </c>
      <c r="AL137">
        <f>'Prices and returns'!AM138</f>
        <v>1.0771879361141783E-2</v>
      </c>
      <c r="AM137">
        <f>'Prices and returns'!AN138</f>
        <v>-3.516715081286844E-2</v>
      </c>
      <c r="AN137">
        <f>'Prices and returns'!AO138</f>
        <v>-1.5238750940645441E-2</v>
      </c>
      <c r="AO137">
        <f>'Prices and returns'!AP138</f>
        <v>1.6479558087282065E-2</v>
      </c>
      <c r="AP137">
        <f>'Prices and returns'!AQ138</f>
        <v>-1.5943253628475987E-3</v>
      </c>
      <c r="AQ137">
        <f>'Prices and returns'!AR138</f>
        <v>4.7832442565591965E-3</v>
      </c>
      <c r="AR137">
        <f>'Prices and returns'!AS138</f>
        <v>3.5551796794055568E-2</v>
      </c>
      <c r="AS137">
        <f>'Prices and returns'!AT138</f>
        <v>-9.9857666988659236E-3</v>
      </c>
      <c r="AT137">
        <f>'Prices and returns'!AU138</f>
        <v>2.10353457576846E-2</v>
      </c>
      <c r="AU137">
        <f>'Prices and returns'!AV138</f>
        <v>-1.8806811033606607E-2</v>
      </c>
      <c r="AV137">
        <f>'Prices and returns'!AW138</f>
        <v>-2.9948482791926833E-3</v>
      </c>
      <c r="AW137">
        <f>'Prices and returns'!AX138</f>
        <v>2.4855240820300873E-2</v>
      </c>
      <c r="AX137">
        <f>'Prices and returns'!AY138</f>
        <v>4.0115752940690259E-3</v>
      </c>
      <c r="AY137">
        <f>'Prices and returns'!AZ138</f>
        <v>-1.4182245241064623E-2</v>
      </c>
      <c r="AZ137">
        <f>'Prices and returns'!BA138</f>
        <v>-6.1447933434253574E-2</v>
      </c>
      <c r="BA137">
        <f>'Prices and returns'!BB138</f>
        <v>3.4588846134885165E-2</v>
      </c>
      <c r="BB137">
        <f>'Prices and returns'!BC138</f>
        <v>1.5465123152962426E-2</v>
      </c>
      <c r="BC137">
        <f>'Prices and returns'!BD138</f>
        <v>-4.4581991260723174E-2</v>
      </c>
      <c r="BD137">
        <f>'Prices and returns'!BE138</f>
        <v>-2.8433884583059753E-2</v>
      </c>
      <c r="BE137">
        <f>'Prices and returns'!BF138</f>
        <v>2.5570329907529058E-2</v>
      </c>
      <c r="BF137">
        <f>'Prices and returns'!BG138</f>
        <v>-1.7045465206210322E-2</v>
      </c>
      <c r="BG137">
        <f>'Prices and returns'!BH138</f>
        <v>-3.8910505836576197E-3</v>
      </c>
      <c r="BH137">
        <f>'Prices and returns'!BI138</f>
        <v>-1.9093095102747322E-2</v>
      </c>
      <c r="BI137">
        <f>'Prices and returns'!BJ138</f>
        <v>-8.4654653163329131E-3</v>
      </c>
      <c r="BJ137">
        <f>'Prices and returns'!BK138</f>
        <v>1.065189576740307E-2</v>
      </c>
      <c r="BK137">
        <f>'Prices and returns'!BL138</f>
        <v>4.9993906448792154E-3</v>
      </c>
      <c r="BL137">
        <f>'Prices and returns'!BM138</f>
        <v>3.0828523922715877E-3</v>
      </c>
    </row>
    <row r="138" spans="1:64" x14ac:dyDescent="0.25">
      <c r="A138" s="2">
        <v>40728</v>
      </c>
      <c r="B138" s="1">
        <v>34.412059999999997</v>
      </c>
      <c r="C138" s="1">
        <v>31.540001</v>
      </c>
      <c r="D138" s="1">
        <v>11.293570000000001</v>
      </c>
      <c r="E138" s="1">
        <v>11.293570000000001</v>
      </c>
      <c r="F138" s="1">
        <v>61.913848999999999</v>
      </c>
      <c r="G138" s="1">
        <v>9.8789110000000004</v>
      </c>
      <c r="H138" s="1">
        <v>76.900002000000001</v>
      </c>
      <c r="I138" s="1">
        <v>87.576935000000006</v>
      </c>
      <c r="J138" s="1">
        <v>65.039055000000005</v>
      </c>
      <c r="K138" s="1">
        <v>35.572510000000001</v>
      </c>
      <c r="L138" s="1">
        <v>25.049999</v>
      </c>
      <c r="M138" s="1">
        <v>10.580888</v>
      </c>
      <c r="N138" s="1">
        <v>264.27615400000002</v>
      </c>
      <c r="O138" s="1">
        <v>120.815849</v>
      </c>
      <c r="P138" s="1">
        <v>31.053207</v>
      </c>
      <c r="Q138" s="1">
        <v>18.201796999999999</v>
      </c>
      <c r="R138" s="1">
        <v>54.161296999999998</v>
      </c>
      <c r="S138" s="1">
        <v>33.386822000000002</v>
      </c>
      <c r="T138" s="1">
        <v>19.772299</v>
      </c>
      <c r="U138" s="1">
        <v>22.224302000000002</v>
      </c>
      <c r="V138" s="1">
        <v>18.964127999999999</v>
      </c>
      <c r="W138" s="1">
        <v>14.266424000000001</v>
      </c>
      <c r="X138" s="1">
        <v>15.38186</v>
      </c>
      <c r="Y138" s="1">
        <v>47.531784000000002</v>
      </c>
      <c r="Z138" s="1">
        <v>20.955245999999999</v>
      </c>
      <c r="AA138" s="1">
        <v>15.36</v>
      </c>
      <c r="AB138" s="1">
        <v>26.928902000000001</v>
      </c>
      <c r="AC138" s="1">
        <v>26.474917999999999</v>
      </c>
      <c r="AD138" s="1">
        <v>44.641136000000003</v>
      </c>
      <c r="AE138" s="1">
        <v>64.907555000000002</v>
      </c>
      <c r="AF138" s="1">
        <v>1343.8000489999999</v>
      </c>
      <c r="AH138">
        <f>'Prices and returns'!AI139</f>
        <v>1.4483556055638702E-2</v>
      </c>
      <c r="AI138">
        <f>'Prices and returns'!AJ139</f>
        <v>-7.1337981251173702E-2</v>
      </c>
      <c r="AJ138">
        <f>'Prices and returns'!AK139</f>
        <v>-1.3256038613122368E-2</v>
      </c>
      <c r="AK138">
        <f>'Prices and returns'!AL139</f>
        <v>-1.3256038613122368E-2</v>
      </c>
      <c r="AL138">
        <f>'Prices and returns'!AM139</f>
        <v>-5.0486232894356137E-2</v>
      </c>
      <c r="AM138">
        <f>'Prices and returns'!AN139</f>
        <v>-6.5420469928315003E-2</v>
      </c>
      <c r="AN138">
        <f>'Prices and returns'!AO139</f>
        <v>-2.0026020285409143E-2</v>
      </c>
      <c r="AO138">
        <f>'Prices and returns'!AP139</f>
        <v>-9.5101638348043509E-3</v>
      </c>
      <c r="AP138">
        <f>'Prices and returns'!AQ139</f>
        <v>-1.9039037390687914E-2</v>
      </c>
      <c r="AQ138">
        <f>'Prices and returns'!AR139</f>
        <v>-1.6035950232356398E-2</v>
      </c>
      <c r="AR138">
        <f>'Prices and returns'!AS139</f>
        <v>-5.7884193927512664E-2</v>
      </c>
      <c r="AS138">
        <f>'Prices and returns'!AT139</f>
        <v>-5.6916394918838563E-2</v>
      </c>
      <c r="AT138">
        <f>'Prices and returns'!AU139</f>
        <v>0.123366919438369</v>
      </c>
      <c r="AU138">
        <f>'Prices and returns'!AV139</f>
        <v>-2.9236321469710516E-2</v>
      </c>
      <c r="AV138">
        <f>'Prices and returns'!AW139</f>
        <v>-1.9388271233950139E-2</v>
      </c>
      <c r="AW138">
        <f>'Prices and returns'!AX139</f>
        <v>-3.1181921213603272E-2</v>
      </c>
      <c r="AX138">
        <f>'Prices and returns'!AY139</f>
        <v>-1.775732955582652E-3</v>
      </c>
      <c r="AY138">
        <f>'Prices and returns'!AZ139</f>
        <v>-1.8655294594975259E-2</v>
      </c>
      <c r="AZ138">
        <f>'Prices and returns'!BA139</f>
        <v>-5.4260053421203165E-2</v>
      </c>
      <c r="BA138">
        <f>'Prices and returns'!BB139</f>
        <v>-5.2009282451256035E-3</v>
      </c>
      <c r="BB138">
        <f>'Prices and returns'!BC139</f>
        <v>-1.6516868057418657E-2</v>
      </c>
      <c r="BC138">
        <f>'Prices and returns'!BD139</f>
        <v>-8.619581192876366E-2</v>
      </c>
      <c r="BD138">
        <f>'Prices and returns'!BE139</f>
        <v>-2.0337462439522898E-2</v>
      </c>
      <c r="BE138">
        <f>'Prices and returns'!BF139</f>
        <v>-7.4124169208544782E-2</v>
      </c>
      <c r="BF138">
        <f>'Prices and returns'!BG139</f>
        <v>-1.3238976054015229E-2</v>
      </c>
      <c r="BG138">
        <f>'Prices and returns'!BH139</f>
        <v>-6.4453125000000014E-2</v>
      </c>
      <c r="BH138">
        <f>'Prices and returns'!BI139</f>
        <v>-6.2652201712494651E-2</v>
      </c>
      <c r="BI138">
        <f>'Prices and returns'!BJ139</f>
        <v>-4.7813179251395086E-3</v>
      </c>
      <c r="BJ138">
        <f>'Prices and returns'!BK139</f>
        <v>-8.3211816115074371E-3</v>
      </c>
      <c r="BK138">
        <f>'Prices and returns'!BL139</f>
        <v>7.0371469083990697E-3</v>
      </c>
      <c r="BL138">
        <f>'Prices and returns'!BM139</f>
        <v>-2.0583444702642659E-2</v>
      </c>
    </row>
    <row r="139" spans="1:64" x14ac:dyDescent="0.25">
      <c r="A139" s="2">
        <v>40735</v>
      </c>
      <c r="B139" s="1">
        <v>34.910468999999999</v>
      </c>
      <c r="C139" s="1">
        <v>29.290001</v>
      </c>
      <c r="D139" s="1">
        <v>11.143862</v>
      </c>
      <c r="E139" s="1">
        <v>11.143862</v>
      </c>
      <c r="F139" s="1">
        <v>58.788052</v>
      </c>
      <c r="G139" s="1">
        <v>9.2326280000000001</v>
      </c>
      <c r="H139" s="1">
        <v>75.360000999999997</v>
      </c>
      <c r="I139" s="1">
        <v>86.744063999999995</v>
      </c>
      <c r="J139" s="1">
        <v>63.800773999999997</v>
      </c>
      <c r="K139" s="1">
        <v>35.002071000000001</v>
      </c>
      <c r="L139" s="1">
        <v>23.6</v>
      </c>
      <c r="M139" s="1">
        <v>9.9786619999999999</v>
      </c>
      <c r="N139" s="1">
        <v>296.87908900000002</v>
      </c>
      <c r="O139" s="1">
        <v>117.283638</v>
      </c>
      <c r="P139" s="1">
        <v>30.451139000000001</v>
      </c>
      <c r="Q139" s="1">
        <v>17.634229999999999</v>
      </c>
      <c r="R139" s="1">
        <v>54.065120999999998</v>
      </c>
      <c r="S139" s="1">
        <v>32.763981000000001</v>
      </c>
      <c r="T139" s="1">
        <v>18.699452999999998</v>
      </c>
      <c r="U139" s="1">
        <v>22.108715</v>
      </c>
      <c r="V139" s="1">
        <v>18.6509</v>
      </c>
      <c r="W139" s="1">
        <v>13.036718</v>
      </c>
      <c r="X139" s="1">
        <v>15.069032</v>
      </c>
      <c r="Y139" s="1">
        <v>44.00853</v>
      </c>
      <c r="Z139" s="1">
        <v>20.677820000000001</v>
      </c>
      <c r="AA139" s="1">
        <v>14.37</v>
      </c>
      <c r="AB139" s="1">
        <v>25.241747</v>
      </c>
      <c r="AC139" s="1">
        <v>26.348333</v>
      </c>
      <c r="AD139" s="1">
        <v>44.269669</v>
      </c>
      <c r="AE139" s="1">
        <v>65.364318999999995</v>
      </c>
      <c r="AF139" s="1">
        <v>1316.1400149999999</v>
      </c>
      <c r="AH139">
        <f>'Prices and returns'!AI140</f>
        <v>7.7770711129661468E-2</v>
      </c>
      <c r="AI139">
        <f>'Prices and returns'!AJ140</f>
        <v>1.4680709638760382E-2</v>
      </c>
      <c r="AJ139">
        <f>'Prices and returns'!AK140</f>
        <v>6.7169711900595293E-3</v>
      </c>
      <c r="AK139">
        <f>'Prices and returns'!AL140</f>
        <v>6.7169711900595293E-3</v>
      </c>
      <c r="AL139">
        <f>'Prices and returns'!AM140</f>
        <v>1.9500425018335339E-2</v>
      </c>
      <c r="AM139">
        <f>'Prices and returns'!AN140</f>
        <v>1.3000198859956158E-2</v>
      </c>
      <c r="AN139">
        <f>'Prices and returns'!AO140</f>
        <v>2.2425716262928486E-2</v>
      </c>
      <c r="AO139">
        <f>'Prices and returns'!AP140</f>
        <v>-3.8496559257357385E-2</v>
      </c>
      <c r="AP139">
        <f>'Prices and returns'!AQ140</f>
        <v>2.2664521279945574E-2</v>
      </c>
      <c r="AQ139">
        <f>'Prices and returns'!AR140</f>
        <v>3.5141206358903783E-2</v>
      </c>
      <c r="AR139">
        <f>'Prices and returns'!AS140</f>
        <v>1.3983050847457554E-2</v>
      </c>
      <c r="AS139">
        <f>'Prices and returns'!AT140</f>
        <v>1.6806561841657734E-2</v>
      </c>
      <c r="AT139">
        <f>'Prices and returns'!AU140</f>
        <v>3.4486780576182659E-2</v>
      </c>
      <c r="AU139">
        <f>'Prices and returns'!AV140</f>
        <v>4.0949607992207836E-2</v>
      </c>
      <c r="AV139">
        <f>'Prices and returns'!AW140</f>
        <v>1.6987049318582071E-2</v>
      </c>
      <c r="AW139">
        <f>'Prices and returns'!AX140</f>
        <v>3.397409470104451E-2</v>
      </c>
      <c r="AX139">
        <f>'Prices and returns'!AY140</f>
        <v>-1.0822892637195802E-2</v>
      </c>
      <c r="AY139">
        <f>'Prices and returns'!AZ140</f>
        <v>5.5277989570315003E-2</v>
      </c>
      <c r="AZ139">
        <f>'Prices and returns'!BA140</f>
        <v>0.13323822894712489</v>
      </c>
      <c r="BA139">
        <f>'Prices and returns'!BB140</f>
        <v>2.8006195746790398E-2</v>
      </c>
      <c r="BB139">
        <f>'Prices and returns'!BC140</f>
        <v>1.0911001613859615E-4</v>
      </c>
      <c r="BC139">
        <f>'Prices and returns'!BD140</f>
        <v>6.3829945543042263E-2</v>
      </c>
      <c r="BD139">
        <f>'Prices and returns'!BE140</f>
        <v>1.6202633321105199E-2</v>
      </c>
      <c r="BE139">
        <f>'Prices and returns'!BF140</f>
        <v>4.5487499809695971E-2</v>
      </c>
      <c r="BF139">
        <f>'Prices and returns'!BG140</f>
        <v>3.2967691952043662E-4</v>
      </c>
      <c r="BG139">
        <f>'Prices and returns'!BH140</f>
        <v>-2.0180932498260206E-2</v>
      </c>
      <c r="BH139">
        <f>'Prices and returns'!BI140</f>
        <v>3.1148596806710761E-2</v>
      </c>
      <c r="BI139">
        <f>'Prices and returns'!BJ140</f>
        <v>-2.1726991229388316E-3</v>
      </c>
      <c r="BJ139">
        <f>'Prices and returns'!BK140</f>
        <v>1.6595470817728507E-2</v>
      </c>
      <c r="BK139">
        <f>'Prices and returns'!BL140</f>
        <v>2.6747222747015964E-2</v>
      </c>
      <c r="BL139">
        <f>'Prices and returns'!BM140</f>
        <v>2.1942957945853492E-2</v>
      </c>
    </row>
    <row r="140" spans="1:64" x14ac:dyDescent="0.25">
      <c r="A140" s="2">
        <v>40742</v>
      </c>
      <c r="B140" s="1">
        <v>37.625481000000001</v>
      </c>
      <c r="C140" s="1">
        <v>29.719999000000001</v>
      </c>
      <c r="D140" s="1">
        <v>11.218715</v>
      </c>
      <c r="E140" s="1">
        <v>11.218715</v>
      </c>
      <c r="F140" s="1">
        <v>59.934443999999999</v>
      </c>
      <c r="G140" s="1">
        <v>9.3526539999999994</v>
      </c>
      <c r="H140" s="1">
        <v>77.050003000000004</v>
      </c>
      <c r="I140" s="1">
        <v>83.404715999999993</v>
      </c>
      <c r="J140" s="1">
        <v>65.246787999999995</v>
      </c>
      <c r="K140" s="1">
        <v>36.232086000000002</v>
      </c>
      <c r="L140" s="1">
        <v>23.93</v>
      </c>
      <c r="M140" s="1">
        <v>10.146369</v>
      </c>
      <c r="N140" s="1">
        <v>307.11749300000002</v>
      </c>
      <c r="O140" s="1">
        <v>122.08635700000001</v>
      </c>
      <c r="P140" s="1">
        <v>30.968413999999999</v>
      </c>
      <c r="Q140" s="1">
        <v>18.233336999999999</v>
      </c>
      <c r="R140" s="1">
        <v>53.479979999999998</v>
      </c>
      <c r="S140" s="1">
        <v>34.575108</v>
      </c>
      <c r="T140" s="1">
        <v>21.190935</v>
      </c>
      <c r="U140" s="1">
        <v>22.727896000000001</v>
      </c>
      <c r="V140" s="1">
        <v>18.652934999999999</v>
      </c>
      <c r="W140" s="1">
        <v>13.868850999999999</v>
      </c>
      <c r="X140" s="1">
        <v>15.313190000000001</v>
      </c>
      <c r="Y140" s="1">
        <v>46.010368</v>
      </c>
      <c r="Z140" s="1">
        <v>20.684636999999999</v>
      </c>
      <c r="AA140" s="1">
        <v>14.08</v>
      </c>
      <c r="AB140" s="1">
        <v>26.027992000000001</v>
      </c>
      <c r="AC140" s="1">
        <v>26.291086</v>
      </c>
      <c r="AD140" s="1">
        <v>45.004345000000001</v>
      </c>
      <c r="AE140" s="1">
        <v>67.112633000000002</v>
      </c>
      <c r="AF140" s="1">
        <v>1345.0200199999999</v>
      </c>
      <c r="AH140">
        <f>'Prices and returns'!AI141</f>
        <v>-7.1699282728107374E-3</v>
      </c>
      <c r="AI140">
        <f>'Prices and returns'!AJ141</f>
        <v>-6.7631227040081718E-2</v>
      </c>
      <c r="AJ140">
        <f>'Prices and returns'!AK141</f>
        <v>-1.2510345436175156E-2</v>
      </c>
      <c r="AK140">
        <f>'Prices and returns'!AL141</f>
        <v>-1.2510345436175156E-2</v>
      </c>
      <c r="AL140">
        <f>'Prices and returns'!AM141</f>
        <v>-3.0273643649718324E-2</v>
      </c>
      <c r="AM140">
        <f>'Prices and returns'!AN141</f>
        <v>-4.1461172411595686E-2</v>
      </c>
      <c r="AN140">
        <f>'Prices and returns'!AO141</f>
        <v>-3.737838920006268E-2</v>
      </c>
      <c r="AO140">
        <f>'Prices and returns'!AP141</f>
        <v>-5.6516156712289461E-2</v>
      </c>
      <c r="AP140">
        <f>'Prices and returns'!AQ141</f>
        <v>-4.1875854486507415E-2</v>
      </c>
      <c r="AQ140">
        <f>'Prices and returns'!AR141</f>
        <v>-4.9938499262780517E-2</v>
      </c>
      <c r="AR140">
        <f>'Prices and returns'!AS141</f>
        <v>-7.0204763894692837E-2</v>
      </c>
      <c r="AS140">
        <f>'Prices and returns'!AT141</f>
        <v>-8.2644343015713315E-2</v>
      </c>
      <c r="AT140">
        <f>'Prices and returns'!AU141</f>
        <v>-2.3518761270951153E-2</v>
      </c>
      <c r="AU140">
        <f>'Prices and returns'!AV141</f>
        <v>-3.83811927486715E-3</v>
      </c>
      <c r="AV140">
        <f>'Prices and returns'!AW141</f>
        <v>-4.3537683266569552E-2</v>
      </c>
      <c r="AW140">
        <f>'Prices and returns'!AX141</f>
        <v>-3.4587360503455795E-2</v>
      </c>
      <c r="AX140">
        <f>'Prices and returns'!AY141</f>
        <v>-2.8926861977136085E-2</v>
      </c>
      <c r="AY140">
        <f>'Prices and returns'!AZ141</f>
        <v>-4.1242416364975665E-2</v>
      </c>
      <c r="AZ140">
        <f>'Prices and returns'!BA141</f>
        <v>-6.9037302978844514E-2</v>
      </c>
      <c r="BA140">
        <f>'Prices and returns'!BB141</f>
        <v>-4.7221704991962056E-3</v>
      </c>
      <c r="BB140">
        <f>'Prices and returns'!BC141</f>
        <v>-1.700976280676466E-2</v>
      </c>
      <c r="BC140">
        <f>'Prices and returns'!BD141</f>
        <v>-7.8000044848704472E-2</v>
      </c>
      <c r="BD140">
        <f>'Prices and returns'!BE141</f>
        <v>-4.0856999749888906E-2</v>
      </c>
      <c r="BE140">
        <f>'Prices and returns'!BF141</f>
        <v>-4.6640987526985242E-2</v>
      </c>
      <c r="BF140">
        <f>'Prices and returns'!BG141</f>
        <v>-3.4960294444615986E-2</v>
      </c>
      <c r="BG140">
        <f>'Prices and returns'!BH141</f>
        <v>-4.1903409090909081E-2</v>
      </c>
      <c r="BH140">
        <f>'Prices and returns'!BI141</f>
        <v>-6.3876537229610328E-2</v>
      </c>
      <c r="BI140">
        <f>'Prices and returns'!BJ141</f>
        <v>-3.9466266247046557E-2</v>
      </c>
      <c r="BJ140">
        <f>'Prices and returns'!BK141</f>
        <v>-3.3198994452646707E-2</v>
      </c>
      <c r="BK140">
        <f>'Prices and returns'!BL141</f>
        <v>-6.3717616324187445E-2</v>
      </c>
      <c r="BL140">
        <f>'Prices and returns'!BM141</f>
        <v>-3.9211305568522259E-2</v>
      </c>
    </row>
    <row r="141" spans="1:64" x14ac:dyDescent="0.25">
      <c r="A141" s="2">
        <v>40749</v>
      </c>
      <c r="B141" s="1">
        <v>37.355708999999997</v>
      </c>
      <c r="C141" s="1">
        <v>27.709999</v>
      </c>
      <c r="D141" s="1">
        <v>11.078365</v>
      </c>
      <c r="E141" s="1">
        <v>11.078365</v>
      </c>
      <c r="F141" s="1">
        <v>58.120010000000001</v>
      </c>
      <c r="G141" s="1">
        <v>8.9648819999999994</v>
      </c>
      <c r="H141" s="1">
        <v>74.169998000000007</v>
      </c>
      <c r="I141" s="1">
        <v>78.691001999999997</v>
      </c>
      <c r="J141" s="1">
        <v>62.514522999999997</v>
      </c>
      <c r="K141" s="1">
        <v>34.422710000000002</v>
      </c>
      <c r="L141" s="1">
        <v>22.25</v>
      </c>
      <c r="M141" s="1">
        <v>9.3078289999999999</v>
      </c>
      <c r="N141" s="1">
        <v>299.89447000000001</v>
      </c>
      <c r="O141" s="1">
        <v>121.61777499999999</v>
      </c>
      <c r="P141" s="1">
        <v>29.620121000000001</v>
      </c>
      <c r="Q141" s="1">
        <v>17.602694</v>
      </c>
      <c r="R141" s="1">
        <v>51.932971999999999</v>
      </c>
      <c r="S141" s="1">
        <v>33.149146999999999</v>
      </c>
      <c r="T141" s="1">
        <v>19.727969999999999</v>
      </c>
      <c r="U141" s="1">
        <v>22.620571000000002</v>
      </c>
      <c r="V141" s="1">
        <v>18.335653000000001</v>
      </c>
      <c r="W141" s="1">
        <v>12.78708</v>
      </c>
      <c r="X141" s="1">
        <v>14.687538999999999</v>
      </c>
      <c r="Y141" s="1">
        <v>43.864398999999999</v>
      </c>
      <c r="Z141" s="1">
        <v>19.961496</v>
      </c>
      <c r="AA141" s="1">
        <v>13.49</v>
      </c>
      <c r="AB141" s="1">
        <v>24.365414000000001</v>
      </c>
      <c r="AC141" s="1">
        <v>25.253475000000002</v>
      </c>
      <c r="AD141" s="1">
        <v>43.510246000000002</v>
      </c>
      <c r="AE141" s="1">
        <v>62.836376000000001</v>
      </c>
      <c r="AF141" s="1">
        <v>1292.280029</v>
      </c>
      <c r="AH141">
        <f>'Prices and returns'!AI142</f>
        <v>-4.3178005268217405E-2</v>
      </c>
      <c r="AI141">
        <f>'Prices and returns'!AJ142</f>
        <v>-7.5423965190327194E-2</v>
      </c>
      <c r="AJ141">
        <f>'Prices and returns'!AK142</f>
        <v>-3.4628485340571523E-2</v>
      </c>
      <c r="AK141">
        <f>'Prices and returns'!AL142</f>
        <v>-3.4628485340571523E-2</v>
      </c>
      <c r="AL141">
        <f>'Prices and returns'!AM142</f>
        <v>-0.10955030806085553</v>
      </c>
      <c r="AM141">
        <f>'Prices and returns'!AN142</f>
        <v>-0.1585994104551515</v>
      </c>
      <c r="AN141">
        <f>'Prices and returns'!AO142</f>
        <v>-3.9368991219333814E-2</v>
      </c>
      <c r="AO141">
        <f>'Prices and returns'!AP142</f>
        <v>-7.8955710844805377E-2</v>
      </c>
      <c r="AP141">
        <f>'Prices and returns'!AQ142</f>
        <v>-1.9297035986341908E-2</v>
      </c>
      <c r="AQ141">
        <f>'Prices and returns'!AR142</f>
        <v>-8.9072911458743423E-2</v>
      </c>
      <c r="AR141">
        <f>'Prices and returns'!AS142</f>
        <v>-0.10112359550561797</v>
      </c>
      <c r="AS141">
        <f>'Prices and returns'!AT142</f>
        <v>-0.11220328607240203</v>
      </c>
      <c r="AT141">
        <f>'Prices and returns'!AU142</f>
        <v>-4.0832233418642241E-2</v>
      </c>
      <c r="AU141">
        <f>'Prices and returns'!AV142</f>
        <v>-7.2534520550141549E-2</v>
      </c>
      <c r="AV141">
        <f>'Prices and returns'!AW142</f>
        <v>-0.11995423651375364</v>
      </c>
      <c r="AW141">
        <f>'Prices and returns'!AX142</f>
        <v>-6.8965466308736664E-2</v>
      </c>
      <c r="AX141">
        <f>'Prices and returns'!AY142</f>
        <v>-3.210384339259461E-2</v>
      </c>
      <c r="AY141">
        <f>'Prices and returns'!AZ142</f>
        <v>-7.0457378586543967E-2</v>
      </c>
      <c r="AZ141">
        <f>'Prices and returns'!BA142</f>
        <v>-9.8308188830376342E-2</v>
      </c>
      <c r="BA141">
        <f>'Prices and returns'!BB142</f>
        <v>-6.27735259202786E-2</v>
      </c>
      <c r="BB141">
        <f>'Prices and returns'!BC142</f>
        <v>-6.9661767704700853E-2</v>
      </c>
      <c r="BC141">
        <f>'Prices and returns'!BD142</f>
        <v>-6.3629851381237904E-2</v>
      </c>
      <c r="BD141">
        <f>'Prices and returns'!BE142</f>
        <v>-9.1428523185538429E-2</v>
      </c>
      <c r="BE141">
        <f>'Prices and returns'!BF142</f>
        <v>-6.8637917505720347E-2</v>
      </c>
      <c r="BF141">
        <f>'Prices and returns'!BG142</f>
        <v>-1.1278112622420762E-2</v>
      </c>
      <c r="BG141">
        <f>'Prices and returns'!BH142</f>
        <v>-0.10007412898443288</v>
      </c>
      <c r="BH141">
        <f>'Prices and returns'!BI142</f>
        <v>-8.2124194565296599E-2</v>
      </c>
      <c r="BI141">
        <f>'Prices and returns'!BJ142</f>
        <v>-6.8006878261308908E-3</v>
      </c>
      <c r="BJ141">
        <f>'Prices and returns'!BK142</f>
        <v>-3.5287274634117266E-2</v>
      </c>
      <c r="BK141">
        <f>'Prices and returns'!BL142</f>
        <v>-6.2288538091375627E-2</v>
      </c>
      <c r="BL141">
        <f>'Prices and returns'!BM142</f>
        <v>-7.1888462187168906E-2</v>
      </c>
    </row>
    <row r="142" spans="1:64" x14ac:dyDescent="0.25">
      <c r="A142" s="2">
        <v>40756</v>
      </c>
      <c r="B142" s="1">
        <v>35.742764000000001</v>
      </c>
      <c r="C142" s="1">
        <v>25.620000999999998</v>
      </c>
      <c r="D142" s="1">
        <v>10.694737999999999</v>
      </c>
      <c r="E142" s="1">
        <v>10.694737999999999</v>
      </c>
      <c r="F142" s="1">
        <v>51.752944999999997</v>
      </c>
      <c r="G142" s="1">
        <v>7.5430570000000001</v>
      </c>
      <c r="H142" s="1">
        <v>71.25</v>
      </c>
      <c r="I142" s="1">
        <v>72.477897999999996</v>
      </c>
      <c r="J142" s="1">
        <v>61.308177999999998</v>
      </c>
      <c r="K142" s="1">
        <v>31.356579</v>
      </c>
      <c r="L142" s="1">
        <v>20</v>
      </c>
      <c r="M142" s="1">
        <v>8.2634600000000002</v>
      </c>
      <c r="N142" s="1">
        <v>287.64910900000001</v>
      </c>
      <c r="O142" s="1">
        <v>112.796288</v>
      </c>
      <c r="P142" s="1">
        <v>26.067062</v>
      </c>
      <c r="Q142" s="1">
        <v>16.388715999999999</v>
      </c>
      <c r="R142" s="1">
        <v>50.265723999999999</v>
      </c>
      <c r="S142" s="1">
        <v>30.813545000000001</v>
      </c>
      <c r="T142" s="1">
        <v>17.788549</v>
      </c>
      <c r="U142" s="1">
        <v>21.200597999999999</v>
      </c>
      <c r="V142" s="1">
        <v>17.058358999999999</v>
      </c>
      <c r="W142" s="1">
        <v>11.97344</v>
      </c>
      <c r="X142" s="1">
        <v>13.344678999999999</v>
      </c>
      <c r="Y142" s="1">
        <v>40.853637999999997</v>
      </c>
      <c r="Z142" s="1">
        <v>19.736367999999999</v>
      </c>
      <c r="AA142" s="1">
        <v>12.14</v>
      </c>
      <c r="AB142" s="1">
        <v>22.364424</v>
      </c>
      <c r="AC142" s="1">
        <v>25.081734000000001</v>
      </c>
      <c r="AD142" s="1">
        <v>41.974888</v>
      </c>
      <c r="AE142" s="1">
        <v>58.92239</v>
      </c>
      <c r="AF142" s="1">
        <v>1199.380005</v>
      </c>
      <c r="AH142">
        <f>'Prices and returns'!AI143</f>
        <v>9.0199795404741837E-3</v>
      </c>
      <c r="AI142">
        <f>'Prices and returns'!AJ143</f>
        <v>-5.9328686208872404E-2</v>
      </c>
      <c r="AJ142">
        <f>'Prices and returns'!AK143</f>
        <v>-6.2992005975274823E-2</v>
      </c>
      <c r="AK142">
        <f>'Prices and returns'!AL143</f>
        <v>-6.2992005975274823E-2</v>
      </c>
      <c r="AL142">
        <f>'Prices and returns'!AM143</f>
        <v>-1.5936059290925307E-2</v>
      </c>
      <c r="AM142">
        <f>'Prices and returns'!AN143</f>
        <v>-0.11995096948094125</v>
      </c>
      <c r="AN142">
        <f>'Prices and returns'!AO143</f>
        <v>3.7894315789474189E-3</v>
      </c>
      <c r="AO142">
        <f>'Prices and returns'!AP143</f>
        <v>-1.2968243091155804E-2</v>
      </c>
      <c r="AP142">
        <f>'Prices and returns'!AQ143</f>
        <v>-4.8460908428888526E-2</v>
      </c>
      <c r="AQ142">
        <f>'Prices and returns'!AR143</f>
        <v>-5.9408776703606628E-2</v>
      </c>
      <c r="AR142">
        <f>'Prices and returns'!AS143</f>
        <v>-3.5000000000000144E-3</v>
      </c>
      <c r="AS142">
        <f>'Prices and returns'!AT143</f>
        <v>2.0294888581780395E-2</v>
      </c>
      <c r="AT142">
        <f>'Prices and returns'!AU143</f>
        <v>-2.6371237603937826E-2</v>
      </c>
      <c r="AU142">
        <f>'Prices and returns'!AV143</f>
        <v>-6.9579798583442737E-2</v>
      </c>
      <c r="AV142">
        <f>'Prices and returns'!AW143</f>
        <v>-5.2052279616321443E-3</v>
      </c>
      <c r="AW142">
        <f>'Prices and returns'!AX143</f>
        <v>2.963075325730397E-3</v>
      </c>
      <c r="AX142">
        <f>'Prices and returns'!AY143</f>
        <v>1.0365373430212595E-2</v>
      </c>
      <c r="AY142">
        <f>'Prices and returns'!AZ143</f>
        <v>-4.4946402629103564E-2</v>
      </c>
      <c r="AZ142">
        <f>'Prices and returns'!BA143</f>
        <v>-0.15634349940515105</v>
      </c>
      <c r="BA142">
        <f>'Prices and returns'!BB143</f>
        <v>-2.2585730836460347E-2</v>
      </c>
      <c r="BB142">
        <f>'Prices and returns'!BC143</f>
        <v>4.4115028884079656E-3</v>
      </c>
      <c r="BC142">
        <f>'Prices and returns'!BD143</f>
        <v>-5.4052135393003343E-3</v>
      </c>
      <c r="BD142">
        <f>'Prices and returns'!BE143</f>
        <v>3.2538811911474216E-2</v>
      </c>
      <c r="BE142">
        <f>'Prices and returns'!BF143</f>
        <v>-1.019233586981891E-2</v>
      </c>
      <c r="BF142">
        <f>'Prices and returns'!BG143</f>
        <v>-2.4542154868616047E-2</v>
      </c>
      <c r="BG142">
        <f>'Prices and returns'!BH143</f>
        <v>-5.4365733113673813E-2</v>
      </c>
      <c r="BH142">
        <f>'Prices and returns'!BI143</f>
        <v>-3.6786102785379076E-4</v>
      </c>
      <c r="BI142">
        <f>'Prices and returns'!BJ143</f>
        <v>-2.139840092395533E-2</v>
      </c>
      <c r="BJ142">
        <f>'Prices and returns'!BK143</f>
        <v>-2.1632100602627047E-2</v>
      </c>
      <c r="BK142">
        <f>'Prices and returns'!BL143</f>
        <v>-3.7690748796849582E-2</v>
      </c>
      <c r="BL142">
        <f>'Prices and returns'!BM143</f>
        <v>-1.7150482677923309E-2</v>
      </c>
    </row>
    <row r="143" spans="1:64" x14ac:dyDescent="0.25">
      <c r="A143" s="2">
        <v>40763</v>
      </c>
      <c r="B143" s="1">
        <v>36.065162999999998</v>
      </c>
      <c r="C143" s="1">
        <v>24.1</v>
      </c>
      <c r="D143" s="1">
        <v>10.021055</v>
      </c>
      <c r="E143" s="1">
        <v>10.021055</v>
      </c>
      <c r="F143" s="1">
        <v>50.928207</v>
      </c>
      <c r="G143" s="1">
        <v>6.6382599999999998</v>
      </c>
      <c r="H143" s="1">
        <v>71.519997000000004</v>
      </c>
      <c r="I143" s="1">
        <v>71.537987000000001</v>
      </c>
      <c r="J143" s="1">
        <v>58.337128</v>
      </c>
      <c r="K143" s="1">
        <v>29.493722999999999</v>
      </c>
      <c r="L143" s="1">
        <v>19.93</v>
      </c>
      <c r="M143" s="1">
        <v>8.4311659999999993</v>
      </c>
      <c r="N143" s="1">
        <v>280.063446</v>
      </c>
      <c r="O143" s="1">
        <v>104.947945</v>
      </c>
      <c r="P143" s="1">
        <v>25.931377000000001</v>
      </c>
      <c r="Q143" s="1">
        <v>16.437277000000002</v>
      </c>
      <c r="R143" s="1">
        <v>50.786746999999998</v>
      </c>
      <c r="S143" s="1">
        <v>29.428587</v>
      </c>
      <c r="T143" s="1">
        <v>15.007425</v>
      </c>
      <c r="U143" s="1">
        <v>20.721767</v>
      </c>
      <c r="V143" s="1">
        <v>17.133611999999999</v>
      </c>
      <c r="W143" s="1">
        <v>11.908721</v>
      </c>
      <c r="X143" s="1">
        <v>13.778898999999999</v>
      </c>
      <c r="Y143" s="1">
        <v>40.437244</v>
      </c>
      <c r="Z143" s="1">
        <v>19.251995000000001</v>
      </c>
      <c r="AA143" s="1">
        <v>11.48</v>
      </c>
      <c r="AB143" s="1">
        <v>22.356197000000002</v>
      </c>
      <c r="AC143" s="1">
        <v>24.545024999999999</v>
      </c>
      <c r="AD143" s="1">
        <v>41.066882999999997</v>
      </c>
      <c r="AE143" s="1">
        <v>56.701560999999998</v>
      </c>
      <c r="AF143" s="1">
        <v>1178.8100589999999</v>
      </c>
      <c r="AH143">
        <f>'Prices and returns'!AI144</f>
        <v>-5.5597974144744627E-2</v>
      </c>
      <c r="AI143">
        <f>'Prices and returns'!AJ144</f>
        <v>-5.8506182572614217E-2</v>
      </c>
      <c r="AJ143">
        <f>'Prices and returns'!AK144</f>
        <v>-3.7348363021658883E-3</v>
      </c>
      <c r="AK143">
        <f>'Prices and returns'!AL144</f>
        <v>-3.7348363021658883E-3</v>
      </c>
      <c r="AL143">
        <f>'Prices and returns'!AM144</f>
        <v>-6.1857704906045551E-2</v>
      </c>
      <c r="AM143">
        <f>'Prices and returns'!AN144</f>
        <v>-3.0598229053999098E-2</v>
      </c>
      <c r="AN143">
        <f>'Prices and returns'!AO144</f>
        <v>-4.4602840237815029E-2</v>
      </c>
      <c r="AO143">
        <f>'Prices and returns'!AP144</f>
        <v>-0.10956467086500495</v>
      </c>
      <c r="AP143">
        <f>'Prices and returns'!AQ144</f>
        <v>2.1568939766798308E-2</v>
      </c>
      <c r="AQ143">
        <f>'Prices and returns'!AR144</f>
        <v>-3.7473532927667336E-2</v>
      </c>
      <c r="AR143">
        <f>'Prices and returns'!AS144</f>
        <v>-3.1108931259407852E-2</v>
      </c>
      <c r="AS143">
        <f>'Prices and returns'!AT144</f>
        <v>-9.6744744439855562E-2</v>
      </c>
      <c r="AT143">
        <f>'Prices and returns'!AU144</f>
        <v>-0.12921931268388379</v>
      </c>
      <c r="AU143">
        <f>'Prices and returns'!AV144</f>
        <v>-4.043949598060264E-2</v>
      </c>
      <c r="AV143">
        <f>'Prices and returns'!AW144</f>
        <v>4.251170310007063E-2</v>
      </c>
      <c r="AW143">
        <f>'Prices and returns'!AX144</f>
        <v>-7.0702039029944014E-2</v>
      </c>
      <c r="AX143">
        <f>'Prices and returns'!AY144</f>
        <v>-3.4723625830967151E-3</v>
      </c>
      <c r="AY143">
        <f>'Prices and returns'!AZ144</f>
        <v>-4.3441875072017549E-2</v>
      </c>
      <c r="AZ143">
        <f>'Prices and returns'!BA144</f>
        <v>-5.2693849877643889E-2</v>
      </c>
      <c r="BA143">
        <f>'Prices and returns'!BB144</f>
        <v>-4.1832629427789578E-2</v>
      </c>
      <c r="BB143">
        <f>'Prices and returns'!BC144</f>
        <v>-6.7188809925192675E-2</v>
      </c>
      <c r="BC143">
        <f>'Prices and returns'!BD144</f>
        <v>-8.9285742776239338E-2</v>
      </c>
      <c r="BD143">
        <f>'Prices and returns'!BE144</f>
        <v>-1.0638005257168834E-2</v>
      </c>
      <c r="BE143">
        <f>'Prices and returns'!BF144</f>
        <v>-7.8811973437161106E-2</v>
      </c>
      <c r="BF143">
        <f>'Prices and returns'!BG144</f>
        <v>-8.1498047345223319E-3</v>
      </c>
      <c r="BG143">
        <f>'Prices and returns'!BH144</f>
        <v>-4.7038327526132483E-2</v>
      </c>
      <c r="BH143">
        <f>'Prices and returns'!BI144</f>
        <v>-8.6828631900139425E-2</v>
      </c>
      <c r="BI143">
        <f>'Prices and returns'!BJ144</f>
        <v>1.1953216588697741E-2</v>
      </c>
      <c r="BJ143">
        <f>'Prices and returns'!BK144</f>
        <v>5.8861248368910803E-2</v>
      </c>
      <c r="BK143">
        <f>'Prices and returns'!BL144</f>
        <v>-2.41528976600838E-2</v>
      </c>
      <c r="BL143">
        <f>'Prices and returns'!BM144</f>
        <v>-4.6894772892330655E-2</v>
      </c>
    </row>
    <row r="144" spans="1:64" x14ac:dyDescent="0.25">
      <c r="A144" s="2">
        <v>40770</v>
      </c>
      <c r="B144" s="1">
        <v>34.060012999999998</v>
      </c>
      <c r="C144" s="1">
        <v>22.690000999999999</v>
      </c>
      <c r="D144" s="1">
        <v>9.9836279999999995</v>
      </c>
      <c r="E144" s="1">
        <v>9.9836279999999995</v>
      </c>
      <c r="F144" s="1">
        <v>47.777904999999997</v>
      </c>
      <c r="G144" s="1">
        <v>6.4351409999999998</v>
      </c>
      <c r="H144" s="1">
        <v>68.330001999999993</v>
      </c>
      <c r="I144" s="1">
        <v>63.699950999999999</v>
      </c>
      <c r="J144" s="1">
        <v>59.595398000000003</v>
      </c>
      <c r="K144" s="1">
        <v>28.388489</v>
      </c>
      <c r="L144" s="1">
        <v>19.309999000000001</v>
      </c>
      <c r="M144" s="1">
        <v>7.6154950000000001</v>
      </c>
      <c r="N144" s="1">
        <v>243.87384</v>
      </c>
      <c r="O144" s="1">
        <v>100.703903</v>
      </c>
      <c r="P144" s="1">
        <v>27.033764000000001</v>
      </c>
      <c r="Q144" s="1">
        <v>15.275128</v>
      </c>
      <c r="R144" s="1">
        <v>50.610396999999999</v>
      </c>
      <c r="S144" s="1">
        <v>28.150154000000001</v>
      </c>
      <c r="T144" s="1">
        <v>14.216626</v>
      </c>
      <c r="U144" s="1">
        <v>19.854921000000001</v>
      </c>
      <c r="V144" s="1">
        <v>15.982424999999999</v>
      </c>
      <c r="W144" s="1">
        <v>10.845442</v>
      </c>
      <c r="X144" s="1">
        <v>13.632319000000001</v>
      </c>
      <c r="Y144" s="1">
        <v>37.250304999999997</v>
      </c>
      <c r="Z144" s="1">
        <v>19.095095000000001</v>
      </c>
      <c r="AA144" s="1">
        <v>10.94</v>
      </c>
      <c r="AB144" s="1">
        <v>20.415039</v>
      </c>
      <c r="AC144" s="1">
        <v>24.838417</v>
      </c>
      <c r="AD144" s="1">
        <v>43.484130999999998</v>
      </c>
      <c r="AE144" s="1">
        <v>55.332053999999999</v>
      </c>
      <c r="AF144" s="1">
        <v>1123.530029</v>
      </c>
      <c r="AH144">
        <f>'Prices and returns'!AI145</f>
        <v>7.7380974575670433E-2</v>
      </c>
      <c r="AI144">
        <f>'Prices and returns'!AJ145</f>
        <v>8.1533711699704262E-2</v>
      </c>
      <c r="AJ144">
        <f>'Prices and returns'!AK145</f>
        <v>5.716969822994216E-2</v>
      </c>
      <c r="AK144">
        <f>'Prices and returns'!AL145</f>
        <v>5.716969822994216E-2</v>
      </c>
      <c r="AL144">
        <f>'Prices and returns'!AM145</f>
        <v>9.1414451931285071E-2</v>
      </c>
      <c r="AM144">
        <f>'Prices and returns'!AN145</f>
        <v>0.11334312643654594</v>
      </c>
      <c r="AN144">
        <f>'Prices and returns'!AO145</f>
        <v>2.2098550502018224E-2</v>
      </c>
      <c r="AO144">
        <f>'Prices and returns'!AP145</f>
        <v>6.4899013815567855E-2</v>
      </c>
      <c r="AP144">
        <f>'Prices and returns'!AQ145</f>
        <v>3.8327288291622741E-2</v>
      </c>
      <c r="AQ144">
        <f>'Prices and returns'!AR145</f>
        <v>1.7268548530356861E-2</v>
      </c>
      <c r="AR144">
        <f>'Prices and returns'!AS145</f>
        <v>0.11341279717311216</v>
      </c>
      <c r="AS144">
        <f>'Prices and returns'!AT145</f>
        <v>4.1040799055084433E-2</v>
      </c>
      <c r="AT144">
        <f>'Prices and returns'!AU145</f>
        <v>7.320950045318525E-2</v>
      </c>
      <c r="AU144">
        <f>'Prices and returns'!AV145</f>
        <v>-8.9549657275920356E-5</v>
      </c>
      <c r="AV144">
        <f>'Prices and returns'!AW145</f>
        <v>6.6499322846792552E-2</v>
      </c>
      <c r="AW144">
        <f>'Prices and returns'!AX145</f>
        <v>3.0224362113364853E-2</v>
      </c>
      <c r="AX144">
        <f>'Prices and returns'!AY145</f>
        <v>1.8054887022522229E-2</v>
      </c>
      <c r="AY144">
        <f>'Prices and returns'!AZ145</f>
        <v>5.4148478193049972E-2</v>
      </c>
      <c r="AZ144">
        <f>'Prices and returns'!BA145</f>
        <v>3.8125079748176499E-2</v>
      </c>
      <c r="BA144">
        <f>'Prices and returns'!BB145</f>
        <v>5.652261220278839E-2</v>
      </c>
      <c r="BB144">
        <f>'Prices and returns'!BC145</f>
        <v>9.8116086889192322E-2</v>
      </c>
      <c r="BC144">
        <f>'Prices and returns'!BD145</f>
        <v>0.10912187811248261</v>
      </c>
      <c r="BD144">
        <f>'Prices and returns'!BE145</f>
        <v>3.0560464437488485E-2</v>
      </c>
      <c r="BE144">
        <f>'Prices and returns'!BF145</f>
        <v>5.2020486812121569E-2</v>
      </c>
      <c r="BF144">
        <f>'Prices and returns'!BG145</f>
        <v>3.7512984355406481E-2</v>
      </c>
      <c r="BG144">
        <f>'Prices and returns'!BH145</f>
        <v>0.10420475319926879</v>
      </c>
      <c r="BH144">
        <f>'Prices and returns'!BI145</f>
        <v>2.820347293972841E-2</v>
      </c>
      <c r="BI144">
        <f>'Prices and returns'!BJ145</f>
        <v>3.0251001905636787E-2</v>
      </c>
      <c r="BJ144">
        <f>'Prices and returns'!BK145</f>
        <v>1.1472208102767492E-2</v>
      </c>
      <c r="BK144">
        <f>'Prices and returns'!BL145</f>
        <v>4.0687446737473362E-2</v>
      </c>
      <c r="BL144">
        <f>'Prices and returns'!BM145</f>
        <v>4.7413080758876569E-2</v>
      </c>
    </row>
    <row r="145" spans="1:64" x14ac:dyDescent="0.25">
      <c r="A145" s="2">
        <v>40777</v>
      </c>
      <c r="B145" s="1">
        <v>36.695610000000002</v>
      </c>
      <c r="C145" s="1">
        <v>24.540001</v>
      </c>
      <c r="D145" s="1">
        <v>10.554389</v>
      </c>
      <c r="E145" s="1">
        <v>10.554389</v>
      </c>
      <c r="F145" s="1">
        <v>52.145496000000001</v>
      </c>
      <c r="G145" s="1">
        <v>7.1645200000000004</v>
      </c>
      <c r="H145" s="1">
        <v>69.839995999999999</v>
      </c>
      <c r="I145" s="1">
        <v>67.834014999999994</v>
      </c>
      <c r="J145" s="1">
        <v>61.879528000000001</v>
      </c>
      <c r="K145" s="1">
        <v>28.878717000000002</v>
      </c>
      <c r="L145" s="1">
        <v>21.5</v>
      </c>
      <c r="M145" s="1">
        <v>7.9280410000000003</v>
      </c>
      <c r="N145" s="1">
        <v>261.72772200000003</v>
      </c>
      <c r="O145" s="1">
        <v>100.694885</v>
      </c>
      <c r="P145" s="1">
        <v>28.831491</v>
      </c>
      <c r="Q145" s="1">
        <v>15.736808999999999</v>
      </c>
      <c r="R145" s="1">
        <v>51.524161999999997</v>
      </c>
      <c r="S145" s="1">
        <v>29.674441999999999</v>
      </c>
      <c r="T145" s="1">
        <v>14.758635999999999</v>
      </c>
      <c r="U145" s="1">
        <v>20.977173000000001</v>
      </c>
      <c r="V145" s="1">
        <v>17.550557999999999</v>
      </c>
      <c r="W145" s="1">
        <v>12.028917</v>
      </c>
      <c r="X145" s="1">
        <v>14.048928999999999</v>
      </c>
      <c r="Y145" s="1">
        <v>39.188084000000003</v>
      </c>
      <c r="Z145" s="1">
        <v>19.811409000000001</v>
      </c>
      <c r="AA145" s="1">
        <v>12.08</v>
      </c>
      <c r="AB145" s="1">
        <v>20.990814</v>
      </c>
      <c r="AC145" s="1">
        <v>25.589804000000001</v>
      </c>
      <c r="AD145" s="1">
        <v>43.982990000000001</v>
      </c>
      <c r="AE145" s="1">
        <v>57.583373999999999</v>
      </c>
      <c r="AF145" s="1">
        <v>1176.8000489999999</v>
      </c>
      <c r="AH145">
        <f>'Prices and returns'!AI146</f>
        <v>-2.4844961018497872E-2</v>
      </c>
      <c r="AI145">
        <f>'Prices and returns'!AJ146</f>
        <v>-1.5892460640079095E-2</v>
      </c>
      <c r="AJ145">
        <f>'Prices and returns'!AK146</f>
        <v>4.4325635524708794E-3</v>
      </c>
      <c r="AK145">
        <f>'Prices and returns'!AL146</f>
        <v>4.4325635524708794E-3</v>
      </c>
      <c r="AL145">
        <f>'Prices and returns'!AM146</f>
        <v>1.9586121110057076E-2</v>
      </c>
      <c r="AM145">
        <f>'Prices and returns'!AN146</f>
        <v>-6.5721778988683227E-2</v>
      </c>
      <c r="AN145">
        <f>'Prices and returns'!AO146</f>
        <v>-6.7295679684747168E-3</v>
      </c>
      <c r="AO145">
        <f>'Prices and returns'!AP146</f>
        <v>2.5834678958633517E-3</v>
      </c>
      <c r="AP145">
        <f>'Prices and returns'!AQ146</f>
        <v>1.7484490185510172E-2</v>
      </c>
      <c r="AQ145">
        <f>'Prices and returns'!AR146</f>
        <v>1.8517096864101971E-3</v>
      </c>
      <c r="AR145">
        <f>'Prices and returns'!AS146</f>
        <v>2.2790697674418534E-2</v>
      </c>
      <c r="AS145">
        <f>'Prices and returns'!AT146</f>
        <v>1.9234259762279037E-3</v>
      </c>
      <c r="AT145">
        <f>'Prices and returns'!AU146</f>
        <v>-3.8340569823170165E-3</v>
      </c>
      <c r="AU145">
        <f>'Prices and returns'!AV146</f>
        <v>-4.1968576656103269E-2</v>
      </c>
      <c r="AV145">
        <f>'Prices and returns'!AW146</f>
        <v>-5.3529454997662033E-2</v>
      </c>
      <c r="AW145">
        <f>'Prices and returns'!AX146</f>
        <v>-6.5759201881397883E-3</v>
      </c>
      <c r="AX145">
        <f>'Prices and returns'!AY146</f>
        <v>5.6131917293483742E-3</v>
      </c>
      <c r="AY145">
        <f>'Prices and returns'!AZ146</f>
        <v>-4.3634451491960623E-2</v>
      </c>
      <c r="AZ145">
        <f>'Prices and returns'!BA146</f>
        <v>-3.9132952394787666E-2</v>
      </c>
      <c r="BA145">
        <f>'Prices and returns'!BB146</f>
        <v>2.178224873294413E-2</v>
      </c>
      <c r="BB145">
        <f>'Prices and returns'!BC146</f>
        <v>-2.6074612556478215E-2</v>
      </c>
      <c r="BC145">
        <f>'Prices and returns'!BD146</f>
        <v>-6.917996025743646E-3</v>
      </c>
      <c r="BD145">
        <f>'Prices and returns'!BE146</f>
        <v>1.3728377444287744E-2</v>
      </c>
      <c r="BE145">
        <f>'Prices and returns'!BF146</f>
        <v>1.9682615766568219E-2</v>
      </c>
      <c r="BF145">
        <f>'Prices and returns'!BG146</f>
        <v>-3.4090760530964735E-2</v>
      </c>
      <c r="BG145">
        <f>'Prices and returns'!BH146</f>
        <v>4.387417218543041E-2</v>
      </c>
      <c r="BH145">
        <f>'Prices and returns'!BI146</f>
        <v>-1.7241589582948035E-2</v>
      </c>
      <c r="BI145">
        <f>'Prices and returns'!BJ146</f>
        <v>-5.5930088405522858E-3</v>
      </c>
      <c r="BJ145">
        <f>'Prices and returns'!BK146</f>
        <v>-1.6446221596121604E-2</v>
      </c>
      <c r="BK145">
        <f>'Prices and returns'!BL146</f>
        <v>-6.8833410143698849E-3</v>
      </c>
      <c r="BL145">
        <f>'Prices and returns'!BM146</f>
        <v>-2.4048928298438213E-3</v>
      </c>
    </row>
    <row r="146" spans="1:64" x14ac:dyDescent="0.25">
      <c r="A146" s="2">
        <v>40784</v>
      </c>
      <c r="B146" s="1">
        <v>35.783909000000001</v>
      </c>
      <c r="C146" s="1">
        <v>24.15</v>
      </c>
      <c r="D146" s="1">
        <v>10.601172</v>
      </c>
      <c r="E146" s="1">
        <v>10.601172</v>
      </c>
      <c r="F146" s="1">
        <v>53.166823999999998</v>
      </c>
      <c r="G146" s="1">
        <v>6.6936549999999997</v>
      </c>
      <c r="H146" s="1">
        <v>69.370002999999997</v>
      </c>
      <c r="I146" s="1">
        <v>68.009262000000007</v>
      </c>
      <c r="J146" s="1">
        <v>62.961460000000002</v>
      </c>
      <c r="K146" s="1">
        <v>28.932192000000001</v>
      </c>
      <c r="L146" s="1">
        <v>21.99</v>
      </c>
      <c r="M146" s="1">
        <v>7.9432900000000002</v>
      </c>
      <c r="N146" s="1">
        <v>260.724243</v>
      </c>
      <c r="O146" s="1">
        <v>96.468863999999996</v>
      </c>
      <c r="P146" s="1">
        <v>27.288157000000002</v>
      </c>
      <c r="Q146" s="1">
        <v>15.633324999999999</v>
      </c>
      <c r="R146" s="1">
        <v>51.813377000000003</v>
      </c>
      <c r="S146" s="1">
        <v>28.379614</v>
      </c>
      <c r="T146" s="1">
        <v>14.181087</v>
      </c>
      <c r="U146" s="1">
        <v>21.434103</v>
      </c>
      <c r="V146" s="1">
        <v>17.092934</v>
      </c>
      <c r="W146" s="1">
        <v>11.945701</v>
      </c>
      <c r="X146" s="1">
        <v>14.241797999999999</v>
      </c>
      <c r="Y146" s="1">
        <v>39.959408000000003</v>
      </c>
      <c r="Z146" s="1">
        <v>19.136023000000002</v>
      </c>
      <c r="AA146" s="1">
        <v>12.61</v>
      </c>
      <c r="AB146" s="1">
        <v>20.628899000000001</v>
      </c>
      <c r="AC146" s="1">
        <v>25.446680000000001</v>
      </c>
      <c r="AD146" s="1">
        <v>43.259636</v>
      </c>
      <c r="AE146" s="1">
        <v>57.187007999999999</v>
      </c>
      <c r="AF146" s="1">
        <v>1173.969971</v>
      </c>
      <c r="AH146">
        <f>'Prices and returns'!AI147</f>
        <v>9.1698198763024048E-3</v>
      </c>
      <c r="AI146">
        <f>'Prices and returns'!AJ147</f>
        <v>2.0289813664596316E-2</v>
      </c>
      <c r="AJ146">
        <f>'Prices and returns'!AK147</f>
        <v>7.9433670164015396E-3</v>
      </c>
      <c r="AK146">
        <f>'Prices and returns'!AL147</f>
        <v>7.9433670164015396E-3</v>
      </c>
      <c r="AL146">
        <f>'Prices and returns'!AM147</f>
        <v>-3.4983357290629111E-2</v>
      </c>
      <c r="AM146">
        <f>'Prices and returns'!AN147</f>
        <v>-3.6053994417100978E-2</v>
      </c>
      <c r="AN146">
        <f>'Prices and returns'!AO147</f>
        <v>-2.3064810880864362E-2</v>
      </c>
      <c r="AO146">
        <f>'Prices and returns'!AP147</f>
        <v>-1.663116120860127E-2</v>
      </c>
      <c r="AP146">
        <f>'Prices and returns'!AQ147</f>
        <v>4.3279174275818845E-3</v>
      </c>
      <c r="AQ146">
        <f>'Prices and returns'!AR147</f>
        <v>-4.374604592697294E-2</v>
      </c>
      <c r="AR146">
        <f>'Prices and returns'!AS147</f>
        <v>-2.8649340609367805E-2</v>
      </c>
      <c r="AS146">
        <f>'Prices and returns'!AT147</f>
        <v>-3.5508964169758392E-2</v>
      </c>
      <c r="AT146">
        <f>'Prices and returns'!AU147</f>
        <v>1.9081463015319708E-5</v>
      </c>
      <c r="AU146">
        <f>'Prices and returns'!AV147</f>
        <v>-4.203942942668E-2</v>
      </c>
      <c r="AV146">
        <f>'Prices and returns'!AW147</f>
        <v>-2.2951348454936763E-3</v>
      </c>
      <c r="AW146">
        <f>'Prices and returns'!AX147</f>
        <v>3.0551402212901303E-3</v>
      </c>
      <c r="AX146">
        <f>'Prices and returns'!AY147</f>
        <v>-6.7116065412992157E-3</v>
      </c>
      <c r="AY146">
        <f>'Prices and returns'!AZ147</f>
        <v>-7.3635603359510055E-2</v>
      </c>
      <c r="AZ146">
        <f>'Prices and returns'!BA147</f>
        <v>-4.2606606954741895E-2</v>
      </c>
      <c r="BA146">
        <f>'Prices and returns'!BB147</f>
        <v>-2.3254063862620791E-3</v>
      </c>
      <c r="BB146">
        <f>'Prices and returns'!BC147</f>
        <v>-4.0723845303562165E-3</v>
      </c>
      <c r="BC146">
        <f>'Prices and returns'!BD147</f>
        <v>7.4303634420449766E-2</v>
      </c>
      <c r="BD146">
        <f>'Prices and returns'!BE147</f>
        <v>-9.750594693170073E-3</v>
      </c>
      <c r="BE146">
        <f>'Prices and returns'!BF147</f>
        <v>1.4492632123078412E-2</v>
      </c>
      <c r="BF146">
        <f>'Prices and returns'!BG147</f>
        <v>-1.8181991106511662E-2</v>
      </c>
      <c r="BG146">
        <f>'Prices and returns'!BH147</f>
        <v>6.5820777160983349E-2</v>
      </c>
      <c r="BH146">
        <f>'Prices and returns'!BI147</f>
        <v>3.9872607840098412E-2</v>
      </c>
      <c r="BI146">
        <f>'Prices and returns'!BJ147</f>
        <v>-8.9986198592508556E-3</v>
      </c>
      <c r="BJ146">
        <f>'Prices and returns'!BK147</f>
        <v>-1.28771310049858E-2</v>
      </c>
      <c r="BK146">
        <f>'Prices and returns'!BL147</f>
        <v>-1.5664029843981301E-2</v>
      </c>
      <c r="BL146">
        <f>'Prices and returns'!BM147</f>
        <v>-1.6814732478365853E-2</v>
      </c>
    </row>
    <row r="147" spans="1:64" x14ac:dyDescent="0.25">
      <c r="A147" s="2">
        <v>40791</v>
      </c>
      <c r="B147" s="1">
        <v>36.112040999999998</v>
      </c>
      <c r="C147" s="1">
        <v>24.639999</v>
      </c>
      <c r="D147" s="1">
        <v>10.685381</v>
      </c>
      <c r="E147" s="1">
        <v>10.685381</v>
      </c>
      <c r="F147" s="1">
        <v>51.306870000000004</v>
      </c>
      <c r="G147" s="1">
        <v>6.4523219999999997</v>
      </c>
      <c r="H147" s="1">
        <v>67.769997000000004</v>
      </c>
      <c r="I147" s="1">
        <v>66.878189000000006</v>
      </c>
      <c r="J147" s="1">
        <v>63.233952000000002</v>
      </c>
      <c r="K147" s="1">
        <v>27.666523000000002</v>
      </c>
      <c r="L147" s="1">
        <v>21.360001</v>
      </c>
      <c r="M147" s="1">
        <v>7.661232</v>
      </c>
      <c r="N147" s="1">
        <v>260.729218</v>
      </c>
      <c r="O147" s="1">
        <v>92.413368000000006</v>
      </c>
      <c r="P147" s="1">
        <v>27.225527</v>
      </c>
      <c r="Q147" s="1">
        <v>15.681087</v>
      </c>
      <c r="R147" s="1">
        <v>51.465626</v>
      </c>
      <c r="S147" s="1">
        <v>26.289864000000001</v>
      </c>
      <c r="T147" s="1">
        <v>13.576879</v>
      </c>
      <c r="U147" s="1">
        <v>21.384260000000001</v>
      </c>
      <c r="V147" s="1">
        <v>17.023325</v>
      </c>
      <c r="W147" s="1">
        <v>12.833310000000001</v>
      </c>
      <c r="X147" s="1">
        <v>14.102931999999999</v>
      </c>
      <c r="Y147" s="1">
        <v>40.538525</v>
      </c>
      <c r="Z147" s="1">
        <v>18.788091999999999</v>
      </c>
      <c r="AA147" s="1">
        <v>13.44</v>
      </c>
      <c r="AB147" s="1">
        <v>21.451426999999999</v>
      </c>
      <c r="AC147" s="1">
        <v>25.217694999999999</v>
      </c>
      <c r="AD147" s="1">
        <v>42.702576000000001</v>
      </c>
      <c r="AE147" s="1">
        <v>56.291229000000001</v>
      </c>
      <c r="AF147" s="1">
        <v>1154.2299800000001</v>
      </c>
      <c r="AH147">
        <f>'Prices and returns'!AI148</f>
        <v>6.0983648085689769E-2</v>
      </c>
      <c r="AI147">
        <f>'Prices and returns'!AJ148</f>
        <v>3.5714327748146417E-2</v>
      </c>
      <c r="AJ147">
        <f>'Prices and returns'!AK148</f>
        <v>6.3047447723202379E-2</v>
      </c>
      <c r="AK147">
        <f>'Prices and returns'!AL148</f>
        <v>6.3047447723202379E-2</v>
      </c>
      <c r="AL147">
        <f>'Prices and returns'!AM148</f>
        <v>5.8099568342407065E-2</v>
      </c>
      <c r="AM147">
        <f>'Prices and returns'!AN148</f>
        <v>3.5816563401516621E-2</v>
      </c>
      <c r="AN147">
        <f>'Prices and returns'!AO148</f>
        <v>5.5776983434129415E-2</v>
      </c>
      <c r="AO147">
        <f>'Prices and returns'!AP148</f>
        <v>2.3105903779780706E-2</v>
      </c>
      <c r="AP147">
        <f>'Prices and returns'!AQ148</f>
        <v>6.7680856005963241E-2</v>
      </c>
      <c r="AQ147">
        <f>'Prices and returns'!AR148</f>
        <v>6.0244614041309021E-2</v>
      </c>
      <c r="AR147">
        <f>'Prices and returns'!AS148</f>
        <v>7.7247140578317441E-2</v>
      </c>
      <c r="AS147">
        <f>'Prices and returns'!AT148</f>
        <v>5.6716595973075858E-2</v>
      </c>
      <c r="AT147">
        <f>'Prices and returns'!AU148</f>
        <v>4.1592772314455344E-2</v>
      </c>
      <c r="AU147">
        <f>'Prices and returns'!AV148</f>
        <v>5.1246925661231152E-2</v>
      </c>
      <c r="AV147">
        <f>'Prices and returns'!AW148</f>
        <v>8.5974387199189928E-2</v>
      </c>
      <c r="AW147">
        <f>'Prices and returns'!AX148</f>
        <v>0.11522823640988672</v>
      </c>
      <c r="AX147">
        <f>'Prices and returns'!AY148</f>
        <v>1.492786661139618E-2</v>
      </c>
      <c r="AY147">
        <f>'Prices and returns'!AZ148</f>
        <v>4.20821499875388E-2</v>
      </c>
      <c r="AZ147">
        <f>'Prices and returns'!BA148</f>
        <v>7.6570837819207191E-2</v>
      </c>
      <c r="BA147">
        <f>'Prices and returns'!BB148</f>
        <v>5.3612937740188354E-2</v>
      </c>
      <c r="BB147">
        <f>'Prices and returns'!BC148</f>
        <v>8.8121327648975775E-2</v>
      </c>
      <c r="BC147">
        <f>'Prices and returns'!BD148</f>
        <v>0.11383267450096653</v>
      </c>
      <c r="BD147">
        <f>'Prices and returns'!BE148</f>
        <v>-7.1117835638716421E-3</v>
      </c>
      <c r="BE147">
        <f>'Prices and returns'!BF148</f>
        <v>6.8849125615695131E-2</v>
      </c>
      <c r="BF147">
        <f>'Prices and returns'!BG148</f>
        <v>5.0835124716229835E-2</v>
      </c>
      <c r="BG147">
        <f>'Prices and returns'!BH148</f>
        <v>4.2410714285714309E-2</v>
      </c>
      <c r="BH147">
        <f>'Prices and returns'!BI148</f>
        <v>6.671737968760777E-2</v>
      </c>
      <c r="BI147">
        <f>'Prices and returns'!BJ148</f>
        <v>4.1997652838612023E-2</v>
      </c>
      <c r="BJ147">
        <f>'Prices and returns'!BK148</f>
        <v>2.5116868827772854E-2</v>
      </c>
      <c r="BK147">
        <f>'Prices and returns'!BL148</f>
        <v>4.9852313581570523E-2</v>
      </c>
      <c r="BL147">
        <f>'Prices and returns'!BM148</f>
        <v>5.3524887648473567E-2</v>
      </c>
    </row>
    <row r="148" spans="1:64" x14ac:dyDescent="0.25">
      <c r="A148" s="2">
        <v>40798</v>
      </c>
      <c r="B148" s="1">
        <v>38.314284999999998</v>
      </c>
      <c r="C148" s="1">
        <v>25.52</v>
      </c>
      <c r="D148" s="1">
        <v>11.359067</v>
      </c>
      <c r="E148" s="1">
        <v>11.359067</v>
      </c>
      <c r="F148" s="1">
        <v>54.287776999999998</v>
      </c>
      <c r="G148" s="1">
        <v>6.6834220000000002</v>
      </c>
      <c r="H148" s="1">
        <v>71.550003000000004</v>
      </c>
      <c r="I148" s="1">
        <v>68.423469999999995</v>
      </c>
      <c r="J148" s="1">
        <v>67.513679999999994</v>
      </c>
      <c r="K148" s="1">
        <v>29.333282000000001</v>
      </c>
      <c r="L148" s="1">
        <v>23.01</v>
      </c>
      <c r="M148" s="1">
        <v>8.0957509999999999</v>
      </c>
      <c r="N148" s="1">
        <v>271.573669</v>
      </c>
      <c r="O148" s="1">
        <v>97.149269000000004</v>
      </c>
      <c r="P148" s="1">
        <v>29.566224999999999</v>
      </c>
      <c r="Q148" s="1">
        <v>17.487991000000001</v>
      </c>
      <c r="R148" s="1">
        <v>52.233898000000003</v>
      </c>
      <c r="S148" s="1">
        <v>27.396197999999998</v>
      </c>
      <c r="T148" s="1">
        <v>14.616472</v>
      </c>
      <c r="U148" s="1">
        <v>22.530733000000001</v>
      </c>
      <c r="V148" s="1">
        <v>18.523443</v>
      </c>
      <c r="W148" s="1">
        <v>14.29416</v>
      </c>
      <c r="X148" s="1">
        <v>14.002635</v>
      </c>
      <c r="Y148" s="1">
        <v>43.329566999999997</v>
      </c>
      <c r="Z148" s="1">
        <v>19.743186999999999</v>
      </c>
      <c r="AA148" s="1">
        <v>14.01</v>
      </c>
      <c r="AB148" s="1">
        <v>22.88261</v>
      </c>
      <c r="AC148" s="1">
        <v>26.276779000000001</v>
      </c>
      <c r="AD148" s="1">
        <v>43.775131000000002</v>
      </c>
      <c r="AE148" s="1">
        <v>59.097476999999998</v>
      </c>
      <c r="AF148" s="1">
        <v>1216.01001</v>
      </c>
      <c r="AH148">
        <f>'Prices and returns'!AI149</f>
        <v>9.4878972686036882E-3</v>
      </c>
      <c r="AI148">
        <f>'Prices and returns'!AJ149</f>
        <v>-2.5078409090909016E-2</v>
      </c>
      <c r="AJ148">
        <f>'Prices and returns'!AK149</f>
        <v>-3.4596415357000643E-2</v>
      </c>
      <c r="AK148">
        <f>'Prices and returns'!AL149</f>
        <v>-3.4596415357000643E-2</v>
      </c>
      <c r="AL148">
        <f>'Prices and returns'!AM149</f>
        <v>-8.9782641127486185E-2</v>
      </c>
      <c r="AM148">
        <f>'Prices and returns'!AN149</f>
        <v>-0.12724783800873274</v>
      </c>
      <c r="AN148">
        <f>'Prices and returns'!AO149</f>
        <v>-7.2396922191603638E-2</v>
      </c>
      <c r="AO148">
        <f>'Prices and returns'!AP149</f>
        <v>-0.14016290024460895</v>
      </c>
      <c r="AP148">
        <f>'Prices and returns'!AQ149</f>
        <v>-1.0327773571222885E-2</v>
      </c>
      <c r="AQ148">
        <f>'Prices and returns'!AR149</f>
        <v>-9.3588504688974103E-2</v>
      </c>
      <c r="AR148">
        <f>'Prices and returns'!AS149</f>
        <v>-7.648848326814435E-2</v>
      </c>
      <c r="AS148">
        <f>'Prices and returns'!AT149</f>
        <v>-7.1563465822997802E-2</v>
      </c>
      <c r="AT148">
        <f>'Prices and returns'!AU149</f>
        <v>-3.8724671057855688E-2</v>
      </c>
      <c r="AU148">
        <f>'Prices and returns'!AV149</f>
        <v>-0.11452259100374708</v>
      </c>
      <c r="AV148">
        <f>'Prices and returns'!AW149</f>
        <v>-2.5715085371906587E-2</v>
      </c>
      <c r="AW148">
        <f>'Prices and returns'!AX149</f>
        <v>8.6482203701956275E-3</v>
      </c>
      <c r="AX148">
        <f>'Prices and returns'!AY149</f>
        <v>-4.6446734647297545E-2</v>
      </c>
      <c r="AY148">
        <f>'Prices and returns'!AZ149</f>
        <v>-0.11486692423525333</v>
      </c>
      <c r="AZ148">
        <f>'Prices and returns'!BA149</f>
        <v>-0.16595776326872863</v>
      </c>
      <c r="BA148">
        <f>'Prices and returns'!BB149</f>
        <v>-7.5958780391210581E-2</v>
      </c>
      <c r="BB148">
        <f>'Prices and returns'!BC149</f>
        <v>-1.2587670661442459E-2</v>
      </c>
      <c r="BC148">
        <f>'Prices and returns'!BD149</f>
        <v>-0.10802054825187346</v>
      </c>
      <c r="BD148">
        <f>'Prices and returns'!BE149</f>
        <v>-3.8567526754785759E-2</v>
      </c>
      <c r="BE148">
        <f>'Prices and returns'!BF149</f>
        <v>-6.6456237607913318E-2</v>
      </c>
      <c r="BF148">
        <f>'Prices and returns'!BG149</f>
        <v>-3.766413193574069E-2</v>
      </c>
      <c r="BG148">
        <f>'Prices and returns'!BH149</f>
        <v>-8.0656673804425344E-2</v>
      </c>
      <c r="BH148">
        <f>'Prices and returns'!BI149</f>
        <v>-2.1566989080354013E-2</v>
      </c>
      <c r="BI148">
        <f>'Prices and returns'!BJ149</f>
        <v>-2.2875672851684042E-2</v>
      </c>
      <c r="BJ148">
        <f>'Prices and returns'!BK149</f>
        <v>-3.5137895989391876E-2</v>
      </c>
      <c r="BK148">
        <f>'Prices and returns'!BL149</f>
        <v>-7.0288499795008119E-2</v>
      </c>
      <c r="BL148">
        <f>'Prices and returns'!BM149</f>
        <v>-6.5443504038260381E-2</v>
      </c>
    </row>
    <row r="149" spans="1:64" x14ac:dyDescent="0.25">
      <c r="A149" s="2">
        <v>40805</v>
      </c>
      <c r="B149" s="1">
        <v>38.677807000000001</v>
      </c>
      <c r="C149" s="1">
        <v>24.879999000000002</v>
      </c>
      <c r="D149" s="1">
        <v>10.966084</v>
      </c>
      <c r="E149" s="1">
        <v>10.966084</v>
      </c>
      <c r="F149" s="1">
        <v>49.413677</v>
      </c>
      <c r="G149" s="1">
        <v>5.8329709999999997</v>
      </c>
      <c r="H149" s="1">
        <v>66.370002999999997</v>
      </c>
      <c r="I149" s="1">
        <v>58.833038000000002</v>
      </c>
      <c r="J149" s="1">
        <v>66.816413999999995</v>
      </c>
      <c r="K149" s="1">
        <v>26.588024000000001</v>
      </c>
      <c r="L149" s="1">
        <v>21.25</v>
      </c>
      <c r="M149" s="1">
        <v>7.5163909999999996</v>
      </c>
      <c r="N149" s="1">
        <v>261.05706800000002</v>
      </c>
      <c r="O149" s="1">
        <v>86.023482999999999</v>
      </c>
      <c r="P149" s="1">
        <v>28.805927000000001</v>
      </c>
      <c r="Q149" s="1">
        <v>17.639230999999999</v>
      </c>
      <c r="R149" s="1">
        <v>49.807803999999997</v>
      </c>
      <c r="S149" s="1">
        <v>24.249281</v>
      </c>
      <c r="T149" s="1">
        <v>12.190754999999999</v>
      </c>
      <c r="U149" s="1">
        <v>20.819326</v>
      </c>
      <c r="V149" s="1">
        <v>18.290275999999999</v>
      </c>
      <c r="W149" s="1">
        <v>12.750097</v>
      </c>
      <c r="X149" s="1">
        <v>13.462588</v>
      </c>
      <c r="Y149" s="1">
        <v>40.450046999999998</v>
      </c>
      <c r="Z149" s="1">
        <v>18.999576999999999</v>
      </c>
      <c r="AA149" s="1">
        <v>12.88</v>
      </c>
      <c r="AB149" s="1">
        <v>22.389101</v>
      </c>
      <c r="AC149" s="1">
        <v>25.67568</v>
      </c>
      <c r="AD149" s="1">
        <v>42.236964999999998</v>
      </c>
      <c r="AE149" s="1">
        <v>54.943604000000001</v>
      </c>
      <c r="AF149" s="1">
        <v>1136.4300539999999</v>
      </c>
      <c r="AH149">
        <f>'Prices and returns'!AI150</f>
        <v>-5.6838667197444723E-2</v>
      </c>
      <c r="AI149">
        <f>'Prices and returns'!AJ150</f>
        <v>-2.8536938446018418E-2</v>
      </c>
      <c r="AJ149">
        <f>'Prices and returns'!AK150</f>
        <v>1.5358262803750121E-2</v>
      </c>
      <c r="AK149">
        <f>'Prices and returns'!AL150</f>
        <v>1.5358262803750121E-2</v>
      </c>
      <c r="AL149">
        <f>'Prices and returns'!AM150</f>
        <v>1.680364729789292E-2</v>
      </c>
      <c r="AM149">
        <f>'Prices and returns'!AN150</f>
        <v>-3.0110898888405225E-2</v>
      </c>
      <c r="AN149">
        <f>'Prices and returns'!AO150</f>
        <v>7.0363082551013395E-2</v>
      </c>
      <c r="AO149">
        <f>'Prices and returns'!AP150</f>
        <v>-2.7069824271186416E-4</v>
      </c>
      <c r="AP149">
        <f>'Prices and returns'!AQ150</f>
        <v>-1.4873665623539671E-2</v>
      </c>
      <c r="AQ149">
        <f>'Prices and returns'!AR150</f>
        <v>1.1062875526214312E-2</v>
      </c>
      <c r="AR149">
        <f>'Prices and returns'!AS150</f>
        <v>-3.7647011764705869E-2</v>
      </c>
      <c r="AS149">
        <f>'Prices and returns'!AT150</f>
        <v>-1.9269487178088511E-2</v>
      </c>
      <c r="AT149">
        <f>'Prices and returns'!AU150</f>
        <v>-1.9923448309011205E-2</v>
      </c>
      <c r="AU149">
        <f>'Prices and returns'!AV150</f>
        <v>-6.6187275862801586E-3</v>
      </c>
      <c r="AV149">
        <f>'Prices and returns'!AW150</f>
        <v>-2.5207485945513912E-2</v>
      </c>
      <c r="AW149">
        <f>'Prices and returns'!AX150</f>
        <v>-3.7003767341104617E-2</v>
      </c>
      <c r="AX149">
        <f>'Prices and returns'!AY150</f>
        <v>3.4096664851957822E-2</v>
      </c>
      <c r="AY149">
        <f>'Prices and returns'!AZ150</f>
        <v>1.7911582615583461E-2</v>
      </c>
      <c r="AZ149">
        <f>'Prices and returns'!BA150</f>
        <v>-1.53058608757209E-2</v>
      </c>
      <c r="BA149">
        <f>'Prices and returns'!BB150</f>
        <v>-6.7836489999724883E-3</v>
      </c>
      <c r="BB149">
        <f>'Prices and returns'!BC150</f>
        <v>-3.5311604920559868E-2</v>
      </c>
      <c r="BC149">
        <f>'Prices and returns'!BD150</f>
        <v>-9.2820862460889483E-2</v>
      </c>
      <c r="BD149">
        <f>'Prices and returns'!BE150</f>
        <v>1.3180675216384826E-2</v>
      </c>
      <c r="BE149">
        <f>'Prices and returns'!BF150</f>
        <v>-3.3008465972857864E-2</v>
      </c>
      <c r="BF149">
        <f>'Prices and returns'!BG150</f>
        <v>2.4057588229464365E-2</v>
      </c>
      <c r="BG149">
        <f>'Prices and returns'!BH150</f>
        <v>-1.2422360248447215E-2</v>
      </c>
      <c r="BH149">
        <f>'Prices and returns'!BI150</f>
        <v>-2.0940546027283548E-2</v>
      </c>
      <c r="BI149">
        <f>'Prices and returns'!BJ150</f>
        <v>2.5640839892069136E-2</v>
      </c>
      <c r="BJ149">
        <f>'Prices and returns'!BK150</f>
        <v>2.1653662851959236E-2</v>
      </c>
      <c r="BK149">
        <f>'Prices and returns'!BL150</f>
        <v>4.7900607320917693E-2</v>
      </c>
      <c r="BL149">
        <f>'Prices and returns'!BM150</f>
        <v>-4.4085511311195633E-3</v>
      </c>
    </row>
    <row r="150" spans="1:64" x14ac:dyDescent="0.25">
      <c r="A150" s="2">
        <v>40812</v>
      </c>
      <c r="B150" s="1">
        <v>36.479412000000004</v>
      </c>
      <c r="C150" s="1">
        <v>24.17</v>
      </c>
      <c r="D150" s="1">
        <v>11.134504</v>
      </c>
      <c r="E150" s="1">
        <v>11.134504</v>
      </c>
      <c r="F150" s="1">
        <v>50.244007000000003</v>
      </c>
      <c r="G150" s="1">
        <v>5.6573349999999998</v>
      </c>
      <c r="H150" s="1">
        <v>71.040001000000004</v>
      </c>
      <c r="I150" s="1">
        <v>58.817112000000002</v>
      </c>
      <c r="J150" s="1">
        <v>65.822609</v>
      </c>
      <c r="K150" s="1">
        <v>26.882164</v>
      </c>
      <c r="L150" s="1">
        <v>20.450001</v>
      </c>
      <c r="M150" s="1">
        <v>7.3715539999999997</v>
      </c>
      <c r="N150" s="1">
        <v>255.85591099999999</v>
      </c>
      <c r="O150" s="1">
        <v>85.454116999999997</v>
      </c>
      <c r="P150" s="1">
        <v>28.079802000000001</v>
      </c>
      <c r="Q150" s="1">
        <v>16.986512999999999</v>
      </c>
      <c r="R150" s="1">
        <v>51.506084000000001</v>
      </c>
      <c r="S150" s="1">
        <v>24.683623999999998</v>
      </c>
      <c r="T150" s="1">
        <v>12.004165</v>
      </c>
      <c r="U150" s="1">
        <v>20.678094999999999</v>
      </c>
      <c r="V150" s="1">
        <v>17.644417000000001</v>
      </c>
      <c r="W150" s="1">
        <v>11.566622000000001</v>
      </c>
      <c r="X150" s="1">
        <v>13.640034</v>
      </c>
      <c r="Y150" s="1">
        <v>39.114852999999997</v>
      </c>
      <c r="Z150" s="1">
        <v>19.456661</v>
      </c>
      <c r="AA150" s="1">
        <v>12.72</v>
      </c>
      <c r="AB150" s="1">
        <v>21.920261</v>
      </c>
      <c r="AC150" s="1">
        <v>26.334026000000001</v>
      </c>
      <c r="AD150" s="1">
        <v>43.15155</v>
      </c>
      <c r="AE150" s="1">
        <v>57.575436000000003</v>
      </c>
      <c r="AF150" s="1">
        <v>1131.420044</v>
      </c>
      <c r="AH150">
        <f>'Prices and returns'!AI151</f>
        <v>-3.0211040682344478E-2</v>
      </c>
      <c r="AI150">
        <f>'Prices and returns'!AJ151</f>
        <v>4.5924741414977113E-2</v>
      </c>
      <c r="AJ150">
        <f>'Prices and returns'!AK151</f>
        <v>5.2100928788565759E-2</v>
      </c>
      <c r="AK150">
        <f>'Prices and returns'!AL151</f>
        <v>5.2100928788565759E-2</v>
      </c>
      <c r="AL150">
        <f>'Prices and returns'!AM151</f>
        <v>2.1484214027754467E-2</v>
      </c>
      <c r="AM150">
        <f>'Prices and returns'!AN151</f>
        <v>-3.5947491177383002E-2</v>
      </c>
      <c r="AN150">
        <f>'Prices and returns'!AO151</f>
        <v>9.2904841034559173E-3</v>
      </c>
      <c r="AO150">
        <f>'Prices and returns'!AP151</f>
        <v>2.2751882139333882E-2</v>
      </c>
      <c r="AP150">
        <f>'Prices and returns'!AQ151</f>
        <v>-3.7866639409568192E-2</v>
      </c>
      <c r="AQ150">
        <f>'Prices and returns'!AR151</f>
        <v>5.1060881854600747E-2</v>
      </c>
      <c r="AR150">
        <f>'Prices and returns'!AS151</f>
        <v>9.4376425702864322E-2</v>
      </c>
      <c r="AS150">
        <f>'Prices and returns'!AT151</f>
        <v>0.10548074395168236</v>
      </c>
      <c r="AT150">
        <f>'Prices and returns'!AU151</f>
        <v>1.5529834681056061E-4</v>
      </c>
      <c r="AU150">
        <f>'Prices and returns'!AV151</f>
        <v>-1.9672182675528598E-2</v>
      </c>
      <c r="AV150">
        <f>'Prices and returns'!AW151</f>
        <v>3.194381498843897E-2</v>
      </c>
      <c r="AW150">
        <f>'Prices and returns'!AX151</f>
        <v>4.4517612296296617E-2</v>
      </c>
      <c r="AX150">
        <f>'Prices and returns'!AY151</f>
        <v>-8.7927476684113749E-3</v>
      </c>
      <c r="AY150">
        <f>'Prices and returns'!AZ151</f>
        <v>1.9256451159683947E-2</v>
      </c>
      <c r="AZ150">
        <f>'Prices and returns'!BA151</f>
        <v>5.4033912396239073E-2</v>
      </c>
      <c r="BA150">
        <f>'Prices and returns'!BB151</f>
        <v>5.4640236443444151E-2</v>
      </c>
      <c r="BB150">
        <f>'Prices and returns'!BC151</f>
        <v>3.0873788575729109E-2</v>
      </c>
      <c r="BC150">
        <f>'Prices and returns'!BD151</f>
        <v>0.13109488664884181</v>
      </c>
      <c r="BD150">
        <f>'Prices and returns'!BE151</f>
        <v>4.2986109858670477E-2</v>
      </c>
      <c r="BE150">
        <f>'Prices and returns'!BF151</f>
        <v>3.290121018734242E-2</v>
      </c>
      <c r="BF150">
        <f>'Prices and returns'!BG151</f>
        <v>-2.8051575755984222E-3</v>
      </c>
      <c r="BG150">
        <f>'Prices and returns'!BH151</f>
        <v>6.6037735849056589E-2</v>
      </c>
      <c r="BH150">
        <f>'Prices and returns'!BI151</f>
        <v>8.6304081872017907E-2</v>
      </c>
      <c r="BI150">
        <f>'Prices and returns'!BJ151</f>
        <v>-1.7391226089015031E-2</v>
      </c>
      <c r="BJ150">
        <f>'Prices and returns'!BK151</f>
        <v>3.4682091373311054E-2</v>
      </c>
      <c r="BK150">
        <f>'Prices and returns'!BL151</f>
        <v>1.2804887834457674E-2</v>
      </c>
      <c r="BL150">
        <f>'Prices and returns'!BM151</f>
        <v>2.1247561528970102E-2</v>
      </c>
    </row>
    <row r="151" spans="1:64" x14ac:dyDescent="0.25">
      <c r="A151" s="2">
        <v>40819</v>
      </c>
      <c r="B151" s="1">
        <v>35.377330999999998</v>
      </c>
      <c r="C151" s="1">
        <v>25.280000999999999</v>
      </c>
      <c r="D151" s="1">
        <v>11.714622</v>
      </c>
      <c r="E151" s="1">
        <v>11.714622</v>
      </c>
      <c r="F151" s="1">
        <v>51.323459999999997</v>
      </c>
      <c r="G151" s="1">
        <v>5.4539679999999997</v>
      </c>
      <c r="H151" s="1">
        <v>71.699996999999996</v>
      </c>
      <c r="I151" s="1">
        <v>60.155312000000002</v>
      </c>
      <c r="J151" s="1">
        <v>63.330128000000002</v>
      </c>
      <c r="K151" s="1">
        <v>28.254791000000001</v>
      </c>
      <c r="L151" s="1">
        <v>22.379999000000002</v>
      </c>
      <c r="M151" s="1">
        <v>8.1491109999999995</v>
      </c>
      <c r="N151" s="1">
        <v>255.895645</v>
      </c>
      <c r="O151" s="1">
        <v>83.773048000000003</v>
      </c>
      <c r="P151" s="1">
        <v>28.976777999999999</v>
      </c>
      <c r="Q151" s="1">
        <v>17.742712000000001</v>
      </c>
      <c r="R151" s="1">
        <v>51.053204000000001</v>
      </c>
      <c r="S151" s="1">
        <v>25.158943000000001</v>
      </c>
      <c r="T151" s="1">
        <v>12.652797</v>
      </c>
      <c r="U151" s="1">
        <v>21.807950999999999</v>
      </c>
      <c r="V151" s="1">
        <v>18.189167000000001</v>
      </c>
      <c r="W151" s="1">
        <v>13.082947000000001</v>
      </c>
      <c r="X151" s="1">
        <v>14.226366000000001</v>
      </c>
      <c r="Y151" s="1">
        <v>40.401778999999998</v>
      </c>
      <c r="Z151" s="1">
        <v>19.402082</v>
      </c>
      <c r="AA151" s="1">
        <v>13.56</v>
      </c>
      <c r="AB151" s="1">
        <v>23.812069000000001</v>
      </c>
      <c r="AC151" s="1">
        <v>25.876045000000001</v>
      </c>
      <c r="AD151" s="1">
        <v>44.648136000000001</v>
      </c>
      <c r="AE151" s="1">
        <v>58.312683</v>
      </c>
      <c r="AF151" s="1">
        <v>1155.459961</v>
      </c>
      <c r="AH151">
        <f>'Prices and returns'!AI152</f>
        <v>0.14115745475541958</v>
      </c>
      <c r="AI151">
        <f>'Prices and returns'!AJ152</f>
        <v>6.0522070390740992E-2</v>
      </c>
      <c r="AJ151">
        <f>'Prices and returns'!AK152</f>
        <v>3.1948875516427243E-2</v>
      </c>
      <c r="AK151">
        <f>'Prices and returns'!AL152</f>
        <v>3.1948875516427243E-2</v>
      </c>
      <c r="AL151">
        <f>'Prices and returns'!AM152</f>
        <v>3.3651569866879685E-2</v>
      </c>
      <c r="AM151">
        <f>'Prices and returns'!AN152</f>
        <v>4.915247027485322E-2</v>
      </c>
      <c r="AN151">
        <f>'Prices and returns'!AO152</f>
        <v>4.2538397874688945E-2</v>
      </c>
      <c r="AO151">
        <f>'Prices and returns'!AP152</f>
        <v>0.11347985361625257</v>
      </c>
      <c r="AP151">
        <f>'Prices and returns'!AQ152</f>
        <v>3.4801256046727132E-2</v>
      </c>
      <c r="AQ151">
        <f>'Prices and returns'!AR152</f>
        <v>8.7382065576064524E-2</v>
      </c>
      <c r="AR151">
        <f>'Prices and returns'!AS152</f>
        <v>9.6514838986364496E-2</v>
      </c>
      <c r="AS151">
        <f>'Prices and returns'!AT152</f>
        <v>8.1384582931806879E-2</v>
      </c>
      <c r="AT151">
        <f>'Prices and returns'!AU152</f>
        <v>0.14862558133804901</v>
      </c>
      <c r="AU151">
        <f>'Prices and returns'!AV152</f>
        <v>4.3585879792746626E-2</v>
      </c>
      <c r="AV151">
        <f>'Prices and returns'!AW152</f>
        <v>3.3313848765380315E-2</v>
      </c>
      <c r="AW151">
        <f>'Prices and returns'!AX152</f>
        <v>5.4284373211941739E-2</v>
      </c>
      <c r="AX151">
        <f>'Prices and returns'!AY152</f>
        <v>2.5186313477994493E-2</v>
      </c>
      <c r="AY151">
        <f>'Prices and returns'!AZ152</f>
        <v>4.7906265378477933E-2</v>
      </c>
      <c r="AZ151">
        <f>'Prices and returns'!BA152</f>
        <v>6.8820277445374417E-2</v>
      </c>
      <c r="BA151">
        <f>'Prices and returns'!BB152</f>
        <v>3.8857158107151027E-2</v>
      </c>
      <c r="BB151">
        <f>'Prices and returns'!BC152</f>
        <v>5.4679359423111459E-2</v>
      </c>
      <c r="BC151">
        <f>'Prices and returns'!BD152</f>
        <v>0.11095420626560655</v>
      </c>
      <c r="BD151">
        <f>'Prices and returns'!BE152</f>
        <v>3.253810565537258E-2</v>
      </c>
      <c r="BE151">
        <f>'Prices and returns'!BF152</f>
        <v>9.4565217041556654E-2</v>
      </c>
      <c r="BF151">
        <f>'Prices and returns'!BG152</f>
        <v>4.1487403259093558E-2</v>
      </c>
      <c r="BG151">
        <f>'Prices and returns'!BH152</f>
        <v>3.5398230088495478E-2</v>
      </c>
      <c r="BH151">
        <f>'Prices and returns'!BI152</f>
        <v>6.8393846834560984E-2</v>
      </c>
      <c r="BI151">
        <f>'Prices and returns'!BJ152</f>
        <v>4.6734460386044251E-2</v>
      </c>
      <c r="BJ151">
        <f>'Prices and returns'!BK152</f>
        <v>3.2774447739542835E-2</v>
      </c>
      <c r="BK151">
        <f>'Prices and returns'!BL152</f>
        <v>6.1854125285231633E-2</v>
      </c>
      <c r="BL151">
        <f>'Prices and returns'!BM152</f>
        <v>5.9820328988448621E-2</v>
      </c>
    </row>
    <row r="152" spans="1:64" x14ac:dyDescent="0.25">
      <c r="A152" s="2">
        <v>40826</v>
      </c>
      <c r="B152" s="1">
        <v>40.371105</v>
      </c>
      <c r="C152" s="1">
        <v>26.809999000000001</v>
      </c>
      <c r="D152" s="1">
        <v>12.088891</v>
      </c>
      <c r="E152" s="1">
        <v>12.088891</v>
      </c>
      <c r="F152" s="1">
        <v>53.050575000000002</v>
      </c>
      <c r="G152" s="1">
        <v>5.7220440000000004</v>
      </c>
      <c r="H152" s="1">
        <v>74.75</v>
      </c>
      <c r="I152" s="1">
        <v>66.981728000000004</v>
      </c>
      <c r="J152" s="1">
        <v>65.534096000000005</v>
      </c>
      <c r="K152" s="1">
        <v>30.723752999999999</v>
      </c>
      <c r="L152" s="1">
        <v>24.540001</v>
      </c>
      <c r="M152" s="1">
        <v>8.8123229999999992</v>
      </c>
      <c r="N152" s="1">
        <v>293.92828400000002</v>
      </c>
      <c r="O152" s="1">
        <v>87.424369999999996</v>
      </c>
      <c r="P152" s="1">
        <v>29.942105999999999</v>
      </c>
      <c r="Q152" s="1">
        <v>18.705863999999998</v>
      </c>
      <c r="R152" s="1">
        <v>52.339046000000003</v>
      </c>
      <c r="S152" s="1">
        <v>26.364214</v>
      </c>
      <c r="T152" s="1">
        <v>13.523566000000001</v>
      </c>
      <c r="U152" s="1">
        <v>22.655346000000002</v>
      </c>
      <c r="V152" s="1">
        <v>19.183738999999999</v>
      </c>
      <c r="W152" s="1">
        <v>14.534554999999999</v>
      </c>
      <c r="X152" s="1">
        <v>14.689265000000001</v>
      </c>
      <c r="Y152" s="1">
        <v>44.222382000000003</v>
      </c>
      <c r="Z152" s="1">
        <v>20.207024000000001</v>
      </c>
      <c r="AA152" s="1">
        <v>14.04</v>
      </c>
      <c r="AB152" s="1">
        <v>25.440667999999999</v>
      </c>
      <c r="AC152" s="1">
        <v>27.085348</v>
      </c>
      <c r="AD152" s="1">
        <v>46.111454000000002</v>
      </c>
      <c r="AE152" s="1">
        <v>61.919562999999997</v>
      </c>
      <c r="AF152" s="1">
        <v>1224.579956</v>
      </c>
      <c r="AH152">
        <f>'Prices and returns'!AI153</f>
        <v>-6.9028529191856383E-2</v>
      </c>
      <c r="AI152">
        <f>'Prices and returns'!AJ153</f>
        <v>1.8276763083803115E-2</v>
      </c>
      <c r="AJ152">
        <f>'Prices and returns'!AK153</f>
        <v>4.4117694501505551E-2</v>
      </c>
      <c r="AK152">
        <f>'Prices and returns'!AL153</f>
        <v>4.4117694501505551E-2</v>
      </c>
      <c r="AL152">
        <f>'Prices and returns'!AM153</f>
        <v>1.0956224319905956E-2</v>
      </c>
      <c r="AM152">
        <f>'Prices and returns'!AN153</f>
        <v>4.3618678919630685E-2</v>
      </c>
      <c r="AN152">
        <f>'Prices and returns'!AO153</f>
        <v>3.6120361204013324E-2</v>
      </c>
      <c r="AO152">
        <f>'Prices and returns'!AP153</f>
        <v>3.9243657613610677E-2</v>
      </c>
      <c r="AP152">
        <f>'Prices and returns'!AQ153</f>
        <v>4.3169558637079469E-2</v>
      </c>
      <c r="AQ152">
        <f>'Prices and returns'!AR153</f>
        <v>2.0017248543822107E-2</v>
      </c>
      <c r="AR152">
        <f>'Prices and returns'!AS153</f>
        <v>-3.9119843556648666E-2</v>
      </c>
      <c r="AS152">
        <f>'Prices and returns'!AT153</f>
        <v>6.0553840343800486E-2</v>
      </c>
      <c r="AT152">
        <f>'Prices and returns'!AU153</f>
        <v>-2.0112252960317769E-3</v>
      </c>
      <c r="AU152">
        <f>'Prices and returns'!AV153</f>
        <v>5.5412100767783662E-2</v>
      </c>
      <c r="AV152">
        <f>'Prices and returns'!AW153</f>
        <v>5.1640489149293631E-2</v>
      </c>
      <c r="AW152">
        <f>'Prices and returns'!AX153</f>
        <v>2.2553088165294052E-2</v>
      </c>
      <c r="AX152">
        <f>'Prices and returns'!AY153</f>
        <v>-1.4524242570260066E-2</v>
      </c>
      <c r="AY152">
        <f>'Prices and returns'!AZ153</f>
        <v>4.7977269491136773E-2</v>
      </c>
      <c r="AZ152">
        <f>'Prices and returns'!BA153</f>
        <v>0.11826584792797989</v>
      </c>
      <c r="BA152">
        <f>'Prices and returns'!BB153</f>
        <v>-4.0337940546130253E-3</v>
      </c>
      <c r="BB152">
        <f>'Prices and returns'!BC153</f>
        <v>1.4843196104784394E-2</v>
      </c>
      <c r="BC152">
        <f>'Prices and returns'!BD153</f>
        <v>-7.8880433559885291E-2</v>
      </c>
      <c r="BD152">
        <f>'Prices and returns'!BE153</f>
        <v>1.0503588845322926E-3</v>
      </c>
      <c r="BE152">
        <f>'Prices and returns'!BF153</f>
        <v>-5.3837828093475371E-2</v>
      </c>
      <c r="BF152">
        <f>'Prices and returns'!BG153</f>
        <v>-1.3715032950918241E-3</v>
      </c>
      <c r="BG152">
        <f>'Prices and returns'!BH153</f>
        <v>3.5612535612536121E-3</v>
      </c>
      <c r="BH152">
        <f>'Prices and returns'!BI153</f>
        <v>-1.5195788098016893E-2</v>
      </c>
      <c r="BI152">
        <f>'Prices and returns'!BJ153</f>
        <v>2.4102699363508593E-3</v>
      </c>
      <c r="BJ152">
        <f>'Prices and returns'!BK153</f>
        <v>2.6325541588864253E-2</v>
      </c>
      <c r="BK152">
        <f>'Prices and returns'!BL153</f>
        <v>2.5860663777617428E-2</v>
      </c>
      <c r="BL152">
        <f>'Prices and returns'!BM153</f>
        <v>1.1163047323305985E-2</v>
      </c>
    </row>
    <row r="153" spans="1:64" x14ac:dyDescent="0.25">
      <c r="A153" s="2">
        <v>40833</v>
      </c>
      <c r="B153" s="1">
        <v>37.584347000000001</v>
      </c>
      <c r="C153" s="1">
        <v>27.299999</v>
      </c>
      <c r="D153" s="1">
        <v>12.622225</v>
      </c>
      <c r="E153" s="1">
        <v>12.622225</v>
      </c>
      <c r="F153" s="1">
        <v>53.631808999999997</v>
      </c>
      <c r="G153" s="1">
        <v>5.9716319999999996</v>
      </c>
      <c r="H153" s="1">
        <v>77.449996999999996</v>
      </c>
      <c r="I153" s="1">
        <v>69.610336000000004</v>
      </c>
      <c r="J153" s="1">
        <v>68.363174000000001</v>
      </c>
      <c r="K153" s="1">
        <v>31.338757999999999</v>
      </c>
      <c r="L153" s="1">
        <v>23.58</v>
      </c>
      <c r="M153" s="1">
        <v>9.3459430000000001</v>
      </c>
      <c r="N153" s="1">
        <v>293.33712800000001</v>
      </c>
      <c r="O153" s="1">
        <v>92.268737999999999</v>
      </c>
      <c r="P153" s="1">
        <v>31.488330999999999</v>
      </c>
      <c r="Q153" s="1">
        <v>19.127738999999998</v>
      </c>
      <c r="R153" s="1">
        <v>51.578861000000003</v>
      </c>
      <c r="S153" s="1">
        <v>27.629097000000002</v>
      </c>
      <c r="T153" s="1">
        <v>15.122942</v>
      </c>
      <c r="U153" s="1">
        <v>22.563959000000001</v>
      </c>
      <c r="V153" s="1">
        <v>19.468487</v>
      </c>
      <c r="W153" s="1">
        <v>13.388063000000001</v>
      </c>
      <c r="X153" s="1">
        <v>14.704694</v>
      </c>
      <c r="Y153" s="1">
        <v>41.841545000000004</v>
      </c>
      <c r="Z153" s="1">
        <v>20.179310000000001</v>
      </c>
      <c r="AA153" s="1">
        <v>14.09</v>
      </c>
      <c r="AB153" s="1">
        <v>25.054076999999999</v>
      </c>
      <c r="AC153" s="1">
        <v>27.150631000000001</v>
      </c>
      <c r="AD153" s="1">
        <v>47.325363000000003</v>
      </c>
      <c r="AE153" s="1">
        <v>63.520843999999997</v>
      </c>
      <c r="AF153" s="1">
        <v>1238.25</v>
      </c>
      <c r="AH153">
        <f>'Prices and returns'!AI154</f>
        <v>3.0748305937043308E-2</v>
      </c>
      <c r="AI153">
        <f>'Prices and returns'!AJ154</f>
        <v>6.3003701941527546E-2</v>
      </c>
      <c r="AJ153">
        <f>'Prices and returns'!AK154</f>
        <v>-2.2238551443980437E-3</v>
      </c>
      <c r="AK153">
        <f>'Prices and returns'!AL154</f>
        <v>-2.2238551443980437E-3</v>
      </c>
      <c r="AL153">
        <f>'Prices and returns'!AM154</f>
        <v>5.5426398166058585E-2</v>
      </c>
      <c r="AM153">
        <f>'Prices and returns'!AN154</f>
        <v>0.13777104818247343</v>
      </c>
      <c r="AN153">
        <f>'Prices and returns'!AO154</f>
        <v>3.2408032243048376E-2</v>
      </c>
      <c r="AO153">
        <f>'Prices and returns'!AP154</f>
        <v>0.11438512522048438</v>
      </c>
      <c r="AP153">
        <f>'Prices and returns'!AQ154</f>
        <v>-4.3374814633388012E-3</v>
      </c>
      <c r="AQ153">
        <f>'Prices and returns'!AR154</f>
        <v>2.9863149011840173E-2</v>
      </c>
      <c r="AR153">
        <f>'Prices and returns'!AS154</f>
        <v>2.2052586938083256E-2</v>
      </c>
      <c r="AS153">
        <f>'Prices and returns'!AT154</f>
        <v>-2.1207276783091894E-2</v>
      </c>
      <c r="AT153">
        <f>'Prices and returns'!AU154</f>
        <v>1.6342366998288654E-2</v>
      </c>
      <c r="AU153">
        <f>'Prices and returns'!AV154</f>
        <v>0.13488122054947793</v>
      </c>
      <c r="AV153">
        <f>'Prices and returns'!AW154</f>
        <v>-2.0075944958784904E-2</v>
      </c>
      <c r="AW153">
        <f>'Prices and returns'!AX154</f>
        <v>3.9534050522123936E-2</v>
      </c>
      <c r="AX153">
        <f>'Prices and returns'!AY154</f>
        <v>2.8535585537648778E-2</v>
      </c>
      <c r="AY153">
        <f>'Prices and returns'!AZ154</f>
        <v>9.7845904989222021E-2</v>
      </c>
      <c r="AZ153">
        <f>'Prices and returns'!BA154</f>
        <v>0.13454710068979955</v>
      </c>
      <c r="BA153">
        <f>'Prices and returns'!BB154</f>
        <v>-6.6273830758158082E-3</v>
      </c>
      <c r="BB153">
        <f>'Prices and returns'!BC154</f>
        <v>2.543741586082169E-2</v>
      </c>
      <c r="BC153">
        <f>'Prices and returns'!BD154</f>
        <v>7.7348082392501322E-2</v>
      </c>
      <c r="BD153">
        <f>'Prices and returns'!BE154</f>
        <v>3.9874002138364797E-2</v>
      </c>
      <c r="BE153">
        <f>'Prices and returns'!BF154</f>
        <v>2.3260039752356177E-2</v>
      </c>
      <c r="BF153">
        <f>'Prices and returns'!BG154</f>
        <v>2.0940805210881729E-2</v>
      </c>
      <c r="BG153">
        <f>'Prices and returns'!BH154</f>
        <v>0.150461249112846</v>
      </c>
      <c r="BH153">
        <f>'Prices and returns'!BI154</f>
        <v>3.4143305299173497E-2</v>
      </c>
      <c r="BI153">
        <f>'Prices and returns'!BJ154</f>
        <v>5.6124662443388278E-3</v>
      </c>
      <c r="BJ153">
        <f>'Prices and returns'!BK154</f>
        <v>4.0409410066225152E-3</v>
      </c>
      <c r="BK153">
        <f>'Prices and returns'!BL154</f>
        <v>1.6847981427954656E-2</v>
      </c>
      <c r="BL153">
        <f>'Prices and returns'!BM154</f>
        <v>3.7827551786795886E-2</v>
      </c>
    </row>
    <row r="154" spans="1:64" x14ac:dyDescent="0.25">
      <c r="A154" s="2">
        <v>40840</v>
      </c>
      <c r="B154" s="1">
        <v>38.740001999999997</v>
      </c>
      <c r="C154" s="1">
        <v>29.02</v>
      </c>
      <c r="D154" s="1">
        <v>12.594155000000001</v>
      </c>
      <c r="E154" s="1">
        <v>12.594155000000001</v>
      </c>
      <c r="F154" s="1">
        <v>56.604427000000001</v>
      </c>
      <c r="G154" s="1">
        <v>6.7943499999999997</v>
      </c>
      <c r="H154" s="1">
        <v>79.959998999999996</v>
      </c>
      <c r="I154" s="1">
        <v>77.572722999999996</v>
      </c>
      <c r="J154" s="1">
        <v>68.066649999999996</v>
      </c>
      <c r="K154" s="1">
        <v>32.274631999999997</v>
      </c>
      <c r="L154" s="1">
        <v>24.1</v>
      </c>
      <c r="M154" s="1">
        <v>9.1477409999999999</v>
      </c>
      <c r="N154" s="1">
        <v>298.13095099999998</v>
      </c>
      <c r="O154" s="1">
        <v>104.71405799999999</v>
      </c>
      <c r="P154" s="1">
        <v>30.856172999999998</v>
      </c>
      <c r="Q154" s="1">
        <v>19.883935999999999</v>
      </c>
      <c r="R154" s="1">
        <v>53.050694</v>
      </c>
      <c r="S154" s="1">
        <v>30.332491000000001</v>
      </c>
      <c r="T154" s="1">
        <v>17.157689999999999</v>
      </c>
      <c r="U154" s="1">
        <v>22.414418999999999</v>
      </c>
      <c r="V154" s="1">
        <v>19.963715000000001</v>
      </c>
      <c r="W154" s="1">
        <v>14.423603999999999</v>
      </c>
      <c r="X154" s="1">
        <v>15.291029</v>
      </c>
      <c r="Y154" s="1">
        <v>42.814781000000004</v>
      </c>
      <c r="Z154" s="1">
        <v>20.601880999999999</v>
      </c>
      <c r="AA154" s="1">
        <v>16.209999</v>
      </c>
      <c r="AB154" s="1">
        <v>25.909506</v>
      </c>
      <c r="AC154" s="1">
        <v>27.303013</v>
      </c>
      <c r="AD154" s="1">
        <v>47.516601999999999</v>
      </c>
      <c r="AE154" s="1">
        <v>64.591042000000002</v>
      </c>
      <c r="AF154" s="1">
        <v>1285.089966</v>
      </c>
      <c r="AH154">
        <f>'Prices and returns'!AI155</f>
        <v>-1.1631388144997885E-2</v>
      </c>
      <c r="AI154">
        <f>'Prices and returns'!AJ155</f>
        <v>2.6533459682977278E-2</v>
      </c>
      <c r="AJ154">
        <f>'Prices and returns'!AK155</f>
        <v>7.4293193945921057E-3</v>
      </c>
      <c r="AK154">
        <f>'Prices and returns'!AL155</f>
        <v>7.4293193945921057E-3</v>
      </c>
      <c r="AL154">
        <f>'Prices and returns'!AM155</f>
        <v>-3.4765814341694561E-2</v>
      </c>
      <c r="AM154">
        <f>'Prices and returns'!AN155</f>
        <v>-0.1170070720525142</v>
      </c>
      <c r="AN154">
        <f>'Prices and returns'!AO155</f>
        <v>-3.4017021435930689E-2</v>
      </c>
      <c r="AO154">
        <f>'Prices and returns'!AP155</f>
        <v>-1.1461090517603651E-2</v>
      </c>
      <c r="AP154">
        <f>'Prices and returns'!AQ155</f>
        <v>-1.3187162876386544E-2</v>
      </c>
      <c r="AQ154">
        <f>'Prices and returns'!AR155</f>
        <v>-4.00440506959149E-2</v>
      </c>
      <c r="AR154">
        <f>'Prices and returns'!AS155</f>
        <v>4.5643195020746839E-2</v>
      </c>
      <c r="AS154">
        <f>'Prices and returns'!AT155</f>
        <v>-6.0833051569781034E-2</v>
      </c>
      <c r="AT154">
        <f>'Prices and returns'!AU155</f>
        <v>-6.6651617127802473E-3</v>
      </c>
      <c r="AU154">
        <f>'Prices and returns'!AV155</f>
        <v>-9.3388740602527248E-2</v>
      </c>
      <c r="AV154">
        <f>'Prices and returns'!AW155</f>
        <v>7.4753599547163979E-3</v>
      </c>
      <c r="AW154">
        <f>'Prices and returns'!AX155</f>
        <v>-4.9639769510422774E-2</v>
      </c>
      <c r="AX154">
        <f>'Prices and returns'!AY155</f>
        <v>-2.2560930117144114E-2</v>
      </c>
      <c r="AY154">
        <f>'Prices and returns'!AZ155</f>
        <v>-7.4134827897913175E-2</v>
      </c>
      <c r="AZ154">
        <f>'Prices and returns'!BA155</f>
        <v>-0.13151776258925291</v>
      </c>
      <c r="BA154">
        <f>'Prices and returns'!BB155</f>
        <v>-2.7057047519277639E-2</v>
      </c>
      <c r="BB154">
        <f>'Prices and returns'!BC155</f>
        <v>-2.4496292398483936E-2</v>
      </c>
      <c r="BC154">
        <f>'Prices and returns'!BD155</f>
        <v>-4.9999986133839963E-2</v>
      </c>
      <c r="BD154">
        <f>'Prices and returns'!BE155</f>
        <v>-8.0725764106522949E-3</v>
      </c>
      <c r="BE154">
        <f>'Prices and returns'!BF155</f>
        <v>6.1431868587626164E-2</v>
      </c>
      <c r="BF154">
        <f>'Prices and returns'!BG155</f>
        <v>-1.9502636676718955E-2</v>
      </c>
      <c r="BG154">
        <f>'Prices and returns'!BH155</f>
        <v>-1.9123937021834455E-2</v>
      </c>
      <c r="BH154">
        <f>'Prices and returns'!BI155</f>
        <v>1.4771142298120194E-2</v>
      </c>
      <c r="BI154">
        <f>'Prices and returns'!BJ155</f>
        <v>-1.2224255249777766E-2</v>
      </c>
      <c r="BJ154">
        <f>'Prices and returns'!BK155</f>
        <v>6.1239227501999971E-3</v>
      </c>
      <c r="BK154">
        <f>'Prices and returns'!BL155</f>
        <v>-3.6327870357007075E-2</v>
      </c>
      <c r="BL154">
        <f>'Prices and returns'!BM155</f>
        <v>-2.4792027673492811E-2</v>
      </c>
    </row>
    <row r="155" spans="1:64" x14ac:dyDescent="0.25">
      <c r="A155" s="2">
        <v>40847</v>
      </c>
      <c r="B155" s="1">
        <v>38.289402000000003</v>
      </c>
      <c r="C155" s="1">
        <v>29.790001</v>
      </c>
      <c r="D155" s="1">
        <v>12.687721</v>
      </c>
      <c r="E155" s="1">
        <v>12.687721</v>
      </c>
      <c r="F155" s="1">
        <v>54.636527999999998</v>
      </c>
      <c r="G155" s="1">
        <v>5.9993629999999998</v>
      </c>
      <c r="H155" s="1">
        <v>77.239998</v>
      </c>
      <c r="I155" s="1">
        <v>76.683655000000002</v>
      </c>
      <c r="J155" s="1">
        <v>67.169044</v>
      </c>
      <c r="K155" s="1">
        <v>30.982225</v>
      </c>
      <c r="L155" s="1">
        <v>25.200001</v>
      </c>
      <c r="M155" s="1">
        <v>8.5912559999999996</v>
      </c>
      <c r="N155" s="1">
        <v>296.14386000000002</v>
      </c>
      <c r="O155" s="1">
        <v>94.934944000000002</v>
      </c>
      <c r="P155" s="1">
        <v>31.086834</v>
      </c>
      <c r="Q155" s="1">
        <v>18.896902000000001</v>
      </c>
      <c r="R155" s="1">
        <v>51.853821000000003</v>
      </c>
      <c r="S155" s="1">
        <v>28.083797000000001</v>
      </c>
      <c r="T155" s="1">
        <v>14.901149</v>
      </c>
      <c r="U155" s="1">
        <v>21.807950999999999</v>
      </c>
      <c r="V155" s="1">
        <v>19.474678000000001</v>
      </c>
      <c r="W155" s="1">
        <v>13.702424000000001</v>
      </c>
      <c r="X155" s="1">
        <v>15.167591</v>
      </c>
      <c r="Y155" s="1">
        <v>45.444972999999997</v>
      </c>
      <c r="Z155" s="1">
        <v>20.200089999999999</v>
      </c>
      <c r="AA155" s="1">
        <v>15.9</v>
      </c>
      <c r="AB155" s="1">
        <v>26.292218999999999</v>
      </c>
      <c r="AC155" s="1">
        <v>26.969253999999999</v>
      </c>
      <c r="AD155" s="1">
        <v>47.807589999999998</v>
      </c>
      <c r="AE155" s="1">
        <v>62.244587000000003</v>
      </c>
      <c r="AF155" s="1">
        <v>1253.2299800000001</v>
      </c>
      <c r="AH155">
        <f>'Prices and returns'!AI156</f>
        <v>-3.9026595400993833E-2</v>
      </c>
      <c r="AI155">
        <f>'Prices and returns'!AJ156</f>
        <v>-4.5652935694765515E-2</v>
      </c>
      <c r="AJ155">
        <f>'Prices and returns'!AK156</f>
        <v>-6.268430713443332E-2</v>
      </c>
      <c r="AK155">
        <f>'Prices and returns'!AL156</f>
        <v>-6.268430713443332E-2</v>
      </c>
      <c r="AL155">
        <f>'Prices and returns'!AM156</f>
        <v>1.7021231656594377E-2</v>
      </c>
      <c r="AM155">
        <f>'Prices and returns'!AN156</f>
        <v>-4.3142913672668197E-2</v>
      </c>
      <c r="AN155">
        <f>'Prices and returns'!AO156</f>
        <v>-3.4955593862133916E-3</v>
      </c>
      <c r="AO155">
        <f>'Prices and returns'!AP156</f>
        <v>4.0736842812199277E-3</v>
      </c>
      <c r="AP155">
        <f>'Prices and returns'!AQ156</f>
        <v>-9.1876549560538472E-3</v>
      </c>
      <c r="AQ155">
        <f>'Prices and returns'!AR156</f>
        <v>5.5811065861151088E-2</v>
      </c>
      <c r="AR155">
        <f>'Prices and returns'!AS156</f>
        <v>-5.1587339222724703E-2</v>
      </c>
      <c r="AS155">
        <f>'Prices and returns'!AT156</f>
        <v>-1.1535449531476975E-2</v>
      </c>
      <c r="AT155">
        <f>'Prices and returns'!AU156</f>
        <v>2.048177531014814E-2</v>
      </c>
      <c r="AU155">
        <f>'Prices and returns'!AV156</f>
        <v>-3.2178003918135772E-2</v>
      </c>
      <c r="AV155">
        <f>'Prices and returns'!AW156</f>
        <v>4.5891357093488641E-2</v>
      </c>
      <c r="AW155">
        <f>'Prices and returns'!AX156</f>
        <v>5.6055061300524199E-2</v>
      </c>
      <c r="AX155">
        <f>'Prices and returns'!AY156</f>
        <v>1.7623252874653089E-2</v>
      </c>
      <c r="AY155">
        <f>'Prices and returns'!AZ156</f>
        <v>-2.0311925769866547E-2</v>
      </c>
      <c r="AZ155">
        <f>'Prices and returns'!BA156</f>
        <v>-2.1531024218333829E-2</v>
      </c>
      <c r="BA155">
        <f>'Prices and returns'!BB156</f>
        <v>2.5142893983942021E-2</v>
      </c>
      <c r="BB155">
        <f>'Prices and returns'!BC156</f>
        <v>1.8754251033059437E-2</v>
      </c>
      <c r="BC155">
        <f>'Prices and returns'!BD156</f>
        <v>1.0796410912404904E-2</v>
      </c>
      <c r="BD155">
        <f>'Prices and returns'!BE156</f>
        <v>1.6785592385765175E-2</v>
      </c>
      <c r="BE155">
        <f>'Prices and returns'!BF156</f>
        <v>2.1236232223088799E-3</v>
      </c>
      <c r="BF155">
        <f>'Prices and returns'!BG156</f>
        <v>8.9165444312377176E-3</v>
      </c>
      <c r="BG155">
        <f>'Prices and returns'!BH156</f>
        <v>-7.4213836477987405E-2</v>
      </c>
      <c r="BH155">
        <f>'Prices and returns'!BI156</f>
        <v>-9.1223566941991859E-3</v>
      </c>
      <c r="BI155">
        <f>'Prices and returns'!BJ156</f>
        <v>9.4162782552309268E-3</v>
      </c>
      <c r="BJ155">
        <f>'Prices and returns'!BK156</f>
        <v>2.9565284508171256E-2</v>
      </c>
      <c r="BK155">
        <f>'Prices and returns'!BL156</f>
        <v>1.5282614052849249E-2</v>
      </c>
      <c r="BL155">
        <f>'Prices and returns'!BM156</f>
        <v>8.4740998615432904E-3</v>
      </c>
    </row>
    <row r="156" spans="1:64" x14ac:dyDescent="0.25">
      <c r="A156" s="2">
        <v>40854</v>
      </c>
      <c r="B156" s="1">
        <v>36.795096999999998</v>
      </c>
      <c r="C156" s="1">
        <v>28.43</v>
      </c>
      <c r="D156" s="1">
        <v>11.8924</v>
      </c>
      <c r="E156" s="1">
        <v>11.8924</v>
      </c>
      <c r="F156" s="1">
        <v>55.566509000000003</v>
      </c>
      <c r="G156" s="1">
        <v>5.7405330000000001</v>
      </c>
      <c r="H156" s="1">
        <v>76.970000999999996</v>
      </c>
      <c r="I156" s="1">
        <v>76.996039999999994</v>
      </c>
      <c r="J156" s="1">
        <v>66.551918000000001</v>
      </c>
      <c r="K156" s="1">
        <v>32.711376000000001</v>
      </c>
      <c r="L156" s="1">
        <v>23.9</v>
      </c>
      <c r="M156" s="1">
        <v>8.4921520000000008</v>
      </c>
      <c r="N156" s="1">
        <v>302.20941199999999</v>
      </c>
      <c r="O156" s="1">
        <v>91.880127000000002</v>
      </c>
      <c r="P156" s="1">
        <v>32.513451000000003</v>
      </c>
      <c r="Q156" s="1">
        <v>19.956168999999999</v>
      </c>
      <c r="R156" s="1">
        <v>52.767654</v>
      </c>
      <c r="S156" s="1">
        <v>27.513361</v>
      </c>
      <c r="T156" s="1">
        <v>14.580311999999999</v>
      </c>
      <c r="U156" s="1">
        <v>22.356266000000002</v>
      </c>
      <c r="V156" s="1">
        <v>19.839911000000001</v>
      </c>
      <c r="W156" s="1">
        <v>13.850360999999999</v>
      </c>
      <c r="X156" s="1">
        <v>15.422188</v>
      </c>
      <c r="Y156" s="1">
        <v>45.541480999999997</v>
      </c>
      <c r="Z156" s="1">
        <v>20.380205</v>
      </c>
      <c r="AA156" s="1">
        <v>14.72</v>
      </c>
      <c r="AB156" s="1">
        <v>26.052371999999998</v>
      </c>
      <c r="AC156" s="1">
        <v>27.223203999999999</v>
      </c>
      <c r="AD156" s="1">
        <v>49.221035000000001</v>
      </c>
      <c r="AE156" s="1">
        <v>63.195847000000001</v>
      </c>
      <c r="AF156" s="1">
        <v>1263.849976</v>
      </c>
      <c r="AH156">
        <f>'Prices and returns'!AI157</f>
        <v>-2.51674835916318E-2</v>
      </c>
      <c r="AI156">
        <f>'Prices and returns'!AJ157</f>
        <v>-4.3967639817094617E-2</v>
      </c>
      <c r="AJ156">
        <f>'Prices and returns'!AK157</f>
        <v>-5.1927617638155503E-2</v>
      </c>
      <c r="AK156">
        <f>'Prices and returns'!AL157</f>
        <v>-5.1927617638155503E-2</v>
      </c>
      <c r="AL156">
        <f>'Prices and returns'!AM157</f>
        <v>1.4496969748450449E-2</v>
      </c>
      <c r="AM156">
        <f>'Prices and returns'!AN157</f>
        <v>-6.9243221840201929E-2</v>
      </c>
      <c r="AN156">
        <f>'Prices and returns'!AO157</f>
        <v>-2.0787293480741924E-2</v>
      </c>
      <c r="AO156">
        <f>'Prices and returns'!AP157</f>
        <v>-2.2885696459194499E-2</v>
      </c>
      <c r="AP156">
        <f>'Prices and returns'!AQ157</f>
        <v>-1.3081711634516767E-2</v>
      </c>
      <c r="AQ156">
        <f>'Prices and returns'!AR157</f>
        <v>-2.9155086597396601E-2</v>
      </c>
      <c r="AR156">
        <f>'Prices and returns'!AS157</f>
        <v>-7.9916317991631805E-2</v>
      </c>
      <c r="AS156">
        <f>'Prices and returns'!AT157</f>
        <v>-9.3357255027936514E-2</v>
      </c>
      <c r="AT156">
        <f>'Prices and returns'!AU157</f>
        <v>-2.2141825285044353E-2</v>
      </c>
      <c r="AU156">
        <f>'Prices and returns'!AV157</f>
        <v>-9.5908030253375742E-2</v>
      </c>
      <c r="AV156">
        <f>'Prices and returns'!AW157</f>
        <v>-4.7290888930861521E-3</v>
      </c>
      <c r="AW156">
        <f>'Prices and returns'!AX157</f>
        <v>-2.2535287208682225E-2</v>
      </c>
      <c r="AX156">
        <f>'Prices and returns'!AY157</f>
        <v>-2.1456060942182446E-2</v>
      </c>
      <c r="AY156">
        <f>'Prices and returns'!AZ157</f>
        <v>-7.992796663410183E-2</v>
      </c>
      <c r="AZ156">
        <f>'Prices and returns'!BA157</f>
        <v>-0.13141803824225429</v>
      </c>
      <c r="BA156">
        <f>'Prices and returns'!BB157</f>
        <v>-5.9829177198016892E-2</v>
      </c>
      <c r="BB156">
        <f>'Prices and returns'!BC157</f>
        <v>-3.536139854659634E-2</v>
      </c>
      <c r="BC156">
        <f>'Prices and returns'!BD157</f>
        <v>-7.0093624274486427E-2</v>
      </c>
      <c r="BD156">
        <f>'Prices and returns'!BE157</f>
        <v>-1.317783183553466E-2</v>
      </c>
      <c r="BE156">
        <f>'Prices and returns'!BF157</f>
        <v>-1.6778352025925546E-2</v>
      </c>
      <c r="BF156">
        <f>'Prices and returns'!BG157</f>
        <v>-2.6512539986717595E-2</v>
      </c>
      <c r="BG156">
        <f>'Prices and returns'!BH157</f>
        <v>-7.7445652173913082E-2</v>
      </c>
      <c r="BH156">
        <f>'Prices and returns'!BI157</f>
        <v>-4.6031892988477201E-2</v>
      </c>
      <c r="BI156">
        <f>'Prices and returns'!BJ157</f>
        <v>-2.8251707624128305E-2</v>
      </c>
      <c r="BJ156">
        <f>'Prices and returns'!BK157</f>
        <v>-3.3276910979218505E-2</v>
      </c>
      <c r="BK156">
        <f>'Prices and returns'!BL157</f>
        <v>-1.7007494179166596E-2</v>
      </c>
      <c r="BL156">
        <f>'Prices and returns'!BM157</f>
        <v>-3.8137399940892935E-2</v>
      </c>
    </row>
    <row r="157" spans="1:64" x14ac:dyDescent="0.25">
      <c r="A157" s="2">
        <v>40861</v>
      </c>
      <c r="B157" s="1">
        <v>35.869056999999998</v>
      </c>
      <c r="C157" s="1">
        <v>27.18</v>
      </c>
      <c r="D157" s="1">
        <v>11.274856</v>
      </c>
      <c r="E157" s="1">
        <v>11.274856</v>
      </c>
      <c r="F157" s="1">
        <v>56.372055000000003</v>
      </c>
      <c r="G157" s="1">
        <v>5.3430400000000002</v>
      </c>
      <c r="H157" s="1">
        <v>75.370002999999997</v>
      </c>
      <c r="I157" s="1">
        <v>75.233931999999996</v>
      </c>
      <c r="J157" s="1">
        <v>65.681304999999995</v>
      </c>
      <c r="K157" s="1">
        <v>31.757673</v>
      </c>
      <c r="L157" s="1">
        <v>21.99</v>
      </c>
      <c r="M157" s="1">
        <v>7.6993479999999996</v>
      </c>
      <c r="N157" s="1">
        <v>295.517944</v>
      </c>
      <c r="O157" s="1">
        <v>83.068084999999996</v>
      </c>
      <c r="P157" s="1">
        <v>32.359692000000003</v>
      </c>
      <c r="Q157" s="1">
        <v>19.506450999999998</v>
      </c>
      <c r="R157" s="1">
        <v>51.635468000000003</v>
      </c>
      <c r="S157" s="1">
        <v>25.314274000000001</v>
      </c>
      <c r="T157" s="1">
        <v>12.664196</v>
      </c>
      <c r="U157" s="1">
        <v>21.018709000000001</v>
      </c>
      <c r="V157" s="1">
        <v>19.138344</v>
      </c>
      <c r="W157" s="1">
        <v>12.879538999999999</v>
      </c>
      <c r="X157" s="1">
        <v>15.218957</v>
      </c>
      <c r="Y157" s="1">
        <v>44.777369999999998</v>
      </c>
      <c r="Z157" s="1">
        <v>19.839873999999998</v>
      </c>
      <c r="AA157" s="1">
        <v>13.58</v>
      </c>
      <c r="AB157" s="1">
        <v>24.853131999999999</v>
      </c>
      <c r="AC157" s="1">
        <v>26.454101999999999</v>
      </c>
      <c r="AD157" s="1">
        <v>47.583111000000002</v>
      </c>
      <c r="AE157" s="1">
        <v>62.121043999999998</v>
      </c>
      <c r="AF157" s="1">
        <v>1215.650024</v>
      </c>
      <c r="AH157">
        <f>'Prices and returns'!AI158</f>
        <v>-3.0325051478214161E-2</v>
      </c>
      <c r="AI157">
        <f>'Prices and returns'!AJ158</f>
        <v>-4.9668874172185483E-2</v>
      </c>
      <c r="AJ157">
        <f>'Prices and returns'!AK158</f>
        <v>-2.4896371182035412E-2</v>
      </c>
      <c r="AK157">
        <f>'Prices and returns'!AL158</f>
        <v>-2.4896371182035412E-2</v>
      </c>
      <c r="AL157">
        <f>'Prices and returns'!AM158</f>
        <v>-6.9374550918890596E-2</v>
      </c>
      <c r="AM157">
        <f>'Prices and returns'!AN158</f>
        <v>-0.10553617416302326</v>
      </c>
      <c r="AN157">
        <f>'Prices and returns'!AO158</f>
        <v>-3.2904390358057888E-2</v>
      </c>
      <c r="AO157">
        <f>'Prices and returns'!AP158</f>
        <v>-7.6759579706667413E-2</v>
      </c>
      <c r="AP157">
        <f>'Prices and returns'!AQ158</f>
        <v>-1.1012920647663745E-2</v>
      </c>
      <c r="AQ157">
        <f>'Prices and returns'!AR158</f>
        <v>-5.9500297770557667E-2</v>
      </c>
      <c r="AR157">
        <f>'Prices and returns'!AS158</f>
        <v>-5.2751250568440211E-2</v>
      </c>
      <c r="AS157">
        <f>'Prices and returns'!AT158</f>
        <v>-3.4653453772968752E-2</v>
      </c>
      <c r="AT157">
        <f>'Prices and returns'!AU158</f>
        <v>-5.3590671299472689E-2</v>
      </c>
      <c r="AU157">
        <f>'Prices and returns'!AV158</f>
        <v>-3.4381567842812259E-2</v>
      </c>
      <c r="AV157">
        <f>'Prices and returns'!AW158</f>
        <v>-3.7223067512509152E-2</v>
      </c>
      <c r="AW157">
        <f>'Prices and returns'!AX158</f>
        <v>-6.4223932892764499E-2</v>
      </c>
      <c r="AX157">
        <f>'Prices and returns'!AY158</f>
        <v>-4.0407283613658765E-2</v>
      </c>
      <c r="AY157">
        <f>'Prices and returns'!AZ158</f>
        <v>-6.9889106833559603E-2</v>
      </c>
      <c r="AZ157">
        <f>'Prices and returns'!BA158</f>
        <v>-6.6854303265679177E-2</v>
      </c>
      <c r="BA157">
        <f>'Prices and returns'!BB158</f>
        <v>-3.2293039501141672E-2</v>
      </c>
      <c r="BB157">
        <f>'Prices and returns'!BC158</f>
        <v>-2.6630778504138017E-2</v>
      </c>
      <c r="BC157">
        <f>'Prices and returns'!BD158</f>
        <v>7.8966335673971589E-3</v>
      </c>
      <c r="BD157">
        <f>'Prices and returns'!BE158</f>
        <v>-5.5299453175404842E-2</v>
      </c>
      <c r="BE157">
        <f>'Prices and returns'!BF158</f>
        <v>-6.8439146827962344E-2</v>
      </c>
      <c r="BF157">
        <f>'Prices and returns'!BG158</f>
        <v>-4.2947248556114787E-2</v>
      </c>
      <c r="BG157">
        <f>'Prices and returns'!BH158</f>
        <v>-2.2827687776141421E-2</v>
      </c>
      <c r="BH157">
        <f>'Prices and returns'!BI158</f>
        <v>-7.5207905385928822E-2</v>
      </c>
      <c r="BI157">
        <f>'Prices and returns'!BJ158</f>
        <v>-3.0444352259623008E-2</v>
      </c>
      <c r="BJ157">
        <f>'Prices and returns'!BK158</f>
        <v>-5.9409314367864733E-3</v>
      </c>
      <c r="BK157">
        <f>'Prices and returns'!BL158</f>
        <v>-5.1347961891947562E-2</v>
      </c>
      <c r="BL157">
        <f>'Prices and returns'!BM158</f>
        <v>-4.6872026385120252E-2</v>
      </c>
    </row>
    <row r="158" spans="1:64" x14ac:dyDescent="0.25">
      <c r="A158" s="2">
        <v>40868</v>
      </c>
      <c r="B158" s="1">
        <v>34.781326</v>
      </c>
      <c r="C158" s="1">
        <v>25.83</v>
      </c>
      <c r="D158" s="1">
        <v>10.994153000000001</v>
      </c>
      <c r="E158" s="1">
        <v>10.994153000000001</v>
      </c>
      <c r="F158" s="1">
        <v>52.461269000000001</v>
      </c>
      <c r="G158" s="1">
        <v>4.7791560000000004</v>
      </c>
      <c r="H158" s="1">
        <v>72.889999000000003</v>
      </c>
      <c r="I158" s="1">
        <v>69.459007</v>
      </c>
      <c r="J158" s="1">
        <v>64.957961999999995</v>
      </c>
      <c r="K158" s="1">
        <v>29.868082000000001</v>
      </c>
      <c r="L158" s="1">
        <v>20.83</v>
      </c>
      <c r="M158" s="1">
        <v>7.4325390000000002</v>
      </c>
      <c r="N158" s="1">
        <v>279.68093900000002</v>
      </c>
      <c r="O158" s="1">
        <v>80.212074000000001</v>
      </c>
      <c r="P158" s="1">
        <v>31.155165</v>
      </c>
      <c r="Q158" s="1">
        <v>18.25367</v>
      </c>
      <c r="R158" s="1">
        <v>49.549019000000001</v>
      </c>
      <c r="S158" s="1">
        <v>23.545082000000001</v>
      </c>
      <c r="T158" s="1">
        <v>11.817539999999999</v>
      </c>
      <c r="U158" s="1">
        <v>20.339950999999999</v>
      </c>
      <c r="V158" s="1">
        <v>18.628675000000001</v>
      </c>
      <c r="W158" s="1">
        <v>12.981244</v>
      </c>
      <c r="X158" s="1">
        <v>14.377357</v>
      </c>
      <c r="Y158" s="1">
        <v>41.712845000000002</v>
      </c>
      <c r="Z158" s="1">
        <v>18.987805999999999</v>
      </c>
      <c r="AA158" s="1">
        <v>13.27</v>
      </c>
      <c r="AB158" s="1">
        <v>22.983979999999999</v>
      </c>
      <c r="AC158" s="1">
        <v>25.648724000000001</v>
      </c>
      <c r="AD158" s="1">
        <v>47.300423000000002</v>
      </c>
      <c r="AE158" s="1">
        <v>58.931255</v>
      </c>
      <c r="AF158" s="1">
        <v>1158.670044</v>
      </c>
      <c r="AH158">
        <f>'Prices and returns'!AI159</f>
        <v>7.187075041359843E-2</v>
      </c>
      <c r="AI158">
        <f>'Prices and returns'!AJ159</f>
        <v>4.9554819976771282E-2</v>
      </c>
      <c r="AJ158">
        <f>'Prices and returns'!AK159</f>
        <v>4.4255432865087339E-2</v>
      </c>
      <c r="AK158">
        <f>'Prices and returns'!AL159</f>
        <v>4.4255432865087339E-2</v>
      </c>
      <c r="AL158">
        <f>'Prices and returns'!AM159</f>
        <v>0.13571261495790349</v>
      </c>
      <c r="AM158">
        <f>'Prices and returns'!AN159</f>
        <v>9.0908729491148574E-2</v>
      </c>
      <c r="AN158">
        <f>'Prices and returns'!AO159</f>
        <v>6.2422870934598362E-2</v>
      </c>
      <c r="AO158">
        <f>'Prices and returns'!AP159</f>
        <v>0.11035529200698199</v>
      </c>
      <c r="AP158">
        <f>'Prices and returns'!AQ159</f>
        <v>7.3125862538606132E-2</v>
      </c>
      <c r="AQ158">
        <f>'Prices and returns'!AR159</f>
        <v>9.2509555852967107E-2</v>
      </c>
      <c r="AR158">
        <f>'Prices and returns'!AS159</f>
        <v>0.1041766682669228</v>
      </c>
      <c r="AS158">
        <f>'Prices and returns'!AT159</f>
        <v>0.11794865792160647</v>
      </c>
      <c r="AT158">
        <f>'Prices and returns'!AU159</f>
        <v>0.10188284586673241</v>
      </c>
      <c r="AU158">
        <f>'Prices and returns'!AV159</f>
        <v>9.577482063361191E-2</v>
      </c>
      <c r="AV158">
        <f>'Prices and returns'!AW159</f>
        <v>9.5146599287790609E-2</v>
      </c>
      <c r="AW158">
        <f>'Prices and returns'!AX159</f>
        <v>8.4030060804210938E-2</v>
      </c>
      <c r="AX158">
        <f>'Prices and returns'!AY159</f>
        <v>4.5520437044374203E-2</v>
      </c>
      <c r="AY158">
        <f>'Prices and returns'!AZ159</f>
        <v>0.13518271034265236</v>
      </c>
      <c r="AZ158">
        <f>'Prices and returns'!BA159</f>
        <v>0.17043716374135401</v>
      </c>
      <c r="BA158">
        <f>'Prices and returns'!BB159</f>
        <v>3.7860169869632483E-2</v>
      </c>
      <c r="BB158">
        <f>'Prices and returns'!BC159</f>
        <v>6.6127569459448921E-2</v>
      </c>
      <c r="BC158">
        <f>'Prices and returns'!BD159</f>
        <v>0.11965810056416773</v>
      </c>
      <c r="BD158">
        <f>'Prices and returns'!BE159</f>
        <v>7.804848971893788E-2</v>
      </c>
      <c r="BE158">
        <f>'Prices and returns'!BF159</f>
        <v>5.1883562485368753E-2</v>
      </c>
      <c r="BF158">
        <f>'Prices and returns'!BG159</f>
        <v>5.6548924083172164E-2</v>
      </c>
      <c r="BG158">
        <f>'Prices and returns'!BH159</f>
        <v>2.9389600602863646E-2</v>
      </c>
      <c r="BH158">
        <f>'Prices and returns'!BI159</f>
        <v>7.8445421550140698E-2</v>
      </c>
      <c r="BI158">
        <f>'Prices and returns'!BJ159</f>
        <v>7.0721373897586454E-2</v>
      </c>
      <c r="BJ158">
        <f>'Prices and returns'!BK159</f>
        <v>2.1093299736452589E-2</v>
      </c>
      <c r="BK158">
        <f>'Prices and returns'!BL159</f>
        <v>7.9702239499226696E-2</v>
      </c>
      <c r="BL158">
        <f>'Prices and returns'!BM159</f>
        <v>7.3886423010000646E-2</v>
      </c>
    </row>
    <row r="159" spans="1:64" x14ac:dyDescent="0.25">
      <c r="A159" s="2">
        <v>40875</v>
      </c>
      <c r="B159" s="1">
        <v>37.281086000000002</v>
      </c>
      <c r="C159" s="1">
        <v>27.110001</v>
      </c>
      <c r="D159" s="1">
        <v>11.480703999999999</v>
      </c>
      <c r="E159" s="1">
        <v>11.480703999999999</v>
      </c>
      <c r="F159" s="1">
        <v>59.580925000000001</v>
      </c>
      <c r="G159" s="1">
        <v>5.2136230000000001</v>
      </c>
      <c r="H159" s="1">
        <v>77.440002000000007</v>
      </c>
      <c r="I159" s="1">
        <v>77.124176000000006</v>
      </c>
      <c r="J159" s="1">
        <v>69.708068999999995</v>
      </c>
      <c r="K159" s="1">
        <v>32.631165000000003</v>
      </c>
      <c r="L159" s="1">
        <v>23</v>
      </c>
      <c r="M159" s="1">
        <v>8.3091969999999993</v>
      </c>
      <c r="N159" s="1">
        <v>308.17562900000001</v>
      </c>
      <c r="O159" s="1">
        <v>87.894371000000007</v>
      </c>
      <c r="P159" s="1">
        <v>34.119472999999999</v>
      </c>
      <c r="Q159" s="1">
        <v>19.787527000000001</v>
      </c>
      <c r="R159" s="1">
        <v>51.804512000000003</v>
      </c>
      <c r="S159" s="1">
        <v>26.727969999999999</v>
      </c>
      <c r="T159" s="1">
        <v>13.831688</v>
      </c>
      <c r="U159" s="1">
        <v>21.110025</v>
      </c>
      <c r="V159" s="1">
        <v>19.860544000000001</v>
      </c>
      <c r="W159" s="1">
        <v>14.534554999999999</v>
      </c>
      <c r="X159" s="1">
        <v>15.499487999999999</v>
      </c>
      <c r="Y159" s="1">
        <v>43.877056000000003</v>
      </c>
      <c r="Z159" s="1">
        <v>20.061546</v>
      </c>
      <c r="AA159" s="1">
        <v>13.66</v>
      </c>
      <c r="AB159" s="1">
        <v>24.786968000000002</v>
      </c>
      <c r="AC159" s="1">
        <v>27.462637000000001</v>
      </c>
      <c r="AD159" s="1">
        <v>48.298144999999998</v>
      </c>
      <c r="AE159" s="1">
        <v>63.628208000000001</v>
      </c>
      <c r="AF159" s="1">
        <v>1244.280029</v>
      </c>
      <c r="AH159">
        <f>'Prices and returns'!AI160</f>
        <v>1.0059122204755452E-2</v>
      </c>
      <c r="AI159">
        <f>'Prices and returns'!AJ160</f>
        <v>3.4304683352833508E-2</v>
      </c>
      <c r="AJ159">
        <f>'Prices and returns'!AK160</f>
        <v>-2.4450591183257445E-3</v>
      </c>
      <c r="AK159">
        <f>'Prices and returns'!AL160</f>
        <v>-2.4450591183257445E-3</v>
      </c>
      <c r="AL159">
        <f>'Prices and returns'!AM160</f>
        <v>8.8355123724581774E-3</v>
      </c>
      <c r="AM159">
        <f>'Prices and returns'!AN160</f>
        <v>1.6184906350152233E-2</v>
      </c>
      <c r="AN159">
        <f>'Prices and returns'!AO160</f>
        <v>2.19523496396591E-3</v>
      </c>
      <c r="AO159">
        <f>'Prices and returns'!AP160</f>
        <v>-3.3231343696950629E-3</v>
      </c>
      <c r="AP159">
        <f>'Prices and returns'!AQ160</f>
        <v>-2.7211024881495419E-2</v>
      </c>
      <c r="AQ159">
        <f>'Prices and returns'!AR160</f>
        <v>-1.3656882921587738E-3</v>
      </c>
      <c r="AR159">
        <f>'Prices and returns'!AS160</f>
        <v>-4.3913043478260937E-2</v>
      </c>
      <c r="AS159">
        <f>'Prices and returns'!AT160</f>
        <v>1.1926904609434736E-2</v>
      </c>
      <c r="AT159">
        <f>'Prices and returns'!AU160</f>
        <v>1.1380429436877927E-2</v>
      </c>
      <c r="AU159">
        <f>'Prices and returns'!AV160</f>
        <v>4.7224980994516615E-2</v>
      </c>
      <c r="AV159">
        <f>'Prices and returns'!AW160</f>
        <v>1.5153340733017748E-2</v>
      </c>
      <c r="AW159">
        <f>'Prices and returns'!AX160</f>
        <v>1.5016227141471482E-2</v>
      </c>
      <c r="AX159">
        <f>'Prices and returns'!AY160</f>
        <v>1.6700668852936962E-2</v>
      </c>
      <c r="AY159">
        <f>'Prices and returns'!AZ160</f>
        <v>2.6291222266412329E-2</v>
      </c>
      <c r="AZ159">
        <f>'Prices and returns'!BA160</f>
        <v>5.5412325668421684E-2</v>
      </c>
      <c r="BA159">
        <f>'Prices and returns'!BB160</f>
        <v>1.9032379165822854E-2</v>
      </c>
      <c r="BB159">
        <f>'Prices and returns'!BC160</f>
        <v>3.0282503842794913E-2</v>
      </c>
      <c r="BC159">
        <f>'Prices and returns'!BD160</f>
        <v>-5.2163000518419676E-2</v>
      </c>
      <c r="BD159">
        <f>'Prices and returns'!BE160</f>
        <v>3.3685048177075225E-2</v>
      </c>
      <c r="BE159">
        <f>'Prices and returns'!BF160</f>
        <v>1.545812462896314E-2</v>
      </c>
      <c r="BF159">
        <f>'Prices and returns'!BG160</f>
        <v>2.4172115150049036E-3</v>
      </c>
      <c r="BG159">
        <f>'Prices and returns'!BH160</f>
        <v>3.2210834553440669E-2</v>
      </c>
      <c r="BH159">
        <f>'Prices and returns'!BI160</f>
        <v>-1.0008081666141129E-3</v>
      </c>
      <c r="BI159">
        <f>'Prices and returns'!BJ160</f>
        <v>1.5323510265966071E-2</v>
      </c>
      <c r="BJ159">
        <f>'Prices and returns'!BK160</f>
        <v>3.9593031989117785E-3</v>
      </c>
      <c r="BK159">
        <f>'Prices and returns'!BL160</f>
        <v>1.942624252438482E-2</v>
      </c>
      <c r="BL159">
        <f>'Prices and returns'!BM160</f>
        <v>8.7680520025449002E-3</v>
      </c>
    </row>
    <row r="160" spans="1:64" x14ac:dyDescent="0.25">
      <c r="A160" s="2">
        <v>40882</v>
      </c>
      <c r="B160" s="1">
        <v>37.656101</v>
      </c>
      <c r="C160" s="1">
        <v>28.040001</v>
      </c>
      <c r="D160" s="1">
        <v>11.452633000000001</v>
      </c>
      <c r="E160" s="1">
        <v>11.452633000000001</v>
      </c>
      <c r="F160" s="1">
        <v>60.107353000000003</v>
      </c>
      <c r="G160" s="1">
        <v>5.2980049999999999</v>
      </c>
      <c r="H160" s="1">
        <v>77.610000999999997</v>
      </c>
      <c r="I160" s="1">
        <v>76.867881999999994</v>
      </c>
      <c r="J160" s="1">
        <v>67.811240999999995</v>
      </c>
      <c r="K160" s="1">
        <v>32.586601000000002</v>
      </c>
      <c r="L160" s="1">
        <v>21.99</v>
      </c>
      <c r="M160" s="1">
        <v>8.4083000000000006</v>
      </c>
      <c r="N160" s="1">
        <v>311.68279999999999</v>
      </c>
      <c r="O160" s="1">
        <v>92.045180999999999</v>
      </c>
      <c r="P160" s="1">
        <v>34.636496999999999</v>
      </c>
      <c r="Q160" s="1">
        <v>20.084661000000001</v>
      </c>
      <c r="R160" s="1">
        <v>52.669682000000002</v>
      </c>
      <c r="S160" s="1">
        <v>27.430681</v>
      </c>
      <c r="T160" s="1">
        <v>14.598134</v>
      </c>
      <c r="U160" s="1">
        <v>21.511799</v>
      </c>
      <c r="V160" s="1">
        <v>20.461970999999998</v>
      </c>
      <c r="W160" s="1">
        <v>13.776389</v>
      </c>
      <c r="X160" s="1">
        <v>16.021588999999999</v>
      </c>
      <c r="Y160" s="1">
        <v>44.555312999999998</v>
      </c>
      <c r="Z160" s="1">
        <v>20.110039</v>
      </c>
      <c r="AA160" s="1">
        <v>14.1</v>
      </c>
      <c r="AB160" s="1">
        <v>24.762160999999999</v>
      </c>
      <c r="AC160" s="1">
        <v>27.883461</v>
      </c>
      <c r="AD160" s="1">
        <v>48.489372000000003</v>
      </c>
      <c r="AE160" s="1">
        <v>64.864265000000003</v>
      </c>
      <c r="AF160" s="1">
        <v>1255.1899410000001</v>
      </c>
      <c r="AH160">
        <f>'Prices and returns'!AI161</f>
        <v>-3.2010802180501889E-2</v>
      </c>
      <c r="AI160">
        <f>'Prices and returns'!AJ161</f>
        <v>5.7061338906514358E-3</v>
      </c>
      <c r="AJ160">
        <f>'Prices and returns'!AK161</f>
        <v>-2.9411751865269824E-2</v>
      </c>
      <c r="AK160">
        <f>'Prices and returns'!AL161</f>
        <v>-2.9411751865269824E-2</v>
      </c>
      <c r="AL160">
        <f>'Prices and returns'!AM161</f>
        <v>-1.2790165622498901E-2</v>
      </c>
      <c r="AM160">
        <f>'Prices and returns'!AN161</f>
        <v>-9.0908936477032382E-2</v>
      </c>
      <c r="AN160">
        <f>'Prices and returns'!AO161</f>
        <v>-3.1954696147987342E-2</v>
      </c>
      <c r="AO160">
        <f>'Prices and returns'!AP161</f>
        <v>-9.1383056450026839E-2</v>
      </c>
      <c r="AP160">
        <f>'Prices and returns'!AQ161</f>
        <v>-2.1334914074201978E-2</v>
      </c>
      <c r="AQ160">
        <f>'Prices and returns'!AR161</f>
        <v>-3.3916823666267089E-2</v>
      </c>
      <c r="AR160">
        <f>'Prices and returns'!AS161</f>
        <v>-8.0036380172805732E-2</v>
      </c>
      <c r="AS160">
        <f>'Prices and returns'!AT161</f>
        <v>-7.0716553881284033E-2</v>
      </c>
      <c r="AT160">
        <f>'Prices and returns'!AU161</f>
        <v>-2.3269811487833078E-3</v>
      </c>
      <c r="AU160">
        <f>'Prices and returns'!AV161</f>
        <v>-0.11187773100256052</v>
      </c>
      <c r="AV160">
        <f>'Prices and returns'!AW161</f>
        <v>4.7229371954098662E-3</v>
      </c>
      <c r="AW160">
        <f>'Prices and returns'!AX161</f>
        <v>-7.1171626944562333E-2</v>
      </c>
      <c r="AX160">
        <f>'Prices and returns'!AY161</f>
        <v>-3.564213659007946E-3</v>
      </c>
      <c r="AY160">
        <f>'Prices and returns'!AZ161</f>
        <v>-3.8878619163702111E-2</v>
      </c>
      <c r="AZ160">
        <f>'Prices and returns'!BA161</f>
        <v>-8.5469964859892389E-2</v>
      </c>
      <c r="BA160">
        <f>'Prices and returns'!BB161</f>
        <v>1.1673128779234159E-2</v>
      </c>
      <c r="BB160">
        <f>'Prices and returns'!BC161</f>
        <v>-4.1052496848910477E-2</v>
      </c>
      <c r="BC160">
        <f>'Prices and returns'!BD161</f>
        <v>-9.3288451712564169E-2</v>
      </c>
      <c r="BD160">
        <f>'Prices and returns'!BE161</f>
        <v>2.2860466586678858E-2</v>
      </c>
      <c r="BE160">
        <f>'Prices and returns'!BF161</f>
        <v>-4.6574602674208501E-2</v>
      </c>
      <c r="BF160">
        <f>'Prices and returns'!BG161</f>
        <v>-6.2004355138248167E-3</v>
      </c>
      <c r="BG160">
        <f>'Prices and returns'!BH161</f>
        <v>-2.9078014184397174E-2</v>
      </c>
      <c r="BH160">
        <f>'Prices and returns'!BI161</f>
        <v>-4.1750192965791647E-2</v>
      </c>
      <c r="BI160">
        <f>'Prices and returns'!BJ161</f>
        <v>9.1075494537783408E-3</v>
      </c>
      <c r="BJ160">
        <f>'Prices and returns'!BK161</f>
        <v>5.3856544069078478E-3</v>
      </c>
      <c r="BK160">
        <f>'Prices and returns'!BL161</f>
        <v>-1.4506893741877839E-2</v>
      </c>
      <c r="BL160">
        <f>'Prices and returns'!BM161</f>
        <v>-2.8306398768375797E-2</v>
      </c>
    </row>
    <row r="161" spans="1:64" x14ac:dyDescent="0.25">
      <c r="A161" s="2">
        <v>40889</v>
      </c>
      <c r="B161" s="1">
        <v>36.450699</v>
      </c>
      <c r="C161" s="1">
        <v>28.200001</v>
      </c>
      <c r="D161" s="1">
        <v>11.115791</v>
      </c>
      <c r="E161" s="1">
        <v>11.115791</v>
      </c>
      <c r="F161" s="1">
        <v>59.338569999999997</v>
      </c>
      <c r="G161" s="1">
        <v>4.8163689999999999</v>
      </c>
      <c r="H161" s="1">
        <v>75.129997000000003</v>
      </c>
      <c r="I161" s="1">
        <v>69.843459999999993</v>
      </c>
      <c r="J161" s="1">
        <v>66.364493999999993</v>
      </c>
      <c r="K161" s="1">
        <v>31.481366999999999</v>
      </c>
      <c r="L161" s="1">
        <v>20.23</v>
      </c>
      <c r="M161" s="1">
        <v>7.8136939999999999</v>
      </c>
      <c r="N161" s="1">
        <v>310.95751999999999</v>
      </c>
      <c r="O161" s="1">
        <v>81.747375000000005</v>
      </c>
      <c r="P161" s="1">
        <v>34.800083000000001</v>
      </c>
      <c r="Q161" s="1">
        <v>18.655203</v>
      </c>
      <c r="R161" s="1">
        <v>52.481955999999997</v>
      </c>
      <c r="S161" s="1">
        <v>26.364214</v>
      </c>
      <c r="T161" s="1">
        <v>13.350432</v>
      </c>
      <c r="U161" s="1">
        <v>21.762909000000001</v>
      </c>
      <c r="V161" s="1">
        <v>19.621956000000001</v>
      </c>
      <c r="W161" s="1">
        <v>12.491211</v>
      </c>
      <c r="X161" s="1">
        <v>16.38785</v>
      </c>
      <c r="Y161" s="1">
        <v>42.480167000000002</v>
      </c>
      <c r="Z161" s="1">
        <v>19.985347999999998</v>
      </c>
      <c r="AA161" s="1">
        <v>13.69</v>
      </c>
      <c r="AB161" s="1">
        <v>23.728335999999999</v>
      </c>
      <c r="AC161" s="1">
        <v>28.137411</v>
      </c>
      <c r="AD161" s="1">
        <v>48.750518999999997</v>
      </c>
      <c r="AE161" s="1">
        <v>63.923285999999997</v>
      </c>
      <c r="AF161" s="1">
        <v>1219.660034</v>
      </c>
      <c r="AH161">
        <f>'Prices and returns'!AI162</f>
        <v>5.8553390155837652E-2</v>
      </c>
      <c r="AI161">
        <f>'Prices and returns'!AJ162</f>
        <v>3.1914892485287449E-3</v>
      </c>
      <c r="AJ161">
        <f>'Prices and returns'!AK162</f>
        <v>2.6936004824128106E-2</v>
      </c>
      <c r="AK161">
        <f>'Prices and returns'!AL162</f>
        <v>2.6936004824128106E-2</v>
      </c>
      <c r="AL161">
        <f>'Prices and returns'!AM162</f>
        <v>4.1684051368275327E-2</v>
      </c>
      <c r="AM161">
        <f>'Prices and returns'!AN162</f>
        <v>7.6922885268965083E-2</v>
      </c>
      <c r="AN161">
        <f>'Prices and returns'!AO162</f>
        <v>3.4739799071201838E-2</v>
      </c>
      <c r="AO161">
        <f>'Prices and returns'!AP162</f>
        <v>5.791323912074247E-2</v>
      </c>
      <c r="AP161">
        <f>'Prices and returns'!AQ162</f>
        <v>2.5312104391242828E-2</v>
      </c>
      <c r="AQ161">
        <f>'Prices and returns'!AR162</f>
        <v>8.5307794925169544E-2</v>
      </c>
      <c r="AR161">
        <f>'Prices and returns'!AS162</f>
        <v>2.3727088482451773E-2</v>
      </c>
      <c r="AS161">
        <f>'Prices and returns'!AT162</f>
        <v>6.829266669516372E-2</v>
      </c>
      <c r="AT161">
        <f>'Prices and returns'!AU162</f>
        <v>1.1470386694619873E-2</v>
      </c>
      <c r="AU161">
        <f>'Prices and returns'!AV162</f>
        <v>4.0954697322085225E-2</v>
      </c>
      <c r="AV161">
        <f>'Prices and returns'!AW162</f>
        <v>4.1316252033077087E-2</v>
      </c>
      <c r="AW161">
        <f>'Prices and returns'!AX162</f>
        <v>5.0366109658522562E-2</v>
      </c>
      <c r="AX161">
        <f>'Prices and returns'!AY162</f>
        <v>2.6127608506054962E-2</v>
      </c>
      <c r="AY161">
        <f>'Prices and returns'!AZ162</f>
        <v>5.2680994017117275E-2</v>
      </c>
      <c r="AZ161">
        <f>'Prices and returns'!BA162</f>
        <v>5.2069251392014911E-2</v>
      </c>
      <c r="BA161">
        <f>'Prices and returns'!BB162</f>
        <v>1.1540736580757922E-3</v>
      </c>
      <c r="BB161">
        <f>'Prices and returns'!BC162</f>
        <v>3.448254598063507E-2</v>
      </c>
      <c r="BC161">
        <f>'Prices and returns'!BD162</f>
        <v>4.885274934511951E-2</v>
      </c>
      <c r="BD161">
        <f>'Prices and returns'!BE162</f>
        <v>3.8040926662130707E-2</v>
      </c>
      <c r="BE161">
        <f>'Prices and returns'!BF162</f>
        <v>3.8395658849457885E-2</v>
      </c>
      <c r="BF161">
        <f>'Prices and returns'!BG162</f>
        <v>3.5355051110443611E-2</v>
      </c>
      <c r="BG161">
        <f>'Prices and returns'!BH162</f>
        <v>8.0350620891162326E-3</v>
      </c>
      <c r="BH161">
        <f>'Prices and returns'!BI162</f>
        <v>3.6249570977079884E-2</v>
      </c>
      <c r="BI161">
        <f>'Prices and returns'!BJ162</f>
        <v>3.094371404675432E-2</v>
      </c>
      <c r="BJ161">
        <f>'Prices and returns'!BK162</f>
        <v>2.9517778056885994E-2</v>
      </c>
      <c r="BK161">
        <f>'Prices and returns'!BL162</f>
        <v>6.3123444561344971E-2</v>
      </c>
      <c r="BL161">
        <f>'Prices and returns'!BM162</f>
        <v>3.744479668668068E-2</v>
      </c>
    </row>
    <row r="162" spans="1:64" x14ac:dyDescent="0.25">
      <c r="A162" s="2">
        <v>40896</v>
      </c>
      <c r="B162" s="1">
        <v>38.585011000000002</v>
      </c>
      <c r="C162" s="1">
        <v>28.290001</v>
      </c>
      <c r="D162" s="1">
        <v>11.415206</v>
      </c>
      <c r="E162" s="1">
        <v>11.415206</v>
      </c>
      <c r="F162" s="1">
        <v>61.812041999999998</v>
      </c>
      <c r="G162" s="1">
        <v>5.186858</v>
      </c>
      <c r="H162" s="1">
        <v>77.739998</v>
      </c>
      <c r="I162" s="1">
        <v>73.888321000000005</v>
      </c>
      <c r="J162" s="1">
        <v>68.044319000000002</v>
      </c>
      <c r="K162" s="1">
        <v>34.166972999999999</v>
      </c>
      <c r="L162" s="1">
        <v>20.709999</v>
      </c>
      <c r="M162" s="1">
        <v>8.3473120000000005</v>
      </c>
      <c r="N162" s="1">
        <v>314.52432299999998</v>
      </c>
      <c r="O162" s="1">
        <v>85.095314000000002</v>
      </c>
      <c r="P162" s="1">
        <v>36.237892000000002</v>
      </c>
      <c r="Q162" s="1">
        <v>19.594792999999999</v>
      </c>
      <c r="R162" s="1">
        <v>53.853183999999999</v>
      </c>
      <c r="S162" s="1">
        <v>27.753107</v>
      </c>
      <c r="T162" s="1">
        <v>14.045579</v>
      </c>
      <c r="U162" s="1">
        <v>21.788025000000001</v>
      </c>
      <c r="V162" s="1">
        <v>20.298570999999999</v>
      </c>
      <c r="W162" s="1">
        <v>13.101440999999999</v>
      </c>
      <c r="X162" s="1">
        <v>17.011258999999999</v>
      </c>
      <c r="Y162" s="1">
        <v>44.111221</v>
      </c>
      <c r="Z162" s="1">
        <v>20.691931</v>
      </c>
      <c r="AA162" s="1">
        <v>13.8</v>
      </c>
      <c r="AB162" s="1">
        <v>24.588477999999999</v>
      </c>
      <c r="AC162" s="1">
        <v>29.008087</v>
      </c>
      <c r="AD162" s="1">
        <v>50.189526000000001</v>
      </c>
      <c r="AE162" s="1">
        <v>67.958343999999997</v>
      </c>
      <c r="AF162" s="1">
        <v>1265.329956</v>
      </c>
      <c r="AH162">
        <f>'Prices and returns'!AI163</f>
        <v>4.1405456642217391E-3</v>
      </c>
      <c r="AI162">
        <f>'Prices and returns'!AJ163</f>
        <v>-7.0699891456350958E-4</v>
      </c>
      <c r="AJ162">
        <f>'Prices and returns'!AK163</f>
        <v>9.8360905620101108E-3</v>
      </c>
      <c r="AK162">
        <f>'Prices and returns'!AL163</f>
        <v>9.8360905620101108E-3</v>
      </c>
      <c r="AL162">
        <f>'Prices and returns'!AM163</f>
        <v>-8.3812471362780805E-3</v>
      </c>
      <c r="AM162">
        <f>'Prices and returns'!AN163</f>
        <v>-7.1428598970705703E-3</v>
      </c>
      <c r="AN162">
        <f>'Prices and returns'!AO163</f>
        <v>-1.8523218896918367E-2</v>
      </c>
      <c r="AO162">
        <f>'Prices and returns'!AP163</f>
        <v>-1.7886277318441272E-2</v>
      </c>
      <c r="AP162">
        <f>'Prices and returns'!AQ163</f>
        <v>-1.5828198677394465E-2</v>
      </c>
      <c r="AQ162">
        <f>'Prices and returns'!AR163</f>
        <v>-5.3047719503860214E-3</v>
      </c>
      <c r="AR162">
        <f>'Prices and returns'!AS163</f>
        <v>-5.3113957175950806E-3</v>
      </c>
      <c r="AS162">
        <f>'Prices and returns'!AT163</f>
        <v>-1.7351214378952137E-2</v>
      </c>
      <c r="AT162">
        <f>'Prices and returns'!AU163</f>
        <v>2.0153528794019528E-2</v>
      </c>
      <c r="AU162">
        <f>'Prices and returns'!AV163</f>
        <v>-3.5824804642004174E-2</v>
      </c>
      <c r="AV162">
        <f>'Prices and returns'!AW163</f>
        <v>-1.187624269093945E-3</v>
      </c>
      <c r="AW162">
        <f>'Prices and returns'!AX163</f>
        <v>-6.1476536138962961E-3</v>
      </c>
      <c r="AX162">
        <f>'Prices and returns'!AY163</f>
        <v>-6.062501336968268E-3</v>
      </c>
      <c r="AY162">
        <f>'Prices and returns'!AZ163</f>
        <v>-9.5323020950411376E-3</v>
      </c>
      <c r="AZ162">
        <f>'Prices and returns'!BA163</f>
        <v>-3.9974500161225113E-2</v>
      </c>
      <c r="BA162">
        <f>'Prices and returns'!BB163</f>
        <v>-2.6895507968254114E-3</v>
      </c>
      <c r="BB162">
        <f>'Prices and returns'!BC163</f>
        <v>-5.4693997917389051E-3</v>
      </c>
      <c r="BC162">
        <f>'Prices and returns'!BD163</f>
        <v>-2.1877288154791504E-2</v>
      </c>
      <c r="BD162">
        <f>'Prices and returns'!BE163</f>
        <v>-8.7039413132207911E-3</v>
      </c>
      <c r="BE162">
        <f>'Prices and returns'!BF163</f>
        <v>1.2814426515193964E-3</v>
      </c>
      <c r="BF162">
        <f>'Prices and returns'!BG163</f>
        <v>1.2387099106410063E-2</v>
      </c>
      <c r="BG162">
        <f>'Prices and returns'!BH163</f>
        <v>-1.8115942028985508E-2</v>
      </c>
      <c r="BH162">
        <f>'Prices and returns'!BI163</f>
        <v>-2.0854198458318537E-2</v>
      </c>
      <c r="BI162">
        <f>'Prices and returns'!BJ163</f>
        <v>3.5020234185038999E-3</v>
      </c>
      <c r="BJ162">
        <f>'Prices and returns'!BK163</f>
        <v>-3.8341266661892997E-3</v>
      </c>
      <c r="BK162">
        <f>'Prices and returns'!BL163</f>
        <v>-5.3975270498056033E-3</v>
      </c>
      <c r="BL162">
        <f>'Prices and returns'!BM163</f>
        <v>-6.1090626704486785E-3</v>
      </c>
    </row>
    <row r="163" spans="1:64" x14ac:dyDescent="0.25">
      <c r="A163" s="2">
        <v>40903</v>
      </c>
      <c r="B163" s="1">
        <v>38.744774</v>
      </c>
      <c r="C163" s="1">
        <v>28.27</v>
      </c>
      <c r="D163" s="1">
        <v>11.527487000000001</v>
      </c>
      <c r="E163" s="1">
        <v>11.527487000000001</v>
      </c>
      <c r="F163" s="1">
        <v>61.293979999999998</v>
      </c>
      <c r="G163" s="1">
        <v>5.1498090000000003</v>
      </c>
      <c r="H163" s="1">
        <v>76.300003000000004</v>
      </c>
      <c r="I163" s="1">
        <v>72.566733999999997</v>
      </c>
      <c r="J163" s="1">
        <v>66.967299999999994</v>
      </c>
      <c r="K163" s="1">
        <v>33.985725000000002</v>
      </c>
      <c r="L163" s="1">
        <v>20.6</v>
      </c>
      <c r="M163" s="1">
        <v>8.2024760000000008</v>
      </c>
      <c r="N163" s="1">
        <v>320.86309799999998</v>
      </c>
      <c r="O163" s="1">
        <v>82.046790999999999</v>
      </c>
      <c r="P163" s="1">
        <v>36.194854999999997</v>
      </c>
      <c r="Q163" s="1">
        <v>19.474330999999999</v>
      </c>
      <c r="R163" s="1">
        <v>53.526699000000001</v>
      </c>
      <c r="S163" s="1">
        <v>27.488555999999999</v>
      </c>
      <c r="T163" s="1">
        <v>13.484114</v>
      </c>
      <c r="U163" s="1">
        <v>21.729424999999999</v>
      </c>
      <c r="V163" s="1">
        <v>20.187550000000002</v>
      </c>
      <c r="W163" s="1">
        <v>12.814817</v>
      </c>
      <c r="X163" s="1">
        <v>16.863194</v>
      </c>
      <c r="Y163" s="1">
        <v>44.167746999999999</v>
      </c>
      <c r="Z163" s="1">
        <v>20.948243999999999</v>
      </c>
      <c r="AA163" s="1">
        <v>13.55</v>
      </c>
      <c r="AB163" s="1">
        <v>24.075704999999999</v>
      </c>
      <c r="AC163" s="1">
        <v>29.109673999999998</v>
      </c>
      <c r="AD163" s="1">
        <v>49.997093</v>
      </c>
      <c r="AE163" s="1">
        <v>67.591537000000002</v>
      </c>
      <c r="AF163" s="1">
        <v>1257.599976</v>
      </c>
      <c r="AH163">
        <f>'Prices and returns'!AI164</f>
        <v>4.2963316807577638E-2</v>
      </c>
      <c r="AI163">
        <f>'Prices and returns'!AJ164</f>
        <v>1.591789883268489E-2</v>
      </c>
      <c r="AJ163">
        <f>'Prices and returns'!AK164</f>
        <v>-6.4935228293903254E-3</v>
      </c>
      <c r="AK163">
        <f>'Prices and returns'!AL164</f>
        <v>-6.4935228293903254E-3</v>
      </c>
      <c r="AL163">
        <f>'Prices and returns'!AM164</f>
        <v>8.5888206313246493E-3</v>
      </c>
      <c r="AM163">
        <f>'Prices and returns'!AN164</f>
        <v>0.11151054340073573</v>
      </c>
      <c r="AN163">
        <f>'Prices and returns'!AO164</f>
        <v>1.1795019195477527E-3</v>
      </c>
      <c r="AO163">
        <f>'Prices and returns'!AP164</f>
        <v>5.6953892950453062E-2</v>
      </c>
      <c r="AP163">
        <f>'Prices and returns'!AQ164</f>
        <v>-2.6284246191797981E-2</v>
      </c>
      <c r="AQ163">
        <f>'Prices and returns'!AR164</f>
        <v>6.426648247168476E-2</v>
      </c>
      <c r="AR163">
        <f>'Prices and returns'!AS164</f>
        <v>-4.5145631067961149E-2</v>
      </c>
      <c r="AS163">
        <f>'Prices and returns'!AT164</f>
        <v>8.8289438457363187E-2</v>
      </c>
      <c r="AT163">
        <f>'Prices and returns'!AU164</f>
        <v>6.3787079684682448E-3</v>
      </c>
      <c r="AU163">
        <f>'Prices and returns'!AV164</f>
        <v>3.3064327890654527E-2</v>
      </c>
      <c r="AV163">
        <f>'Prices and returns'!AW164</f>
        <v>2.7592402290325689E-2</v>
      </c>
      <c r="AW163">
        <f>'Prices and returns'!AX164</f>
        <v>4.1237051994237911E-2</v>
      </c>
      <c r="AX163">
        <f>'Prices and returns'!AY164</f>
        <v>-1.1436460895897929E-2</v>
      </c>
      <c r="AY163">
        <f>'Prices and returns'!AZ164</f>
        <v>6.3458517064337583E-2</v>
      </c>
      <c r="AZ163">
        <f>'Prices and returns'!BA164</f>
        <v>5.0892109040312175E-2</v>
      </c>
      <c r="BA163">
        <f>'Prices and returns'!BB164</f>
        <v>8.2819954968895895E-2</v>
      </c>
      <c r="BB163">
        <f>'Prices and returns'!BC164</f>
        <v>1.6809915021882154E-2</v>
      </c>
      <c r="BC163">
        <f>'Prices and returns'!BD164</f>
        <v>4.9062191055869217E-2</v>
      </c>
      <c r="BD163">
        <f>'Prices and returns'!BE164</f>
        <v>-3.2345592418613553E-3</v>
      </c>
      <c r="BE163">
        <f>'Prices and returns'!BF164</f>
        <v>2.669103769318365E-2</v>
      </c>
      <c r="BF163">
        <f>'Prices and returns'!BG164</f>
        <v>-1.8518306355415768E-2</v>
      </c>
      <c r="BG163">
        <f>'Prices and returns'!BH164</f>
        <v>8.9298892988929818E-2</v>
      </c>
      <c r="BH163">
        <f>'Prices and returns'!BI164</f>
        <v>2.3015774615945912E-2</v>
      </c>
      <c r="BI163">
        <f>'Prices and returns'!BJ164</f>
        <v>-4.4616267430545586E-2</v>
      </c>
      <c r="BJ163">
        <f>'Prices and returns'!BK164</f>
        <v>-1.2717259381460469E-2</v>
      </c>
      <c r="BK163">
        <f>'Prices and returns'!BL164</f>
        <v>4.2471589305624882E-3</v>
      </c>
      <c r="BL163">
        <f>'Prices and returns'!BM164</f>
        <v>1.6070358926279067E-2</v>
      </c>
    </row>
    <row r="164" spans="1:64" x14ac:dyDescent="0.25">
      <c r="A164" s="2">
        <v>40910</v>
      </c>
      <c r="B164" s="1">
        <v>40.409377999999997</v>
      </c>
      <c r="C164" s="1">
        <v>28.719999000000001</v>
      </c>
      <c r="D164" s="1">
        <v>11.452633000000001</v>
      </c>
      <c r="E164" s="1">
        <v>11.452633000000001</v>
      </c>
      <c r="F164" s="1">
        <v>61.820422999999998</v>
      </c>
      <c r="G164" s="1">
        <v>5.7240669999999998</v>
      </c>
      <c r="H164" s="1">
        <v>76.389999000000003</v>
      </c>
      <c r="I164" s="1">
        <v>76.699691999999999</v>
      </c>
      <c r="J164" s="1">
        <v>65.207115000000002</v>
      </c>
      <c r="K164" s="1">
        <v>36.169868000000001</v>
      </c>
      <c r="L164" s="1">
        <v>19.670000000000002</v>
      </c>
      <c r="M164" s="1">
        <v>8.9266679999999994</v>
      </c>
      <c r="N164" s="1">
        <v>322.90978999999999</v>
      </c>
      <c r="O164" s="1">
        <v>84.759613000000002</v>
      </c>
      <c r="P164" s="1">
        <v>37.193558000000003</v>
      </c>
      <c r="Q164" s="1">
        <v>20.277394999999999</v>
      </c>
      <c r="R164" s="1">
        <v>52.914543000000002</v>
      </c>
      <c r="S164" s="1">
        <v>29.232938999999998</v>
      </c>
      <c r="T164" s="1">
        <v>14.170349</v>
      </c>
      <c r="U164" s="1">
        <v>23.529055</v>
      </c>
      <c r="V164" s="1">
        <v>20.526900999999999</v>
      </c>
      <c r="W164" s="1">
        <v>13.44354</v>
      </c>
      <c r="X164" s="1">
        <v>16.808648999999999</v>
      </c>
      <c r="Y164" s="1">
        <v>45.346629999999998</v>
      </c>
      <c r="Z164" s="1">
        <v>20.560317999999999</v>
      </c>
      <c r="AA164" s="1">
        <v>14.76</v>
      </c>
      <c r="AB164" s="1">
        <v>24.629826000000001</v>
      </c>
      <c r="AC164" s="1">
        <v>27.810908999999999</v>
      </c>
      <c r="AD164" s="1">
        <v>49.361266999999998</v>
      </c>
      <c r="AE164" s="1">
        <v>67.878608999999997</v>
      </c>
      <c r="AF164" s="1">
        <v>1277.8100589999999</v>
      </c>
      <c r="AH164">
        <f>'Prices and returns'!AI165</f>
        <v>-6.1316459758424067E-3</v>
      </c>
      <c r="AI164">
        <f>'Prices and returns'!AJ165</f>
        <v>8.7047356791342505E-3</v>
      </c>
      <c r="AJ164">
        <f>'Prices and returns'!AK165</f>
        <v>0</v>
      </c>
      <c r="AK164">
        <f>'Prices and returns'!AL165</f>
        <v>0</v>
      </c>
      <c r="AL164">
        <f>'Prices and returns'!AM165</f>
        <v>8.3805476387633811E-3</v>
      </c>
      <c r="AM164">
        <f>'Prices and returns'!AN165</f>
        <v>6.9579548946579486E-2</v>
      </c>
      <c r="AN164">
        <f>'Prices and returns'!AO165</f>
        <v>1.8065165834077319E-2</v>
      </c>
      <c r="AO164">
        <f>'Prices and returns'!AP165</f>
        <v>7.0174988447150533E-2</v>
      </c>
      <c r="AP164">
        <f>'Prices and returns'!AQ165</f>
        <v>-6.4092699086594823E-3</v>
      </c>
      <c r="AQ164">
        <f>'Prices and returns'!AR165</f>
        <v>-3.7835028869886926E-2</v>
      </c>
      <c r="AR164">
        <f>'Prices and returns'!AS165</f>
        <v>-8.2867259786476938E-2</v>
      </c>
      <c r="AS164">
        <f>'Prices and returns'!AT165</f>
        <v>2.8181287799658412E-2</v>
      </c>
      <c r="AT164">
        <f>'Prices and returns'!AU165</f>
        <v>-3.850655317697245E-2</v>
      </c>
      <c r="AU164">
        <f>'Prices and returns'!AV165</f>
        <v>5.9302075860115114E-2</v>
      </c>
      <c r="AV164">
        <f>'Prices and returns'!AW165</f>
        <v>7.1757318834620226E-3</v>
      </c>
      <c r="AW164">
        <f>'Prices and returns'!AX165</f>
        <v>-4.3563288085080544E-3</v>
      </c>
      <c r="AX164">
        <f>'Prices and returns'!AY165</f>
        <v>6.6326567348412632E-3</v>
      </c>
      <c r="AY164">
        <f>'Prices and returns'!AZ165</f>
        <v>2.3149605313376127E-2</v>
      </c>
      <c r="AZ164">
        <f>'Prices and returns'!BA165</f>
        <v>4.5912136673556904E-2</v>
      </c>
      <c r="BA164">
        <f>'Prices and returns'!BB165</f>
        <v>4.9803530146026141E-3</v>
      </c>
      <c r="BB164">
        <f>'Prices and returns'!BC165</f>
        <v>3.1638969759732161E-3</v>
      </c>
      <c r="BC164">
        <f>'Prices and returns'!BD165</f>
        <v>-5.5708541053918835E-2</v>
      </c>
      <c r="BD164">
        <f>'Prices and returns'!BE165</f>
        <v>1.2517246329553399E-2</v>
      </c>
      <c r="BE164">
        <f>'Prices and returns'!BF165</f>
        <v>6.766434462715301E-3</v>
      </c>
      <c r="BF164">
        <f>'Prices and returns'!BG165</f>
        <v>2.8019313709058396E-2</v>
      </c>
      <c r="BG164">
        <f>'Prices and returns'!BH165</f>
        <v>-1.7615176151761502E-2</v>
      </c>
      <c r="BH164">
        <f>'Prices and returns'!BI165</f>
        <v>3.9288219088514757E-2</v>
      </c>
      <c r="BI164">
        <f>'Prices and returns'!BJ165</f>
        <v>2.8600179879053982E-2</v>
      </c>
      <c r="BJ164">
        <f>'Prices and returns'!BK165</f>
        <v>9.1524190414319171E-3</v>
      </c>
      <c r="BK164">
        <f>'Prices and returns'!BL165</f>
        <v>-2.8198426988979416E-3</v>
      </c>
      <c r="BL164">
        <f>'Prices and returns'!BM165</f>
        <v>8.8275302894607246E-3</v>
      </c>
    </row>
    <row r="165" spans="1:64" x14ac:dyDescent="0.25">
      <c r="A165" s="2">
        <v>40917</v>
      </c>
      <c r="B165" s="1">
        <v>40.161602000000002</v>
      </c>
      <c r="C165" s="1">
        <v>28.969999000000001</v>
      </c>
      <c r="D165" s="1">
        <v>11.452633000000001</v>
      </c>
      <c r="E165" s="1">
        <v>11.452633000000001</v>
      </c>
      <c r="F165" s="1">
        <v>62.338512000000001</v>
      </c>
      <c r="G165" s="1">
        <v>6.1223450000000001</v>
      </c>
      <c r="H165" s="1">
        <v>77.769997000000004</v>
      </c>
      <c r="I165" s="1">
        <v>82.082092000000003</v>
      </c>
      <c r="J165" s="1">
        <v>64.789185000000003</v>
      </c>
      <c r="K165" s="1">
        <v>34.801380000000002</v>
      </c>
      <c r="L165" s="1">
        <v>18.040001</v>
      </c>
      <c r="M165" s="1">
        <v>9.1782330000000005</v>
      </c>
      <c r="N165" s="1">
        <v>310.47564699999998</v>
      </c>
      <c r="O165" s="1">
        <v>89.786034000000001</v>
      </c>
      <c r="P165" s="1">
        <v>37.460448999999997</v>
      </c>
      <c r="Q165" s="1">
        <v>20.189060000000001</v>
      </c>
      <c r="R165" s="1">
        <v>53.265506999999999</v>
      </c>
      <c r="S165" s="1">
        <v>29.909669999999998</v>
      </c>
      <c r="T165" s="1">
        <v>14.82094</v>
      </c>
      <c r="U165" s="1">
        <v>23.646238</v>
      </c>
      <c r="V165" s="1">
        <v>20.591846</v>
      </c>
      <c r="W165" s="1">
        <v>12.69462</v>
      </c>
      <c r="X165" s="1">
        <v>17.019047</v>
      </c>
      <c r="Y165" s="1">
        <v>45.653464999999997</v>
      </c>
      <c r="Z165" s="1">
        <v>21.136403999999999</v>
      </c>
      <c r="AA165" s="1">
        <v>14.5</v>
      </c>
      <c r="AB165" s="1">
        <v>25.597487999999998</v>
      </c>
      <c r="AC165" s="1">
        <v>28.606306</v>
      </c>
      <c r="AD165" s="1">
        <v>49.813042000000003</v>
      </c>
      <c r="AE165" s="1">
        <v>67.687201999999999</v>
      </c>
      <c r="AF165" s="1">
        <v>1289.089966</v>
      </c>
      <c r="AH165">
        <f>'Prices and returns'!AI166</f>
        <v>1.1670600191694515E-3</v>
      </c>
      <c r="AI165">
        <f>'Prices and returns'!AJ166</f>
        <v>5.2813291432975147E-2</v>
      </c>
      <c r="AJ165">
        <f>'Prices and returns'!AK166</f>
        <v>-1.6339474075524798E-3</v>
      </c>
      <c r="AK165">
        <f>'Prices and returns'!AL166</f>
        <v>-1.6339474075524798E-3</v>
      </c>
      <c r="AL165">
        <f>'Prices and returns'!AM166</f>
        <v>1.233228024435353E-2</v>
      </c>
      <c r="AM165">
        <f>'Prices and returns'!AN166</f>
        <v>6.9591471895164361E-2</v>
      </c>
      <c r="AN165">
        <f>'Prices and returns'!AO166</f>
        <v>2.7517128488509481E-2</v>
      </c>
      <c r="AO165">
        <f>'Prices and returns'!AP166</f>
        <v>3.0835434847347673E-2</v>
      </c>
      <c r="AP165">
        <f>'Prices and returns'!AQ166</f>
        <v>9.924218062011483E-3</v>
      </c>
      <c r="AQ165">
        <f>'Prices and returns'!AR166</f>
        <v>2.3697882095480172E-2</v>
      </c>
      <c r="AR165">
        <f>'Prices and returns'!AS166</f>
        <v>-6.0976160699769619E-3</v>
      </c>
      <c r="AS165">
        <f>'Prices and returns'!AT166</f>
        <v>4.5681232978068725E-2</v>
      </c>
      <c r="AT165">
        <f>'Prices and returns'!AU166</f>
        <v>-6.2401006929860704E-2</v>
      </c>
      <c r="AU165">
        <f>'Prices and returns'!AV166</f>
        <v>9.8827753100220433E-2</v>
      </c>
      <c r="AV165">
        <f>'Prices and returns'!AW166</f>
        <v>2.2983333702166913E-2</v>
      </c>
      <c r="AW165">
        <f>'Prices and returns'!AX166</f>
        <v>4.9323643597076687E-2</v>
      </c>
      <c r="AX165">
        <f>'Prices and returns'!AY166</f>
        <v>1.5317605068509231E-4</v>
      </c>
      <c r="AY165">
        <f>'Prices and returns'!AZ166</f>
        <v>4.0089074871103587E-2</v>
      </c>
      <c r="AZ165">
        <f>'Prices and returns'!BA166</f>
        <v>0.10583249105657261</v>
      </c>
      <c r="BA165">
        <f>'Prices and returns'!BB166</f>
        <v>5.1681328759357034E-2</v>
      </c>
      <c r="BB165">
        <f>'Prices and returns'!BC166</f>
        <v>3.5198495559844438E-2</v>
      </c>
      <c r="BC165">
        <f>'Prices and returns'!BD166</f>
        <v>3.5688504264011017E-2</v>
      </c>
      <c r="BD165">
        <f>'Prices and returns'!BE166</f>
        <v>2.7473923774933178E-3</v>
      </c>
      <c r="BE165">
        <f>'Prices and returns'!BF166</f>
        <v>2.1046836203999005E-2</v>
      </c>
      <c r="BF165">
        <f>'Prices and returns'!BG166</f>
        <v>1.4632574207041138E-2</v>
      </c>
      <c r="BG165">
        <f>'Prices and returns'!BH166</f>
        <v>4.0000000000000008E-2</v>
      </c>
      <c r="BH165">
        <f>'Prices and returns'!BI166</f>
        <v>8.6914505048307944E-2</v>
      </c>
      <c r="BI165">
        <f>'Prices and returns'!BJ166</f>
        <v>1.2845069894728738E-3</v>
      </c>
      <c r="BJ165">
        <f>'Prices and returns'!BK166</f>
        <v>2.4689257082512635E-2</v>
      </c>
      <c r="BK165">
        <f>'Prices and returns'!BL166</f>
        <v>3.074946132357486E-2</v>
      </c>
      <c r="BL165">
        <f>'Prices and returns'!BM166</f>
        <v>2.0394262381528753E-2</v>
      </c>
    </row>
    <row r="166" spans="1:64" x14ac:dyDescent="0.25">
      <c r="A166" s="2">
        <v>40924</v>
      </c>
      <c r="B166" s="1">
        <v>40.208472999999998</v>
      </c>
      <c r="C166" s="1">
        <v>30.5</v>
      </c>
      <c r="D166" s="1">
        <v>11.433920000000001</v>
      </c>
      <c r="E166" s="1">
        <v>11.433920000000001</v>
      </c>
      <c r="F166" s="1">
        <v>63.107287999999997</v>
      </c>
      <c r="G166" s="1">
        <v>6.5484080000000002</v>
      </c>
      <c r="H166" s="1">
        <v>79.910004000000001</v>
      </c>
      <c r="I166" s="1">
        <v>84.613129000000001</v>
      </c>
      <c r="J166" s="1">
        <v>65.432167000000007</v>
      </c>
      <c r="K166" s="1">
        <v>35.626099000000004</v>
      </c>
      <c r="L166" s="1">
        <v>17.93</v>
      </c>
      <c r="M166" s="1">
        <v>9.5975059999999992</v>
      </c>
      <c r="N166" s="1">
        <v>291.101654</v>
      </c>
      <c r="O166" s="1">
        <v>98.659385999999998</v>
      </c>
      <c r="P166" s="1">
        <v>38.321415000000002</v>
      </c>
      <c r="Q166" s="1">
        <v>21.184857999999998</v>
      </c>
      <c r="R166" s="1">
        <v>53.273665999999999</v>
      </c>
      <c r="S166" s="1">
        <v>31.108720999999999</v>
      </c>
      <c r="T166" s="1">
        <v>16.389476999999999</v>
      </c>
      <c r="U166" s="1">
        <v>24.868307000000001</v>
      </c>
      <c r="V166" s="1">
        <v>21.316648000000001</v>
      </c>
      <c r="W166" s="1">
        <v>13.147672</v>
      </c>
      <c r="X166" s="1">
        <v>17.065805000000001</v>
      </c>
      <c r="Y166" s="1">
        <v>46.614325999999998</v>
      </c>
      <c r="Z166" s="1">
        <v>21.445684</v>
      </c>
      <c r="AA166" s="1">
        <v>15.08</v>
      </c>
      <c r="AB166" s="1">
        <v>27.822281</v>
      </c>
      <c r="AC166" s="1">
        <v>28.643051</v>
      </c>
      <c r="AD166" s="1">
        <v>51.042889000000002</v>
      </c>
      <c r="AE166" s="1">
        <v>69.768546999999998</v>
      </c>
      <c r="AF166" s="1">
        <v>1315.380005</v>
      </c>
      <c r="AH166">
        <f>'Prices and returns'!AI167</f>
        <v>6.4192191531372109E-2</v>
      </c>
      <c r="AI166">
        <f>'Prices and returns'!AJ167</f>
        <v>1.8032754098360644E-2</v>
      </c>
      <c r="AJ166">
        <f>'Prices and returns'!AK167</f>
        <v>-5.7283066524866869E-3</v>
      </c>
      <c r="AK166">
        <f>'Prices and returns'!AL167</f>
        <v>-5.7283066524866869E-3</v>
      </c>
      <c r="AL166">
        <f>'Prices and returns'!AM167</f>
        <v>-1.2844364346634544E-2</v>
      </c>
      <c r="AM166">
        <f>'Prices and returns'!AN167</f>
        <v>3.111748687619946E-2</v>
      </c>
      <c r="AN166">
        <f>'Prices and returns'!AO167</f>
        <v>-6.1319731632098768E-3</v>
      </c>
      <c r="AO166">
        <f>'Prices and returns'!AP167</f>
        <v>5.8097390536166076E-2</v>
      </c>
      <c r="AP166">
        <f>'Prices and returns'!AQ167</f>
        <v>2.5794346685780556E-3</v>
      </c>
      <c r="AQ166">
        <f>'Prices and returns'!AR167</f>
        <v>-1.5263809826611774E-3</v>
      </c>
      <c r="AR166">
        <f>'Prices and returns'!AS167</f>
        <v>1.1712158393753476E-2</v>
      </c>
      <c r="AS166">
        <f>'Prices and returns'!AT167</f>
        <v>-3.0182528669427174E-2</v>
      </c>
      <c r="AT166">
        <f>'Prices and returns'!AU167</f>
        <v>-1.0256090815615937E-2</v>
      </c>
      <c r="AU166">
        <f>'Prices and returns'!AV167</f>
        <v>2.7864546004776485E-2</v>
      </c>
      <c r="AV166">
        <f>'Prices and returns'!AW167</f>
        <v>8.0882190806366508E-3</v>
      </c>
      <c r="AW166">
        <f>'Prices and returns'!AX167</f>
        <v>1.3267636724305767E-2</v>
      </c>
      <c r="AX166">
        <f>'Prices and returns'!AY167</f>
        <v>4.4432834789331415E-3</v>
      </c>
      <c r="AY166">
        <f>'Prices and returns'!AZ167</f>
        <v>-4.0150477417570385E-3</v>
      </c>
      <c r="AZ166">
        <f>'Prices and returns'!BA167</f>
        <v>9.2443462350874171E-3</v>
      </c>
      <c r="BA166">
        <f>'Prices and returns'!BB167</f>
        <v>-1.6156025418216129E-2</v>
      </c>
      <c r="BB166">
        <f>'Prices and returns'!BC167</f>
        <v>3.4393306114545263E-3</v>
      </c>
      <c r="BC166">
        <f>'Prices and returns'!BD167</f>
        <v>4.8523191025757237E-2</v>
      </c>
      <c r="BD166">
        <f>'Prices and returns'!BE167</f>
        <v>-1.9177940917524949E-2</v>
      </c>
      <c r="BE166">
        <f>'Prices and returns'!BF167</f>
        <v>1.0393156816212042E-3</v>
      </c>
      <c r="BF166">
        <f>'Prices and returns'!BG167</f>
        <v>-4.4247877568279012E-2</v>
      </c>
      <c r="BG166">
        <f>'Prices and returns'!BH167</f>
        <v>3.6472148541114108E-2</v>
      </c>
      <c r="BH166">
        <f>'Prices and returns'!BI167</f>
        <v>-3.0618337871003466E-2</v>
      </c>
      <c r="BI166">
        <f>'Prices and returns'!BJ167</f>
        <v>-4.5162926253910537E-2</v>
      </c>
      <c r="BJ166">
        <f>'Prices and returns'!BK167</f>
        <v>-4.9172765279802957E-3</v>
      </c>
      <c r="BK166">
        <f>'Prices and returns'!BL167</f>
        <v>-1.8973162792110285E-2</v>
      </c>
      <c r="BL166">
        <f>'Prices and returns'!BM167</f>
        <v>7.2218750200635402E-4</v>
      </c>
    </row>
    <row r="167" spans="1:64" x14ac:dyDescent="0.25">
      <c r="A167" s="2">
        <v>40931</v>
      </c>
      <c r="B167" s="1">
        <v>42.789543000000002</v>
      </c>
      <c r="C167" s="1">
        <v>31.049999</v>
      </c>
      <c r="D167" s="1">
        <v>11.368423</v>
      </c>
      <c r="E167" s="1">
        <v>11.368423</v>
      </c>
      <c r="F167" s="1">
        <v>62.296714999999999</v>
      </c>
      <c r="G167" s="1">
        <v>6.7521779999999998</v>
      </c>
      <c r="H167" s="1">
        <v>79.419998000000007</v>
      </c>
      <c r="I167" s="1">
        <v>89.528931</v>
      </c>
      <c r="J167" s="1">
        <v>65.600944999999996</v>
      </c>
      <c r="K167" s="1">
        <v>35.571719999999999</v>
      </c>
      <c r="L167" s="1">
        <v>18.139999</v>
      </c>
      <c r="M167" s="1">
        <v>9.3078289999999999</v>
      </c>
      <c r="N167" s="1">
        <v>288.11608899999999</v>
      </c>
      <c r="O167" s="1">
        <v>101.408485</v>
      </c>
      <c r="P167" s="1">
        <v>38.631366999999997</v>
      </c>
      <c r="Q167" s="1">
        <v>21.465931000000001</v>
      </c>
      <c r="R167" s="1">
        <v>53.510376000000001</v>
      </c>
      <c r="S167" s="1">
        <v>30.983817999999999</v>
      </c>
      <c r="T167" s="1">
        <v>16.540987000000001</v>
      </c>
      <c r="U167" s="1">
        <v>24.466533999999999</v>
      </c>
      <c r="V167" s="1">
        <v>21.389963000000002</v>
      </c>
      <c r="W167" s="1">
        <v>13.785639</v>
      </c>
      <c r="X167" s="1">
        <v>16.738517999999999</v>
      </c>
      <c r="Y167" s="1">
        <v>46.662773000000001</v>
      </c>
      <c r="Z167" s="1">
        <v>20.496758</v>
      </c>
      <c r="AA167" s="1">
        <v>15.63</v>
      </c>
      <c r="AB167" s="1">
        <v>26.970409</v>
      </c>
      <c r="AC167" s="1">
        <v>27.349447000000001</v>
      </c>
      <c r="AD167" s="1">
        <v>50.791896999999999</v>
      </c>
      <c r="AE167" s="1">
        <v>68.444817</v>
      </c>
      <c r="AF167" s="1">
        <v>1316.329956</v>
      </c>
      <c r="AH167">
        <f>'Prices and returns'!AI168</f>
        <v>2.772287145015773E-2</v>
      </c>
      <c r="AI167">
        <f>'Prices and returns'!AJ168</f>
        <v>2.5764928366020293E-2</v>
      </c>
      <c r="AJ167">
        <f>'Prices and returns'!AK168</f>
        <v>1.0699461130184945E-2</v>
      </c>
      <c r="AK167">
        <f>'Prices and returns'!AL168</f>
        <v>1.0699461130184945E-2</v>
      </c>
      <c r="AL167">
        <f>'Prices and returns'!AM168</f>
        <v>2.4011009248240445E-2</v>
      </c>
      <c r="AM167">
        <f>'Prices and returns'!AN168</f>
        <v>7.5445730251779503E-2</v>
      </c>
      <c r="AN167">
        <f>'Prices and returns'!AO168</f>
        <v>7.302971727599303E-3</v>
      </c>
      <c r="AO167">
        <f>'Prices and returns'!AP168</f>
        <v>2.390390431446119E-2</v>
      </c>
      <c r="AP167">
        <f>'Prices and returns'!AQ168</f>
        <v>4.5821992350872399E-2</v>
      </c>
      <c r="AQ167">
        <f>'Prices and returns'!AR168</f>
        <v>1.9108269153136372E-2</v>
      </c>
      <c r="AR167">
        <f>'Prices and returns'!AS168</f>
        <v>6.0639529252454694E-2</v>
      </c>
      <c r="AS167">
        <f>'Prices and returns'!AT168</f>
        <v>5.1612680035269212E-2</v>
      </c>
      <c r="AT167">
        <f>'Prices and returns'!AU168</f>
        <v>2.8190588134770923E-2</v>
      </c>
      <c r="AU167">
        <f>'Prices and returns'!AV168</f>
        <v>5.1534287293612625E-2</v>
      </c>
      <c r="AV167">
        <f>'Prices and returns'!AW168</f>
        <v>6.6858881799342169E-3</v>
      </c>
      <c r="AW167">
        <f>'Prices and returns'!AX168</f>
        <v>3.7436065549623939E-4</v>
      </c>
      <c r="AX167">
        <f>'Prices and returns'!AY168</f>
        <v>1.2201745695077804E-3</v>
      </c>
      <c r="AY167">
        <f>'Prices and returns'!AZ168</f>
        <v>2.8755816988080725E-2</v>
      </c>
      <c r="AZ167">
        <f>'Prices and returns'!BA168</f>
        <v>9.7303685686954439E-2</v>
      </c>
      <c r="BA167">
        <f>'Prices and returns'!BB168</f>
        <v>3.4553525235736272E-2</v>
      </c>
      <c r="BB167">
        <f>'Prices and returns'!BC168</f>
        <v>1.3612646267784476E-2</v>
      </c>
      <c r="BC167">
        <f>'Prices and returns'!BD168</f>
        <v>6.1032571649380987E-2</v>
      </c>
      <c r="BD167">
        <f>'Prices and returns'!BE168</f>
        <v>-1.3035502904139896E-2</v>
      </c>
      <c r="BE167">
        <f>'Prices and returns'!BF168</f>
        <v>5.6584228288361703E-2</v>
      </c>
      <c r="BF167">
        <f>'Prices and returns'!BG168</f>
        <v>2.7091943028258396E-2</v>
      </c>
      <c r="BG167">
        <f>'Prices and returns'!BH168</f>
        <v>3.6468394113883529E-2</v>
      </c>
      <c r="BH167">
        <f>'Prices and returns'!BI168</f>
        <v>4.5972940195308155E-2</v>
      </c>
      <c r="BI167">
        <f>'Prices and returns'!BJ168</f>
        <v>1.6930909060062532E-2</v>
      </c>
      <c r="BJ167">
        <f>'Prices and returns'!BK168</f>
        <v>2.1742877609001329E-2</v>
      </c>
      <c r="BK167">
        <f>'Prices and returns'!BL168</f>
        <v>-1.0602599755654351E-2</v>
      </c>
      <c r="BL167">
        <f>'Prices and returns'!BM168</f>
        <v>2.1704336264455559E-2</v>
      </c>
    </row>
    <row r="168" spans="1:64" x14ac:dyDescent="0.25">
      <c r="A168" s="2">
        <v>40938</v>
      </c>
      <c r="B168" s="1">
        <v>43.975791999999998</v>
      </c>
      <c r="C168" s="1">
        <v>31.85</v>
      </c>
      <c r="D168" s="1">
        <v>11.490059</v>
      </c>
      <c r="E168" s="1">
        <v>11.490059</v>
      </c>
      <c r="F168" s="1">
        <v>63.792521999999998</v>
      </c>
      <c r="G168" s="1">
        <v>7.2616009999999998</v>
      </c>
      <c r="H168" s="1">
        <v>80</v>
      </c>
      <c r="I168" s="1">
        <v>91.669021999999998</v>
      </c>
      <c r="J168" s="1">
        <v>68.606910999999997</v>
      </c>
      <c r="K168" s="1">
        <v>36.251434000000003</v>
      </c>
      <c r="L168" s="1">
        <v>19.239999999999998</v>
      </c>
      <c r="M168" s="1">
        <v>9.7882309999999997</v>
      </c>
      <c r="N168" s="1">
        <v>296.23825099999999</v>
      </c>
      <c r="O168" s="1">
        <v>106.63449900000001</v>
      </c>
      <c r="P168" s="1">
        <v>38.889651999999998</v>
      </c>
      <c r="Q168" s="1">
        <v>21.473966999999998</v>
      </c>
      <c r="R168" s="1">
        <v>53.575668</v>
      </c>
      <c r="S168" s="1">
        <v>31.874783000000001</v>
      </c>
      <c r="T168" s="1">
        <v>18.150486000000001</v>
      </c>
      <c r="U168" s="1">
        <v>25.311938999999999</v>
      </c>
      <c r="V168" s="1">
        <v>21.681137</v>
      </c>
      <c r="W168" s="1">
        <v>14.627012000000001</v>
      </c>
      <c r="X168" s="1">
        <v>16.520323000000001</v>
      </c>
      <c r="Y168" s="1">
        <v>49.303150000000002</v>
      </c>
      <c r="Z168" s="1">
        <v>21.052054999999999</v>
      </c>
      <c r="AA168" s="1">
        <v>16.200001</v>
      </c>
      <c r="AB168" s="1">
        <v>28.210318000000001</v>
      </c>
      <c r="AC168" s="1">
        <v>27.812498000000001</v>
      </c>
      <c r="AD168" s="1">
        <v>51.896259000000001</v>
      </c>
      <c r="AE168" s="1">
        <v>67.719123999999994</v>
      </c>
      <c r="AF168" s="1">
        <v>1344.900024</v>
      </c>
      <c r="AH168">
        <f>'Prices and returns'!AI169</f>
        <v>7.3398996429672E-2</v>
      </c>
      <c r="AI168">
        <f>'Prices and returns'!AJ169</f>
        <v>1.1302951334379967E-2</v>
      </c>
      <c r="AJ168">
        <f>'Prices and returns'!AK169</f>
        <v>4.0717806583934731E-3</v>
      </c>
      <c r="AK168">
        <f>'Prices and returns'!AL169</f>
        <v>4.0717806583934731E-3</v>
      </c>
      <c r="AL168">
        <f>'Prices and returns'!AM169</f>
        <v>-1.8208278393508262E-2</v>
      </c>
      <c r="AM168">
        <f>'Prices and returns'!AN169</f>
        <v>2.9336643530813656E-2</v>
      </c>
      <c r="AN168">
        <f>'Prices and returns'!AO169</f>
        <v>-1.5124987499999954E-2</v>
      </c>
      <c r="AO168">
        <f>'Prices and returns'!AP169</f>
        <v>-1.9220757040475503E-2</v>
      </c>
      <c r="AP168">
        <f>'Prices and returns'!AQ169</f>
        <v>-1.3589301520950128E-2</v>
      </c>
      <c r="AQ168">
        <f>'Prices and returns'!AR169</f>
        <v>3.6250097030644177E-2</v>
      </c>
      <c r="AR168">
        <f>'Prices and returns'!AS169</f>
        <v>-9.4594594594594433E-2</v>
      </c>
      <c r="AS168">
        <f>'Prices and returns'!AT169</f>
        <v>-2.7364903831958994E-2</v>
      </c>
      <c r="AT168">
        <f>'Prices and returns'!AU169</f>
        <v>1.6064984801709575E-2</v>
      </c>
      <c r="AU168">
        <f>'Prices and returns'!AV169</f>
        <v>-2.9013734101193723E-2</v>
      </c>
      <c r="AV168">
        <f>'Prices and returns'!AW169</f>
        <v>3.5422533480114603E-3</v>
      </c>
      <c r="AW168">
        <f>'Prices and returns'!AX169</f>
        <v>6.482779823588399E-3</v>
      </c>
      <c r="AX168">
        <f>'Prices and returns'!AY169</f>
        <v>-1.5844151490560964E-2</v>
      </c>
      <c r="AY168">
        <f>'Prices and returns'!AZ169</f>
        <v>-1.7502456408879739E-2</v>
      </c>
      <c r="AZ168">
        <f>'Prices and returns'!BA169</f>
        <v>-3.2004046613407437E-2</v>
      </c>
      <c r="BA168">
        <f>'Prices and returns'!BB169</f>
        <v>8.5978004292756958E-3</v>
      </c>
      <c r="BB168">
        <f>'Prices and returns'!BC169</f>
        <v>1.8454382719873041E-2</v>
      </c>
      <c r="BC168">
        <f>'Prices and returns'!BD169</f>
        <v>5.0570136949364608E-3</v>
      </c>
      <c r="BD168">
        <f>'Prices and returns'!BE169</f>
        <v>3.2381328137469265E-3</v>
      </c>
      <c r="BE168">
        <f>'Prices and returns'!BF169</f>
        <v>1.097295000420854E-2</v>
      </c>
      <c r="BF168">
        <f>'Prices and returns'!BG169</f>
        <v>-3.6728955914279524E-3</v>
      </c>
      <c r="BG168">
        <f>'Prices and returns'!BH169</f>
        <v>-2.4691418228924775E-2</v>
      </c>
      <c r="BH168">
        <f>'Prices and returns'!BI169</f>
        <v>-1.6798959869931313E-2</v>
      </c>
      <c r="BI168">
        <f>'Prices and returns'!BJ169</f>
        <v>-3.9640452288751847E-3</v>
      </c>
      <c r="BJ168">
        <f>'Prices and returns'!BK169</f>
        <v>-2.0958736158611692E-3</v>
      </c>
      <c r="BK168">
        <f>'Prices and returns'!BL169</f>
        <v>-1.3188933158674572E-2</v>
      </c>
      <c r="BL168">
        <f>'Prices and returns'!BM169</f>
        <v>-1.6804289981930151E-3</v>
      </c>
    </row>
    <row r="169" spans="1:64" x14ac:dyDescent="0.25">
      <c r="A169" s="2">
        <v>40945</v>
      </c>
      <c r="B169" s="1">
        <v>47.203570999999997</v>
      </c>
      <c r="C169" s="1">
        <v>32.209999000000003</v>
      </c>
      <c r="D169" s="1">
        <v>11.536844</v>
      </c>
      <c r="E169" s="1">
        <v>11.536844</v>
      </c>
      <c r="F169" s="1">
        <v>62.630969999999998</v>
      </c>
      <c r="G169" s="1">
        <v>7.4746319999999997</v>
      </c>
      <c r="H169" s="1">
        <v>78.790001000000004</v>
      </c>
      <c r="I169" s="1">
        <v>89.907073999999994</v>
      </c>
      <c r="J169" s="1">
        <v>67.674591000000007</v>
      </c>
      <c r="K169" s="1">
        <v>37.565551999999997</v>
      </c>
      <c r="L169" s="1">
        <v>17.420000000000002</v>
      </c>
      <c r="M169" s="1">
        <v>9.5203769999999999</v>
      </c>
      <c r="N169" s="1">
        <v>300.99731400000002</v>
      </c>
      <c r="O169" s="1">
        <v>103.540634</v>
      </c>
      <c r="P169" s="1">
        <v>39.027408999999999</v>
      </c>
      <c r="Q169" s="1">
        <v>21.613178000000001</v>
      </c>
      <c r="R169" s="1">
        <v>52.726807000000001</v>
      </c>
      <c r="S169" s="1">
        <v>31.316896</v>
      </c>
      <c r="T169" s="1">
        <v>17.569597000000002</v>
      </c>
      <c r="U169" s="1">
        <v>25.529565999999999</v>
      </c>
      <c r="V169" s="1">
        <v>22.081249</v>
      </c>
      <c r="W169" s="1">
        <v>14.700981000000001</v>
      </c>
      <c r="X169" s="1">
        <v>16.573817999999999</v>
      </c>
      <c r="Y169" s="1">
        <v>49.844150999999997</v>
      </c>
      <c r="Z169" s="1">
        <v>20.974733000000001</v>
      </c>
      <c r="AA169" s="1">
        <v>15.8</v>
      </c>
      <c r="AB169" s="1">
        <v>27.736414</v>
      </c>
      <c r="AC169" s="1">
        <v>27.702248000000001</v>
      </c>
      <c r="AD169" s="1">
        <v>51.787491000000003</v>
      </c>
      <c r="AE169" s="1">
        <v>66.825980999999999</v>
      </c>
      <c r="AF169" s="1">
        <v>1342.6400149999999</v>
      </c>
      <c r="AH169">
        <f>'Prices and returns'!AI170</f>
        <v>1.7632119400458203E-2</v>
      </c>
      <c r="AI169">
        <f>'Prices and returns'!AJ170</f>
        <v>1.6765011386681402E-2</v>
      </c>
      <c r="AJ169">
        <f>'Prices and returns'!AK170</f>
        <v>-8.1102769526917567E-3</v>
      </c>
      <c r="AK169">
        <f>'Prices and returns'!AL170</f>
        <v>-8.1102769526917567E-3</v>
      </c>
      <c r="AL169">
        <f>'Prices and returns'!AM170</f>
        <v>1.125382538383171E-2</v>
      </c>
      <c r="AM169">
        <f>'Prices and returns'!AN170</f>
        <v>-6.1957565268764168E-3</v>
      </c>
      <c r="AN169">
        <f>'Prices and returns'!AO170</f>
        <v>7.9959003935030151E-3</v>
      </c>
      <c r="AO169">
        <f>'Prices and returns'!AP170</f>
        <v>1.9686615538172345E-2</v>
      </c>
      <c r="AP169">
        <f>'Prices and returns'!AQ170</f>
        <v>6.0620684061466392E-3</v>
      </c>
      <c r="AQ169">
        <f>'Prices and returns'!AR170</f>
        <v>7.2376149297634336E-3</v>
      </c>
      <c r="AR169">
        <f>'Prices and returns'!AS170</f>
        <v>2.8702066590126107E-3</v>
      </c>
      <c r="AS169">
        <f>'Prices and returns'!AT170</f>
        <v>2.4919496360280631E-2</v>
      </c>
      <c r="AT169">
        <f>'Prices and returns'!AU170</f>
        <v>-2.0960984389382397E-3</v>
      </c>
      <c r="AU169">
        <f>'Prices and returns'!AV170</f>
        <v>1.5685262271042392E-2</v>
      </c>
      <c r="AV169">
        <f>'Prices and returns'!AW170</f>
        <v>3.0443245668704332E-2</v>
      </c>
      <c r="AW169">
        <f>'Prices and returns'!AX170</f>
        <v>2.5093810822267741E-2</v>
      </c>
      <c r="AX169">
        <f>'Prices and returns'!AY170</f>
        <v>6.0372516014482258E-3</v>
      </c>
      <c r="AY169">
        <f>'Prices and returns'!AZ170</f>
        <v>2.2866282788690229E-2</v>
      </c>
      <c r="AZ169">
        <f>'Prices and returns'!BA170</f>
        <v>-2.5432228183720013E-2</v>
      </c>
      <c r="BA169">
        <f>'Prices and returns'!BB170</f>
        <v>2.4590194756934053E-2</v>
      </c>
      <c r="BB169">
        <f>'Prices and returns'!BC170</f>
        <v>1.2048186223523825E-2</v>
      </c>
      <c r="BC169">
        <f>'Prices and returns'!BD170</f>
        <v>-3.1448241447288331E-3</v>
      </c>
      <c r="BD169">
        <f>'Prices and returns'!BE170</f>
        <v>6.6510927053743405E-3</v>
      </c>
      <c r="BE169">
        <f>'Prices and returns'!BF170</f>
        <v>1.2797449393811536E-2</v>
      </c>
      <c r="BF169">
        <f>'Prices and returns'!BG170</f>
        <v>5.6972358122508691E-3</v>
      </c>
      <c r="BG169">
        <f>'Prices and returns'!BH170</f>
        <v>-2.9113924050632962E-2</v>
      </c>
      <c r="BH169">
        <f>'Prices and returns'!BI170</f>
        <v>6.8941500512647467E-3</v>
      </c>
      <c r="BI169">
        <f>'Prices and returns'!BJ170</f>
        <v>2.0429894353700025E-2</v>
      </c>
      <c r="BJ169">
        <f>'Prices and returns'!BK170</f>
        <v>9.3700619711427138E-3</v>
      </c>
      <c r="BK169">
        <f>'Prices and returns'!BL170</f>
        <v>2.7310261259015409E-2</v>
      </c>
      <c r="BL169">
        <f>'Prices and returns'!BM170</f>
        <v>1.3845829702908208E-2</v>
      </c>
    </row>
    <row r="170" spans="1:64" x14ac:dyDescent="0.25">
      <c r="A170" s="2">
        <v>40952</v>
      </c>
      <c r="B170" s="1">
        <v>48.035870000000003</v>
      </c>
      <c r="C170" s="1">
        <v>32.75</v>
      </c>
      <c r="D170" s="1">
        <v>11.443277</v>
      </c>
      <c r="E170" s="1">
        <v>11.443277</v>
      </c>
      <c r="F170" s="1">
        <v>63.335808</v>
      </c>
      <c r="G170" s="1">
        <v>7.4283210000000004</v>
      </c>
      <c r="H170" s="1">
        <v>79.419998000000007</v>
      </c>
      <c r="I170" s="1">
        <v>91.677040000000005</v>
      </c>
      <c r="J170" s="1">
        <v>68.084839000000002</v>
      </c>
      <c r="K170" s="1">
        <v>37.837437000000001</v>
      </c>
      <c r="L170" s="1">
        <v>17.469999000000001</v>
      </c>
      <c r="M170" s="1">
        <v>9.7576199999999993</v>
      </c>
      <c r="N170" s="1">
        <v>300.36639400000001</v>
      </c>
      <c r="O170" s="1">
        <v>105.16469600000001</v>
      </c>
      <c r="P170" s="1">
        <v>40.215530000000001</v>
      </c>
      <c r="Q170" s="1">
        <v>22.155535</v>
      </c>
      <c r="R170" s="1">
        <v>53.045132000000002</v>
      </c>
      <c r="S170" s="1">
        <v>32.032997000000002</v>
      </c>
      <c r="T170" s="1">
        <v>17.122762999999999</v>
      </c>
      <c r="U170" s="1">
        <v>26.157343000000001</v>
      </c>
      <c r="V170" s="1">
        <v>22.347287999999999</v>
      </c>
      <c r="W170" s="1">
        <v>14.654749000000001</v>
      </c>
      <c r="X170" s="1">
        <v>16.684052000000001</v>
      </c>
      <c r="Y170" s="1">
        <v>50.482028999999997</v>
      </c>
      <c r="Z170" s="1">
        <v>21.094231000000001</v>
      </c>
      <c r="AA170" s="1">
        <v>15.34</v>
      </c>
      <c r="AB170" s="1">
        <v>27.927633</v>
      </c>
      <c r="AC170" s="1">
        <v>28.268201999999999</v>
      </c>
      <c r="AD170" s="1">
        <v>52.272742999999998</v>
      </c>
      <c r="AE170" s="1">
        <v>68.651015999999998</v>
      </c>
      <c r="AF170" s="1">
        <v>1361.2299800000001</v>
      </c>
      <c r="AH170">
        <f>'Prices and returns'!AI171</f>
        <v>4.0408677931720594E-2</v>
      </c>
      <c r="AI170">
        <f>'Prices and returns'!AJ171</f>
        <v>2.0152671755725087E-2</v>
      </c>
      <c r="AJ170">
        <f>'Prices and returns'!AK171</f>
        <v>-8.9942767268501658E-3</v>
      </c>
      <c r="AK170">
        <f>'Prices and returns'!AL171</f>
        <v>-8.9942767268501658E-3</v>
      </c>
      <c r="AL170">
        <f>'Prices and returns'!AM171</f>
        <v>9.422994966765047E-3</v>
      </c>
      <c r="AM170">
        <f>'Prices and returns'!AN171</f>
        <v>-1.7456165397268096E-2</v>
      </c>
      <c r="AN170">
        <f>'Prices and returns'!AO171</f>
        <v>7.8066358047502961E-3</v>
      </c>
      <c r="AO170">
        <f>'Prices and returns'!AP171</f>
        <v>1.7990655021148064E-2</v>
      </c>
      <c r="AP170">
        <f>'Prices and returns'!AQ171</f>
        <v>-8.2843700342745267E-4</v>
      </c>
      <c r="AQ170">
        <f>'Prices and returns'!AR171</f>
        <v>-1.0538927359165525E-2</v>
      </c>
      <c r="AR170">
        <f>'Prices and returns'!AS171</f>
        <v>-3.0910076182603195E-2</v>
      </c>
      <c r="AS170">
        <f>'Prices and returns'!AT171</f>
        <v>-4.0784330605208974E-2</v>
      </c>
      <c r="AT170">
        <f>'Prices and returns'!AU171</f>
        <v>8.6993986417800845E-3</v>
      </c>
      <c r="AU170">
        <f>'Prices and returns'!AV171</f>
        <v>-3.4496367488201577E-4</v>
      </c>
      <c r="AV170">
        <f>'Prices and returns'!AW171</f>
        <v>5.7807518637699997E-3</v>
      </c>
      <c r="AW170">
        <f>'Prices and returns'!AX171</f>
        <v>-2.44795262222284E-2</v>
      </c>
      <c r="AX170">
        <f>'Prices and returns'!AY171</f>
        <v>-8.1550744373678832E-3</v>
      </c>
      <c r="AY170">
        <f>'Prices and returns'!AZ171</f>
        <v>-4.9390945218145202E-3</v>
      </c>
      <c r="AZ170">
        <f>'Prices and returns'!BA171</f>
        <v>-3.4969181083683798E-2</v>
      </c>
      <c r="BA170">
        <f>'Prices and returns'!BB171</f>
        <v>1.3991635159580138E-2</v>
      </c>
      <c r="BB170">
        <f>'Prices and returns'!BC171</f>
        <v>-3.6558798544145676E-3</v>
      </c>
      <c r="BC170">
        <f>'Prices and returns'!BD171</f>
        <v>-3.7853258353316723E-3</v>
      </c>
      <c r="BD170">
        <f>'Prices and returns'!BE171</f>
        <v>-4.720675768691892E-4</v>
      </c>
      <c r="BE170">
        <f>'Prices and returns'!BF171</f>
        <v>1.4715236584488429E-2</v>
      </c>
      <c r="BF170">
        <f>'Prices and returns'!BG171</f>
        <v>1.0996276659717946E-2</v>
      </c>
      <c r="BG170">
        <f>'Prices and returns'!BH171</f>
        <v>1.4993481095176038E-2</v>
      </c>
      <c r="BH170">
        <f>'Prices and returns'!BI171</f>
        <v>-8.037881334232614E-3</v>
      </c>
      <c r="BI170">
        <f>'Prices and returns'!BJ171</f>
        <v>-8.3206211700340045E-3</v>
      </c>
      <c r="BJ170">
        <f>'Prices and returns'!BK171</f>
        <v>-5.9058867448375456E-2</v>
      </c>
      <c r="BK170">
        <f>'Prices and returns'!BL171</f>
        <v>2.0088734010870374E-2</v>
      </c>
      <c r="BL170">
        <f>'Prices and returns'!BM171</f>
        <v>3.3131873866016127E-3</v>
      </c>
    </row>
    <row r="171" spans="1:64" x14ac:dyDescent="0.25">
      <c r="A171" s="2">
        <v>40959</v>
      </c>
      <c r="B171" s="1">
        <v>49.976936000000002</v>
      </c>
      <c r="C171" s="1">
        <v>33.409999999999997</v>
      </c>
      <c r="D171" s="1">
        <v>11.340353</v>
      </c>
      <c r="E171" s="1">
        <v>11.340353</v>
      </c>
      <c r="F171" s="1">
        <v>63.932620999999997</v>
      </c>
      <c r="G171" s="1">
        <v>7.2986510000000004</v>
      </c>
      <c r="H171" s="1">
        <v>80.040001000000004</v>
      </c>
      <c r="I171" s="1">
        <v>93.326369999999997</v>
      </c>
      <c r="J171" s="1">
        <v>68.028435000000002</v>
      </c>
      <c r="K171" s="1">
        <v>37.438670999999999</v>
      </c>
      <c r="L171" s="1">
        <v>16.93</v>
      </c>
      <c r="M171" s="1">
        <v>9.3596620000000001</v>
      </c>
      <c r="N171" s="1">
        <v>302.979401</v>
      </c>
      <c r="O171" s="1">
        <v>105.128418</v>
      </c>
      <c r="P171" s="1">
        <v>40.448005999999999</v>
      </c>
      <c r="Q171" s="1">
        <v>21.613178000000001</v>
      </c>
      <c r="R171" s="1">
        <v>52.612544999999997</v>
      </c>
      <c r="S171" s="1">
        <v>31.874783000000001</v>
      </c>
      <c r="T171" s="1">
        <v>16.523993999999998</v>
      </c>
      <c r="U171" s="1">
        <v>26.523326999999998</v>
      </c>
      <c r="V171" s="1">
        <v>22.265588999999999</v>
      </c>
      <c r="W171" s="1">
        <v>14.599276</v>
      </c>
      <c r="X171" s="1">
        <v>16.676176000000002</v>
      </c>
      <c r="Y171" s="1">
        <v>51.224884000000003</v>
      </c>
      <c r="Z171" s="1">
        <v>21.326188999999999</v>
      </c>
      <c r="AA171" s="1">
        <v>15.57</v>
      </c>
      <c r="AB171" s="1">
        <v>27.703154000000001</v>
      </c>
      <c r="AC171" s="1">
        <v>28.032993000000001</v>
      </c>
      <c r="AD171" s="1">
        <v>49.185574000000003</v>
      </c>
      <c r="AE171" s="1">
        <v>70.030128000000005</v>
      </c>
      <c r="AF171" s="1">
        <v>1365.73999</v>
      </c>
      <c r="AH171">
        <f>'Prices and returns'!AI172</f>
        <v>4.3586245463307242E-2</v>
      </c>
      <c r="AI171">
        <f>'Prices and returns'!AJ172</f>
        <v>9.5779706674648402E-3</v>
      </c>
      <c r="AJ171">
        <f>'Prices and returns'!AK172</f>
        <v>-3.712865022808369E-2</v>
      </c>
      <c r="AK171">
        <f>'Prices and returns'!AL172</f>
        <v>-3.712865022808369E-2</v>
      </c>
      <c r="AL171">
        <f>'Prices and returns'!AM172</f>
        <v>-1.5251243961983008E-2</v>
      </c>
      <c r="AM171">
        <f>'Prices and returns'!AN172</f>
        <v>3.1725588742357889E-2</v>
      </c>
      <c r="AN171">
        <f>'Prices and returns'!AO172</f>
        <v>-2.1864067692852727E-2</v>
      </c>
      <c r="AO171">
        <f>'Prices and returns'!AP172</f>
        <v>-3.0258961106062545E-2</v>
      </c>
      <c r="AP171">
        <f>'Prices and returns'!AQ172</f>
        <v>2.1682198039687278E-2</v>
      </c>
      <c r="AQ171">
        <f>'Prices and returns'!AR172</f>
        <v>2.5417542198546569E-2</v>
      </c>
      <c r="AR171">
        <f>'Prices and returns'!AS172</f>
        <v>-8.8599527466037276E-3</v>
      </c>
      <c r="AS171">
        <f>'Prices and returns'!AT172</f>
        <v>4.0065442534142681E-2</v>
      </c>
      <c r="AT171">
        <f>'Prices and returns'!AU172</f>
        <v>1.8609634785039336E-2</v>
      </c>
      <c r="AU171">
        <f>'Prices and returns'!AV172</f>
        <v>3.5298077062283946E-2</v>
      </c>
      <c r="AV171">
        <f>'Prices and returns'!AW172</f>
        <v>9.1526885157206042E-3</v>
      </c>
      <c r="AW171">
        <f>'Prices and returns'!AX172</f>
        <v>8.2397415132563056E-3</v>
      </c>
      <c r="AX171">
        <f>'Prices and returns'!AY172</f>
        <v>1.3684606969687586E-2</v>
      </c>
      <c r="AY171">
        <f>'Prices and returns'!AZ172</f>
        <v>6.1389563028554493E-2</v>
      </c>
      <c r="AZ171">
        <f>'Prices and returns'!BA172</f>
        <v>2.0552295044406543E-2</v>
      </c>
      <c r="BA171">
        <f>'Prices and returns'!BB172</f>
        <v>1.905986379461375E-2</v>
      </c>
      <c r="BB171">
        <f>'Prices and returns'!BC172</f>
        <v>2.3050232356305534E-2</v>
      </c>
      <c r="BC171">
        <f>'Prices and returns'!BD172</f>
        <v>-2.5965534181284045E-2</v>
      </c>
      <c r="BD171">
        <f>'Prices and returns'!BE172</f>
        <v>1.0859264138253191E-2</v>
      </c>
      <c r="BE171">
        <f>'Prices and returns'!BF172</f>
        <v>-1.5920328877660313E-2</v>
      </c>
      <c r="BF171">
        <f>'Prices and returns'!BG172</f>
        <v>1.7468709482036465E-2</v>
      </c>
      <c r="BG171">
        <f>'Prices and returns'!BH172</f>
        <v>6.4226075786768058E-4</v>
      </c>
      <c r="BH171">
        <f>'Prices and returns'!BI172</f>
        <v>-1.5005980907444698E-2</v>
      </c>
      <c r="BI171">
        <f>'Prices and returns'!BJ172</f>
        <v>1.3896125897081337E-2</v>
      </c>
      <c r="BJ171">
        <f>'Prices and returns'!BK172</f>
        <v>3.7420524969374301E-3</v>
      </c>
      <c r="BK171">
        <f>'Prices and returns'!BL172</f>
        <v>-1.1564008564999447E-2</v>
      </c>
      <c r="BL171">
        <f>'Prices and returns'!BM172</f>
        <v>2.8482837351785739E-3</v>
      </c>
    </row>
    <row r="172" spans="1:64" x14ac:dyDescent="0.25">
      <c r="A172" s="2">
        <v>40966</v>
      </c>
      <c r="B172" s="1">
        <v>52.155242999999999</v>
      </c>
      <c r="C172" s="1">
        <v>33.729999999999997</v>
      </c>
      <c r="D172" s="1">
        <v>10.919301000000001</v>
      </c>
      <c r="E172" s="1">
        <v>10.919301000000001</v>
      </c>
      <c r="F172" s="1">
        <v>62.957568999999999</v>
      </c>
      <c r="G172" s="1">
        <v>7.5302049999999996</v>
      </c>
      <c r="H172" s="1">
        <v>78.290001000000004</v>
      </c>
      <c r="I172" s="1">
        <v>90.502410999999995</v>
      </c>
      <c r="J172" s="1">
        <v>69.503440999999995</v>
      </c>
      <c r="K172" s="1">
        <v>38.390270000000001</v>
      </c>
      <c r="L172" s="1">
        <v>16.780000999999999</v>
      </c>
      <c r="M172" s="1">
        <v>9.7346609999999991</v>
      </c>
      <c r="N172" s="1">
        <v>308.61773699999998</v>
      </c>
      <c r="O172" s="1">
        <v>108.839249</v>
      </c>
      <c r="P172" s="1">
        <v>40.818213999999998</v>
      </c>
      <c r="Q172" s="1">
        <v>21.791264999999999</v>
      </c>
      <c r="R172" s="1">
        <v>53.332526999999999</v>
      </c>
      <c r="S172" s="1">
        <v>33.831561999999998</v>
      </c>
      <c r="T172" s="1">
        <v>16.863600000000002</v>
      </c>
      <c r="U172" s="1">
        <v>27.028858</v>
      </c>
      <c r="V172" s="1">
        <v>22.778815999999999</v>
      </c>
      <c r="W172" s="1">
        <v>14.220198</v>
      </c>
      <c r="X172" s="1">
        <v>16.857267</v>
      </c>
      <c r="Y172" s="1">
        <v>50.409367000000003</v>
      </c>
      <c r="Z172" s="1">
        <v>21.698730000000001</v>
      </c>
      <c r="AA172" s="1">
        <v>15.58</v>
      </c>
      <c r="AB172" s="1">
        <v>27.287441000000001</v>
      </c>
      <c r="AC172" s="1">
        <v>28.422543000000001</v>
      </c>
      <c r="AD172" s="1">
        <v>49.369629000000003</v>
      </c>
      <c r="AE172" s="1">
        <v>69.220298999999997</v>
      </c>
      <c r="AF172" s="1">
        <v>1369.630005</v>
      </c>
      <c r="AH172">
        <f>'Prices and returns'!AI173</f>
        <v>-1.8138157270190521E-5</v>
      </c>
      <c r="AI172">
        <f>'Prices and returns'!AJ173</f>
        <v>-2.6682774977762761E-3</v>
      </c>
      <c r="AJ172">
        <f>'Prices and returns'!AK173</f>
        <v>2.0565510557864423E-2</v>
      </c>
      <c r="AK172">
        <f>'Prices and returns'!AL173</f>
        <v>2.0565510557864423E-2</v>
      </c>
      <c r="AL172">
        <f>'Prices and returns'!AM173</f>
        <v>-2.1495334421187676E-2</v>
      </c>
      <c r="AM172">
        <f>'Prices and returns'!AN173</f>
        <v>-8.618756063081932E-3</v>
      </c>
      <c r="AN172">
        <f>'Prices and returns'!AO173</f>
        <v>1.4305824315930166E-2</v>
      </c>
      <c r="AO172">
        <f>'Prices and returns'!AP173</f>
        <v>-2.017925246212492E-2</v>
      </c>
      <c r="AP172">
        <f>'Prices and returns'!AQ173</f>
        <v>3.6066257496517436E-2</v>
      </c>
      <c r="AQ172">
        <f>'Prices and returns'!AR173</f>
        <v>-2.8327229790257556E-3</v>
      </c>
      <c r="AR172">
        <f>'Prices and returns'!AS173</f>
        <v>2.8605421418032274E-2</v>
      </c>
      <c r="AS172">
        <f>'Prices and returns'!AT173</f>
        <v>-1.1006032978446744E-2</v>
      </c>
      <c r="AT172">
        <f>'Prices and returns'!AU173</f>
        <v>-3.3802853009708755E-2</v>
      </c>
      <c r="AU172">
        <f>'Prices and returns'!AV173</f>
        <v>-1.93045249696642E-2</v>
      </c>
      <c r="AV172">
        <f>'Prices and returns'!AW173</f>
        <v>1.4553772489898786E-2</v>
      </c>
      <c r="AW172">
        <f>'Prices and returns'!AX173</f>
        <v>5.5720491674071714E-3</v>
      </c>
      <c r="AX172">
        <f>'Prices and returns'!AY173</f>
        <v>-4.6320700311087526E-4</v>
      </c>
      <c r="AY172">
        <f>'Prices and returns'!AZ173</f>
        <v>9.8448011356970407E-3</v>
      </c>
      <c r="AZ172">
        <f>'Prices and returns'!BA173</f>
        <v>-2.6497248511587124E-2</v>
      </c>
      <c r="BA172">
        <f>'Prices and returns'!BB173</f>
        <v>-2.8055199372463255E-3</v>
      </c>
      <c r="BB172">
        <f>'Prices and returns'!BC173</f>
        <v>2.5081022648411555E-2</v>
      </c>
      <c r="BC172">
        <f>'Prices and returns'!BD173</f>
        <v>-3.6411166708086577E-2</v>
      </c>
      <c r="BD172">
        <f>'Prices and returns'!BE173</f>
        <v>3.2698657498869627E-3</v>
      </c>
      <c r="BE172">
        <f>'Prices and returns'!BF173</f>
        <v>3.1052978705326646E-2</v>
      </c>
      <c r="BF172">
        <f>'Prices and returns'!BG173</f>
        <v>1.0042154540841732E-2</v>
      </c>
      <c r="BG172">
        <f>'Prices and returns'!BH173</f>
        <v>1.6046213093709884E-2</v>
      </c>
      <c r="BH172">
        <f>'Prices and returns'!BI173</f>
        <v>-1.6757929041422457E-2</v>
      </c>
      <c r="BI172">
        <f>'Prices and returns'!BJ173</f>
        <v>1.1119940956725817E-2</v>
      </c>
      <c r="BJ172">
        <f>'Prices and returns'!BK173</f>
        <v>1.8132585116246224E-2</v>
      </c>
      <c r="BK172">
        <f>'Prices and returns'!BL173</f>
        <v>-2.3514027294218906E-2</v>
      </c>
      <c r="BL172">
        <f>'Prices and returns'!BM173</f>
        <v>9.053466961685279E-4</v>
      </c>
    </row>
    <row r="173" spans="1:64" x14ac:dyDescent="0.25">
      <c r="A173" s="2">
        <v>40973</v>
      </c>
      <c r="B173" s="1">
        <v>52.154297</v>
      </c>
      <c r="C173" s="1">
        <v>33.639999000000003</v>
      </c>
      <c r="D173" s="1">
        <v>11.143862</v>
      </c>
      <c r="E173" s="1">
        <v>11.143862</v>
      </c>
      <c r="F173" s="1">
        <v>61.604275000000001</v>
      </c>
      <c r="G173" s="1">
        <v>7.4653039999999997</v>
      </c>
      <c r="H173" s="1">
        <v>79.410004000000001</v>
      </c>
      <c r="I173" s="1">
        <v>88.676140000000004</v>
      </c>
      <c r="J173" s="1">
        <v>72.010170000000002</v>
      </c>
      <c r="K173" s="1">
        <v>38.281520999999998</v>
      </c>
      <c r="L173" s="1">
        <v>17.260000000000002</v>
      </c>
      <c r="M173" s="1">
        <v>9.6275209999999998</v>
      </c>
      <c r="N173" s="1">
        <v>298.18557700000002</v>
      </c>
      <c r="O173" s="1">
        <v>106.738159</v>
      </c>
      <c r="P173" s="1">
        <v>41.412272999999999</v>
      </c>
      <c r="Q173" s="1">
        <v>21.912686999999998</v>
      </c>
      <c r="R173" s="1">
        <v>53.307822999999999</v>
      </c>
      <c r="S173" s="1">
        <v>34.164627000000003</v>
      </c>
      <c r="T173" s="1">
        <v>16.416761000000001</v>
      </c>
      <c r="U173" s="1">
        <v>26.953028</v>
      </c>
      <c r="V173" s="1">
        <v>23.350131999999999</v>
      </c>
      <c r="W173" s="1">
        <v>13.702424000000001</v>
      </c>
      <c r="X173" s="1">
        <v>16.912388</v>
      </c>
      <c r="Y173" s="1">
        <v>51.974727999999999</v>
      </c>
      <c r="Z173" s="1">
        <v>21.916632</v>
      </c>
      <c r="AA173" s="1">
        <v>15.83</v>
      </c>
      <c r="AB173" s="1">
        <v>26.830159999999999</v>
      </c>
      <c r="AC173" s="1">
        <v>28.738600000000002</v>
      </c>
      <c r="AD173" s="1">
        <v>50.264828000000001</v>
      </c>
      <c r="AE173" s="1">
        <v>67.592651000000004</v>
      </c>
      <c r="AF173" s="1">
        <v>1370.869995</v>
      </c>
      <c r="AH173">
        <f>'Prices and returns'!AI174</f>
        <v>7.4105149955333516E-2</v>
      </c>
      <c r="AI173">
        <f>'Prices and returns'!AJ174</f>
        <v>5.3508027749940533E-3</v>
      </c>
      <c r="AJ173">
        <f>'Prices and returns'!AK174</f>
        <v>6.2132589222659046E-2</v>
      </c>
      <c r="AK173">
        <f>'Prices and returns'!AL174</f>
        <v>6.2132589222659046E-2</v>
      </c>
      <c r="AL173">
        <f>'Prices and returns'!AM174</f>
        <v>2.6060740102858075E-2</v>
      </c>
      <c r="AM173">
        <f>'Prices and returns'!AN174</f>
        <v>0.21739087919259562</v>
      </c>
      <c r="AN173">
        <f>'Prices and returns'!AO174</f>
        <v>2.0904116816314385E-2</v>
      </c>
      <c r="AO173">
        <f>'Prices and returns'!AP174</f>
        <v>3.0484400877169398E-2</v>
      </c>
      <c r="AP173">
        <f>'Prices and returns'!AQ174</f>
        <v>1.2312427536277077E-2</v>
      </c>
      <c r="AQ173">
        <f>'Prices and returns'!AR174</f>
        <v>2.2490276705567702E-2</v>
      </c>
      <c r="AR173">
        <f>'Prices and returns'!AS174</f>
        <v>1.1587427578215426E-2</v>
      </c>
      <c r="AS173">
        <f>'Prices and returns'!AT174</f>
        <v>-5.5645684906841641E-3</v>
      </c>
      <c r="AT173">
        <f>'Prices and returns'!AU174</f>
        <v>4.1299485789683225E-2</v>
      </c>
      <c r="AU173">
        <f>'Prices and returns'!AV174</f>
        <v>4.8086101990947754E-2</v>
      </c>
      <c r="AV173">
        <f>'Prices and returns'!AW174</f>
        <v>2.6029167730059217E-2</v>
      </c>
      <c r="AW173">
        <f>'Prices and returns'!AX174</f>
        <v>2.4381309330069989E-2</v>
      </c>
      <c r="AX173">
        <f>'Prices and returns'!AY174</f>
        <v>5.8699076869074976E-3</v>
      </c>
      <c r="AY173">
        <f>'Prices and returns'!AZ174</f>
        <v>8.6278418903856166E-2</v>
      </c>
      <c r="AZ173">
        <f>'Prices and returns'!BA174</f>
        <v>6.3146195525414589E-2</v>
      </c>
      <c r="BA173">
        <f>'Prices and returns'!BB174</f>
        <v>1.9068506885386007E-2</v>
      </c>
      <c r="BB173">
        <f>'Prices and returns'!BC174</f>
        <v>1.1275011207645493E-2</v>
      </c>
      <c r="BC173">
        <f>'Prices and returns'!BD174</f>
        <v>-1.4844745717983956E-2</v>
      </c>
      <c r="BD173">
        <f>'Prices and returns'!BE174</f>
        <v>2.1415189859646116E-2</v>
      </c>
      <c r="BE173">
        <f>'Prices and returns'!BF174</f>
        <v>2.315017406151695E-2</v>
      </c>
      <c r="BF173">
        <f>'Prices and returns'!BG174</f>
        <v>1.3149420038626427E-2</v>
      </c>
      <c r="BG173">
        <f>'Prices and returns'!BH174</f>
        <v>1.263430195830692E-2</v>
      </c>
      <c r="BH173">
        <f>'Prices and returns'!BI174</f>
        <v>2.3241009371543116E-2</v>
      </c>
      <c r="BI173">
        <f>'Prices and returns'!BJ174</f>
        <v>1.202073169883008E-2</v>
      </c>
      <c r="BJ173">
        <f>'Prices and returns'!BK174</f>
        <v>1.9419224910110094E-2</v>
      </c>
      <c r="BK173">
        <f>'Prices and returns'!BL174</f>
        <v>2.5385392858759025E-2</v>
      </c>
      <c r="BL173">
        <f>'Prices and returns'!BM174</f>
        <v>2.4291179412676507E-2</v>
      </c>
    </row>
    <row r="174" spans="1:64" x14ac:dyDescent="0.25">
      <c r="A174" s="2">
        <v>40980</v>
      </c>
      <c r="B174" s="1">
        <v>56.019199</v>
      </c>
      <c r="C174" s="1">
        <v>33.82</v>
      </c>
      <c r="D174" s="1">
        <v>11.836259</v>
      </c>
      <c r="E174" s="1">
        <v>11.836259</v>
      </c>
      <c r="F174" s="1">
        <v>63.209727999999998</v>
      </c>
      <c r="G174" s="1">
        <v>9.0881930000000004</v>
      </c>
      <c r="H174" s="1">
        <v>81.069999999999993</v>
      </c>
      <c r="I174" s="1">
        <v>91.379379</v>
      </c>
      <c r="J174" s="1">
        <v>72.896789999999996</v>
      </c>
      <c r="K174" s="1">
        <v>39.142482999999999</v>
      </c>
      <c r="L174" s="1">
        <v>17.459999</v>
      </c>
      <c r="M174" s="1">
        <v>9.5739479999999997</v>
      </c>
      <c r="N174" s="1">
        <v>310.50048800000002</v>
      </c>
      <c r="O174" s="1">
        <v>111.87078099999999</v>
      </c>
      <c r="P174" s="1">
        <v>42.490200000000002</v>
      </c>
      <c r="Q174" s="1">
        <v>22.446947000000002</v>
      </c>
      <c r="R174" s="1">
        <v>53.620735000000003</v>
      </c>
      <c r="S174" s="1">
        <v>37.112296999999998</v>
      </c>
      <c r="T174" s="1">
        <v>17.453417000000002</v>
      </c>
      <c r="U174" s="1">
        <v>27.466982000000002</v>
      </c>
      <c r="V174" s="1">
        <v>23.613405</v>
      </c>
      <c r="W174" s="1">
        <v>13.499015</v>
      </c>
      <c r="X174" s="1">
        <v>17.274570000000001</v>
      </c>
      <c r="Y174" s="1">
        <v>53.177951999999998</v>
      </c>
      <c r="Z174" s="1">
        <v>22.204823000000001</v>
      </c>
      <c r="AA174" s="1">
        <v>16.030000999999999</v>
      </c>
      <c r="AB174" s="1">
        <v>27.453720000000001</v>
      </c>
      <c r="AC174" s="1">
        <v>29.084059</v>
      </c>
      <c r="AD174" s="1">
        <v>51.240932000000001</v>
      </c>
      <c r="AE174" s="1">
        <v>69.308516999999995</v>
      </c>
      <c r="AF174" s="1">
        <v>1404.170044</v>
      </c>
      <c r="AH174">
        <f>'Prices and returns'!AI175</f>
        <v>1.7897328378436862E-2</v>
      </c>
      <c r="AI174">
        <f>'Prices and returns'!AJ175</f>
        <v>-2.9565345949144104E-4</v>
      </c>
      <c r="AJ174">
        <f>'Prices and returns'!AK175</f>
        <v>4.7431371685935746E-3</v>
      </c>
      <c r="AK174">
        <f>'Prices and returns'!AL175</f>
        <v>4.7431371685935746E-3</v>
      </c>
      <c r="AL174">
        <f>'Prices and returns'!AM175</f>
        <v>-1.6356501328403116E-2</v>
      </c>
      <c r="AM174">
        <f>'Prices and returns'!AN175</f>
        <v>5.1021143587069865E-3</v>
      </c>
      <c r="AN174">
        <f>'Prices and returns'!AO175</f>
        <v>3.8238189219194506E-3</v>
      </c>
      <c r="AO174">
        <f>'Prices and returns'!AP175</f>
        <v>-5.0625272907578053E-2</v>
      </c>
      <c r="AP174">
        <f>'Prices and returns'!AQ175</f>
        <v>-1.8799181692362441E-3</v>
      </c>
      <c r="AQ174">
        <f>'Prices and returns'!AR175</f>
        <v>1.0650652898029023E-2</v>
      </c>
      <c r="AR174">
        <f>'Prices and returns'!AS175</f>
        <v>-3.4364148589011913E-2</v>
      </c>
      <c r="AS174">
        <f>'Prices and returns'!AT175</f>
        <v>-1.5187882783570557E-2</v>
      </c>
      <c r="AT174">
        <f>'Prices and returns'!AU175</f>
        <v>2.8078194195945868E-2</v>
      </c>
      <c r="AU174">
        <f>'Prices and returns'!AV175</f>
        <v>2.6437877465072895E-2</v>
      </c>
      <c r="AV174">
        <f>'Prices and returns'!AW175</f>
        <v>9.9899035542313046E-3</v>
      </c>
      <c r="AW174">
        <f>'Prices and returns'!AX175</f>
        <v>5.4093770524783402E-3</v>
      </c>
      <c r="AX174">
        <f>'Prices and returns'!AY175</f>
        <v>-8.752975877708501E-3</v>
      </c>
      <c r="AY174">
        <f>'Prices and returns'!AZ175</f>
        <v>1.3237849438421982E-2</v>
      </c>
      <c r="AZ174">
        <f>'Prices and returns'!BA175</f>
        <v>4.0962695155911159E-2</v>
      </c>
      <c r="BA174">
        <f>'Prices and returns'!BB175</f>
        <v>-1.8098202416268475E-2</v>
      </c>
      <c r="BB174">
        <f>'Prices and returns'!BC175</f>
        <v>-3.4166567676283809E-2</v>
      </c>
      <c r="BC174">
        <f>'Prices and returns'!BD175</f>
        <v>-3.424694320289262E-3</v>
      </c>
      <c r="BD174">
        <f>'Prices and returns'!BE175</f>
        <v>-5.470063798983126E-3</v>
      </c>
      <c r="BE174">
        <f>'Prices and returns'!BF175</f>
        <v>1.9415960208471427E-2</v>
      </c>
      <c r="BF174">
        <f>'Prices and returns'!BG175</f>
        <v>-2.21600505439749E-3</v>
      </c>
      <c r="BG174">
        <f>'Prices and returns'!BH175</f>
        <v>-1.3724328526242646E-2</v>
      </c>
      <c r="BH174">
        <f>'Prices and returns'!BI175</f>
        <v>9.9940554504088369E-3</v>
      </c>
      <c r="BI174">
        <f>'Prices and returns'!BJ175</f>
        <v>-3.7907707448950525E-3</v>
      </c>
      <c r="BJ174">
        <f>'Prices and returns'!BK175</f>
        <v>-1.4793837083213585E-3</v>
      </c>
      <c r="BK174">
        <f>'Prices and returns'!BL175</f>
        <v>-1.0296209338889622E-2</v>
      </c>
      <c r="BL174">
        <f>'Prices and returns'!BM175</f>
        <v>-5.027923099604246E-3</v>
      </c>
    </row>
    <row r="175" spans="1:64" x14ac:dyDescent="0.25">
      <c r="A175" s="2">
        <v>40987</v>
      </c>
      <c r="B175" s="1">
        <v>57.021793000000002</v>
      </c>
      <c r="C175" s="1">
        <v>33.810001</v>
      </c>
      <c r="D175" s="1">
        <v>11.8924</v>
      </c>
      <c r="E175" s="1">
        <v>11.8924</v>
      </c>
      <c r="F175" s="1">
        <v>62.175837999999999</v>
      </c>
      <c r="G175" s="1">
        <v>9.1345620000000007</v>
      </c>
      <c r="H175" s="1">
        <v>81.379997000000003</v>
      </c>
      <c r="I175" s="1">
        <v>86.753272999999993</v>
      </c>
      <c r="J175" s="1">
        <v>72.759749999999997</v>
      </c>
      <c r="K175" s="1">
        <v>39.559376</v>
      </c>
      <c r="L175" s="1">
        <v>16.860001</v>
      </c>
      <c r="M175" s="1">
        <v>9.4285399999999999</v>
      </c>
      <c r="N175" s="1">
        <v>319.21878099999998</v>
      </c>
      <c r="O175" s="1">
        <v>114.828407</v>
      </c>
      <c r="P175" s="1">
        <v>42.914673000000001</v>
      </c>
      <c r="Q175" s="1">
        <v>22.568370999999999</v>
      </c>
      <c r="R175" s="1">
        <v>53.151394000000003</v>
      </c>
      <c r="S175" s="1">
        <v>37.603583999999998</v>
      </c>
      <c r="T175" s="1">
        <v>18.168355999999999</v>
      </c>
      <c r="U175" s="1">
        <v>26.969878999999999</v>
      </c>
      <c r="V175" s="1">
        <v>22.806616000000002</v>
      </c>
      <c r="W175" s="1">
        <v>13.452785</v>
      </c>
      <c r="X175" s="1">
        <v>17.180077000000001</v>
      </c>
      <c r="Y175" s="1">
        <v>54.210453000000001</v>
      </c>
      <c r="Z175" s="1">
        <v>22.155616999999999</v>
      </c>
      <c r="AA175" s="1">
        <v>15.81</v>
      </c>
      <c r="AB175" s="1">
        <v>27.728093999999999</v>
      </c>
      <c r="AC175" s="1">
        <v>28.973807999999998</v>
      </c>
      <c r="AD175" s="1">
        <v>51.165126999999998</v>
      </c>
      <c r="AE175" s="1">
        <v>68.594902000000005</v>
      </c>
      <c r="AF175" s="1">
        <v>1397.1099850000001</v>
      </c>
      <c r="AH175">
        <f>'Prices and returns'!AI176</f>
        <v>5.871860255253593E-3</v>
      </c>
      <c r="AI175">
        <f>'Prices and returns'!AJ176</f>
        <v>1.4788523667893414E-2</v>
      </c>
      <c r="AJ175">
        <f>'Prices and returns'!AK176</f>
        <v>2.3213985402441805E-2</v>
      </c>
      <c r="AK175">
        <f>'Prices and returns'!AL176</f>
        <v>2.3213985402441805E-2</v>
      </c>
      <c r="AL175">
        <f>'Prices and returns'!AM176</f>
        <v>5.4076955102719875E-3</v>
      </c>
      <c r="AM175">
        <f>'Prices and returns'!AN176</f>
        <v>-2.8426321918883519E-2</v>
      </c>
      <c r="AN175">
        <f>'Prices and returns'!AO176</f>
        <v>-2.8261858992204483E-3</v>
      </c>
      <c r="AO175">
        <f>'Prices and returns'!AP176</f>
        <v>-1.2148705905309155E-2</v>
      </c>
      <c r="AP175">
        <f>'Prices and returns'!AQ176</f>
        <v>5.8718041224716435E-3</v>
      </c>
      <c r="AQ175">
        <f>'Prices and returns'!AR176</f>
        <v>2.9784089617591243E-3</v>
      </c>
      <c r="AR175">
        <f>'Prices and returns'!AS176</f>
        <v>-2.1945490987812042E-2</v>
      </c>
      <c r="AS175">
        <f>'Prices and returns'!AT176</f>
        <v>1.298684631979069E-2</v>
      </c>
      <c r="AT175">
        <f>'Prices and returns'!AU176</f>
        <v>-2.1008287729786653E-3</v>
      </c>
      <c r="AU175">
        <f>'Prices and returns'!AV176</f>
        <v>-1.4344690856853885E-2</v>
      </c>
      <c r="AV175">
        <f>'Prices and returns'!AW176</f>
        <v>1.5543075441819163E-2</v>
      </c>
      <c r="AW175">
        <f>'Prices and returns'!AX176</f>
        <v>8.6081091098688754E-3</v>
      </c>
      <c r="AX175">
        <f>'Prices and returns'!AY176</f>
        <v>2.1843472252110543E-2</v>
      </c>
      <c r="AY175">
        <f>'Prices and returns'!AZ176</f>
        <v>1.8157444779731705E-2</v>
      </c>
      <c r="AZ175">
        <f>'Prices and returns'!BA176</f>
        <v>-3.3939724650926019E-2</v>
      </c>
      <c r="BA175">
        <f>'Prices and returns'!BB176</f>
        <v>7.8100461629805953E-3</v>
      </c>
      <c r="BB175">
        <f>'Prices and returns'!BC176</f>
        <v>9.4954025621336868E-3</v>
      </c>
      <c r="BC175">
        <f>'Prices and returns'!BD176</f>
        <v>5.8419278982010048E-2</v>
      </c>
      <c r="BD175">
        <f>'Prices and returns'!BE176</f>
        <v>3.8038886554466439E-2</v>
      </c>
      <c r="BE175">
        <f>'Prices and returns'!BF176</f>
        <v>2.069580565947312E-2</v>
      </c>
      <c r="BF175">
        <f>'Prices and returns'!BG176</f>
        <v>-9.2004659585872995E-3</v>
      </c>
      <c r="BG175">
        <f>'Prices and returns'!BH176</f>
        <v>-2.6565464895635667E-2</v>
      </c>
      <c r="BH175">
        <f>'Prices and returns'!BI176</f>
        <v>7.7961723586194307E-3</v>
      </c>
      <c r="BI175">
        <f>'Prices and returns'!BJ176</f>
        <v>-3.0187816527257934E-2</v>
      </c>
      <c r="BJ175">
        <f>'Prices and returns'!BK176</f>
        <v>7.4074867438519085E-3</v>
      </c>
      <c r="BK175">
        <f>'Prices and returns'!BL176</f>
        <v>1.3793328256376806E-2</v>
      </c>
      <c r="BL175">
        <f>'Prices and returns'!BM176</f>
        <v>8.1310606337123385E-3</v>
      </c>
    </row>
    <row r="176" spans="1:64" x14ac:dyDescent="0.25">
      <c r="A176" s="2">
        <v>40994</v>
      </c>
      <c r="B176" s="1">
        <v>57.356617</v>
      </c>
      <c r="C176" s="1">
        <v>34.310001</v>
      </c>
      <c r="D176" s="1">
        <v>12.168469999999999</v>
      </c>
      <c r="E176" s="1">
        <v>12.168469999999999</v>
      </c>
      <c r="F176" s="1">
        <v>62.512065999999997</v>
      </c>
      <c r="G176" s="1">
        <v>8.8749000000000002</v>
      </c>
      <c r="H176" s="1">
        <v>81.150002000000001</v>
      </c>
      <c r="I176" s="1">
        <v>85.699332999999996</v>
      </c>
      <c r="J176" s="1">
        <v>73.186981000000003</v>
      </c>
      <c r="K176" s="1">
        <v>39.677199999999999</v>
      </c>
      <c r="L176" s="1">
        <v>16.489999999999998</v>
      </c>
      <c r="M176" s="1">
        <v>9.5509869999999992</v>
      </c>
      <c r="N176" s="1">
        <v>318.548157</v>
      </c>
      <c r="O176" s="1">
        <v>113.181229</v>
      </c>
      <c r="P176" s="1">
        <v>43.581699</v>
      </c>
      <c r="Q176" s="1">
        <v>22.762642</v>
      </c>
      <c r="R176" s="1">
        <v>54.312404999999998</v>
      </c>
      <c r="S176" s="1">
        <v>38.286369000000001</v>
      </c>
      <c r="T176" s="1">
        <v>17.551727</v>
      </c>
      <c r="U176" s="1">
        <v>27.180515</v>
      </c>
      <c r="V176" s="1">
        <v>23.023174000000001</v>
      </c>
      <c r="W176" s="1">
        <v>14.238687000000001</v>
      </c>
      <c r="X176" s="1">
        <v>17.833587999999999</v>
      </c>
      <c r="Y176" s="1">
        <v>55.332382000000003</v>
      </c>
      <c r="Z176" s="1">
        <v>21.951775000000001</v>
      </c>
      <c r="AA176" s="1">
        <v>15.39</v>
      </c>
      <c r="AB176" s="1">
        <v>27.944267</v>
      </c>
      <c r="AC176" s="1">
        <v>28.099152</v>
      </c>
      <c r="AD176" s="1">
        <v>51.544131999999998</v>
      </c>
      <c r="AE176" s="1">
        <v>69.541054000000003</v>
      </c>
      <c r="AF176" s="1">
        <v>1408.469971</v>
      </c>
      <c r="AH176">
        <f>'Prices and returns'!AI177</f>
        <v>5.6926073586243783E-2</v>
      </c>
      <c r="AI176">
        <f>'Prices and returns'!AJ177</f>
        <v>-2.0985164063387709E-2</v>
      </c>
      <c r="AJ176">
        <f>'Prices and returns'!AK177</f>
        <v>-1.0140305231471095E-2</v>
      </c>
      <c r="AK176">
        <f>'Prices and returns'!AL177</f>
        <v>-1.0140305231471095E-2</v>
      </c>
      <c r="AL176">
        <f>'Prices and returns'!AM177</f>
        <v>-1.0487911245806473E-2</v>
      </c>
      <c r="AM176">
        <f>'Prices and returns'!AN177</f>
        <v>-3.5527611578721939E-2</v>
      </c>
      <c r="AN176">
        <f>'Prices and returns'!AO177</f>
        <v>-2.9574614181771667E-3</v>
      </c>
      <c r="AO176">
        <f>'Prices and returns'!AP177</f>
        <v>-6.1019611436181455E-3</v>
      </c>
      <c r="AP176">
        <f>'Prices and returns'!AQ177</f>
        <v>-2.3678473634538927E-2</v>
      </c>
      <c r="AQ176">
        <f>'Prices and returns'!AR177</f>
        <v>-1.5989006280685177E-2</v>
      </c>
      <c r="AR176">
        <f>'Prices and returns'!AS177</f>
        <v>-1.3341419041843473E-2</v>
      </c>
      <c r="AS176">
        <f>'Prices and returns'!AT177</f>
        <v>-8.0096434012525981E-4</v>
      </c>
      <c r="AT176">
        <f>'Prices and returns'!AU177</f>
        <v>-1.3910559212558796E-2</v>
      </c>
      <c r="AU176">
        <f>'Prices and returns'!AV177</f>
        <v>-5.1217980677697013E-2</v>
      </c>
      <c r="AV176">
        <f>'Prices and returns'!AW177</f>
        <v>6.1619213147242856E-3</v>
      </c>
      <c r="AW176">
        <f>'Prices and returns'!AX177</f>
        <v>-1.7779131262530561E-3</v>
      </c>
      <c r="AX176">
        <f>'Prices and returns'!AY177</f>
        <v>-9.3998599399160877E-3</v>
      </c>
      <c r="AY176">
        <f>'Prices and returns'!AZ177</f>
        <v>-3.5667446030204684E-2</v>
      </c>
      <c r="AZ176">
        <f>'Prices and returns'!BA177</f>
        <v>-6.3646101605841957E-2</v>
      </c>
      <c r="BA176">
        <f>'Prices and returns'!BB177</f>
        <v>-2.2938527838784445E-2</v>
      </c>
      <c r="BB176">
        <f>'Prices and returns'!BC177</f>
        <v>1.7981968950067439E-2</v>
      </c>
      <c r="BC176">
        <f>'Prices and returns'!BD177</f>
        <v>-5.0000045650276631E-2</v>
      </c>
      <c r="BD176">
        <f>'Prices and returns'!BE177</f>
        <v>-1.3686533523147462E-2</v>
      </c>
      <c r="BE176">
        <f>'Prices and returns'!BF177</f>
        <v>-1.2782858326973933E-2</v>
      </c>
      <c r="BF176">
        <f>'Prices and returns'!BG177</f>
        <v>-9.285855016280032E-3</v>
      </c>
      <c r="BG176">
        <f>'Prices and returns'!BH177</f>
        <v>-7.7972709551657566E-3</v>
      </c>
      <c r="BH176">
        <f>'Prices and returns'!BI177</f>
        <v>-3.4216177507894567E-2</v>
      </c>
      <c r="BI176">
        <f>'Prices and returns'!BJ177</f>
        <v>-1.4909702613089491E-2</v>
      </c>
      <c r="BJ176">
        <f>'Prices and returns'!BK177</f>
        <v>-8.660306860924517E-3</v>
      </c>
      <c r="BK176">
        <f>'Prices and returns'!BL177</f>
        <v>-2.2022545128522156E-2</v>
      </c>
      <c r="BL176">
        <f>'Prices and returns'!BM177</f>
        <v>-7.3768097395950439E-3</v>
      </c>
    </row>
    <row r="177" spans="1:64" x14ac:dyDescent="0.25">
      <c r="A177" s="2">
        <v>41001</v>
      </c>
      <c r="B177" s="1">
        <v>60.621704000000001</v>
      </c>
      <c r="C177" s="1">
        <v>33.590000000000003</v>
      </c>
      <c r="D177" s="1">
        <v>12.045078</v>
      </c>
      <c r="E177" s="1">
        <v>12.045078</v>
      </c>
      <c r="F177" s="1">
        <v>61.856445000000001</v>
      </c>
      <c r="G177" s="1">
        <v>8.5595960000000009</v>
      </c>
      <c r="H177" s="1">
        <v>80.910004000000001</v>
      </c>
      <c r="I177" s="1">
        <v>85.176399000000004</v>
      </c>
      <c r="J177" s="1">
        <v>71.454025000000001</v>
      </c>
      <c r="K177" s="1">
        <v>39.042800999999997</v>
      </c>
      <c r="L177" s="1">
        <v>16.27</v>
      </c>
      <c r="M177" s="1">
        <v>9.5433369999999993</v>
      </c>
      <c r="N177" s="1">
        <v>314.11697400000003</v>
      </c>
      <c r="O177" s="1">
        <v>107.384315</v>
      </c>
      <c r="P177" s="1">
        <v>43.850245999999999</v>
      </c>
      <c r="Q177" s="1">
        <v>22.722172</v>
      </c>
      <c r="R177" s="1">
        <v>53.801876</v>
      </c>
      <c r="S177" s="1">
        <v>36.920791999999999</v>
      </c>
      <c r="T177" s="1">
        <v>16.434628</v>
      </c>
      <c r="U177" s="1">
        <v>26.557034000000002</v>
      </c>
      <c r="V177" s="1">
        <v>23.437176000000001</v>
      </c>
      <c r="W177" s="1">
        <v>13.526752</v>
      </c>
      <c r="X177" s="1">
        <v>17.589507999999999</v>
      </c>
      <c r="Y177" s="1">
        <v>54.625076</v>
      </c>
      <c r="Z177" s="1">
        <v>21.747934000000001</v>
      </c>
      <c r="AA177" s="1">
        <v>15.27</v>
      </c>
      <c r="AB177" s="1">
        <v>26.988121</v>
      </c>
      <c r="AC177" s="1">
        <v>27.680202000000001</v>
      </c>
      <c r="AD177" s="1">
        <v>51.097743999999999</v>
      </c>
      <c r="AE177" s="1">
        <v>68.009583000000006</v>
      </c>
      <c r="AF177" s="1">
        <v>1398.079956</v>
      </c>
      <c r="AH177">
        <f>'Prices and returns'!AI178</f>
        <v>-4.4896445009200023E-2</v>
      </c>
      <c r="AI177">
        <f>'Prices and returns'!AJ178</f>
        <v>-1.2206013694552058E-2</v>
      </c>
      <c r="AJ177">
        <f>'Prices and returns'!AK178</f>
        <v>-2.1276574547711521E-2</v>
      </c>
      <c r="AK177">
        <f>'Prices and returns'!AL178</f>
        <v>-2.1276574547711521E-2</v>
      </c>
      <c r="AL177">
        <f>'Prices and returns'!AM178</f>
        <v>-9.1046777744825495E-3</v>
      </c>
      <c r="AM177">
        <f>'Prices and returns'!AN178</f>
        <v>-5.9588443192879773E-2</v>
      </c>
      <c r="AN177">
        <f>'Prices and returns'!AO178</f>
        <v>-2.5831218596899432E-2</v>
      </c>
      <c r="AO177">
        <f>'Prices and returns'!AP178</f>
        <v>1.8872598734774791E-4</v>
      </c>
      <c r="AP177">
        <f>'Prices and returns'!AQ178</f>
        <v>-2.6283571849171568E-2</v>
      </c>
      <c r="AQ177">
        <f>'Prices and returns'!AR178</f>
        <v>-2.8551614419262492E-2</v>
      </c>
      <c r="AR177">
        <f>'Prices and returns'!AS178</f>
        <v>-5.5316533497234083E-3</v>
      </c>
      <c r="AS177">
        <f>'Prices and returns'!AT178</f>
        <v>-4.410606059494699E-2</v>
      </c>
      <c r="AT177">
        <f>'Prices and returns'!AU178</f>
        <v>-1.2208996384894552E-2</v>
      </c>
      <c r="AU177">
        <f>'Prices and returns'!AV178</f>
        <v>-2.4661245918456486E-2</v>
      </c>
      <c r="AV177">
        <f>'Prices and returns'!AW178</f>
        <v>6.7165415674065006E-3</v>
      </c>
      <c r="AW177">
        <f>'Prices and returns'!AX178</f>
        <v>7.1225585300556155E-4</v>
      </c>
      <c r="AX177">
        <f>'Prices and returns'!AY178</f>
        <v>-2.7548165792583155E-2</v>
      </c>
      <c r="AY177">
        <f>'Prices and returns'!AZ178</f>
        <v>-1.9105738576788926E-2</v>
      </c>
      <c r="AZ177">
        <f>'Prices and returns'!BA178</f>
        <v>-6.0358652474519076E-2</v>
      </c>
      <c r="BA177">
        <f>'Prices and returns'!BB178</f>
        <v>-2.2525331706846521E-2</v>
      </c>
      <c r="BB177">
        <f>'Prices and returns'!BC178</f>
        <v>-1.1051331440272583E-2</v>
      </c>
      <c r="BC177">
        <f>'Prices and returns'!BD178</f>
        <v>-3.2125746077107047E-2</v>
      </c>
      <c r="BD177">
        <f>'Prices and returns'!BE178</f>
        <v>-2.1933586772296145E-2</v>
      </c>
      <c r="BE177">
        <f>'Prices and returns'!BF178</f>
        <v>-7.7390098276476828E-3</v>
      </c>
      <c r="BF177">
        <f>'Prices and returns'!BG178</f>
        <v>1.0232236312653509E-3</v>
      </c>
      <c r="BG177">
        <f>'Prices and returns'!BH178</f>
        <v>-3.9947609692206905E-2</v>
      </c>
      <c r="BH177">
        <f>'Prices and returns'!BI178</f>
        <v>-8.6257950303393997E-3</v>
      </c>
      <c r="BI177">
        <f>'Prices and returns'!BJ178</f>
        <v>2.4347004404086047E-3</v>
      </c>
      <c r="BJ177">
        <f>'Prices and returns'!BK178</f>
        <v>-1.4834294836969674E-2</v>
      </c>
      <c r="BK177">
        <f>'Prices and returns'!BL178</f>
        <v>-2.2046745971078887E-2</v>
      </c>
      <c r="BL177">
        <f>'Prices and returns'!BM178</f>
        <v>-1.9898680244007497E-2</v>
      </c>
    </row>
    <row r="178" spans="1:64" x14ac:dyDescent="0.25">
      <c r="A178" s="2">
        <v>41008</v>
      </c>
      <c r="B178" s="1">
        <v>57.900005</v>
      </c>
      <c r="C178" s="1">
        <v>33.18</v>
      </c>
      <c r="D178" s="1">
        <v>11.7888</v>
      </c>
      <c r="E178" s="1">
        <v>11.7888</v>
      </c>
      <c r="F178" s="1">
        <v>61.293261999999999</v>
      </c>
      <c r="G178" s="1">
        <v>8.0495429999999999</v>
      </c>
      <c r="H178" s="1">
        <v>78.819999999999993</v>
      </c>
      <c r="I178" s="1">
        <v>85.192474000000004</v>
      </c>
      <c r="J178" s="1">
        <v>69.575958</v>
      </c>
      <c r="K178" s="1">
        <v>37.928066000000001</v>
      </c>
      <c r="L178" s="1">
        <v>16.18</v>
      </c>
      <c r="M178" s="1">
        <v>9.1224179999999997</v>
      </c>
      <c r="N178" s="1">
        <v>310.28192100000001</v>
      </c>
      <c r="O178" s="1">
        <v>104.73608400000001</v>
      </c>
      <c r="P178" s="1">
        <v>44.144767999999999</v>
      </c>
      <c r="Q178" s="1">
        <v>22.738356</v>
      </c>
      <c r="R178" s="1">
        <v>52.319732999999999</v>
      </c>
      <c r="S178" s="1">
        <v>36.215392999999999</v>
      </c>
      <c r="T178" s="1">
        <v>15.442655999999999</v>
      </c>
      <c r="U178" s="1">
        <v>25.958828</v>
      </c>
      <c r="V178" s="1">
        <v>23.178163999999999</v>
      </c>
      <c r="W178" s="1">
        <v>13.092195</v>
      </c>
      <c r="X178" s="1">
        <v>17.203707000000001</v>
      </c>
      <c r="Y178" s="1">
        <v>54.202331999999998</v>
      </c>
      <c r="Z178" s="1">
        <v>21.770187</v>
      </c>
      <c r="AA178" s="1">
        <v>14.66</v>
      </c>
      <c r="AB178" s="1">
        <v>26.755327000000001</v>
      </c>
      <c r="AC178" s="1">
        <v>27.747595</v>
      </c>
      <c r="AD178" s="1">
        <v>50.339745000000001</v>
      </c>
      <c r="AE178" s="1">
        <v>66.510193000000001</v>
      </c>
      <c r="AF178" s="1">
        <v>1370.26001</v>
      </c>
      <c r="AH178">
        <f>'Prices and returns'!AI179</f>
        <v>-5.328571215149288E-2</v>
      </c>
      <c r="AI178">
        <f>'Prices and returns'!AJ179</f>
        <v>-3.6166063893911986E-3</v>
      </c>
      <c r="AJ178">
        <f>'Prices and returns'!AK179</f>
        <v>-1.7713422909880507E-2</v>
      </c>
      <c r="AK178">
        <f>'Prices and returns'!AL179</f>
        <v>-1.7713422909880507E-2</v>
      </c>
      <c r="AL178">
        <f>'Prices and returns'!AM179</f>
        <v>8.6396609141148328E-3</v>
      </c>
      <c r="AM178">
        <f>'Prices and returns'!AN179</f>
        <v>-3.6866316510142189E-2</v>
      </c>
      <c r="AN178">
        <f>'Prices and returns'!AO179</f>
        <v>1.0149961938595213E-3</v>
      </c>
      <c r="AO178">
        <f>'Prices and returns'!AP179</f>
        <v>1.7376405807865147E-2</v>
      </c>
      <c r="AP178">
        <f>'Prices and returns'!AQ179</f>
        <v>1.4597355598035747E-2</v>
      </c>
      <c r="AQ178">
        <f>'Prices and returns'!AR179</f>
        <v>1.1947379547377983E-2</v>
      </c>
      <c r="AR178">
        <f>'Prices and returns'!AS179</f>
        <v>-7.7255871446229918E-2</v>
      </c>
      <c r="AS178">
        <f>'Prices and returns'!AT179</f>
        <v>-4.2784928294230778E-2</v>
      </c>
      <c r="AT178">
        <f>'Prices and returns'!AU179</f>
        <v>-4.569326809085987E-2</v>
      </c>
      <c r="AU178">
        <f>'Prices and returns'!AV179</f>
        <v>-2.3025330983350564E-2</v>
      </c>
      <c r="AV178">
        <f>'Prices and returns'!AW179</f>
        <v>9.8113552210763091E-3</v>
      </c>
      <c r="AW178">
        <f>'Prices and returns'!AX179</f>
        <v>-1.7443873250994904E-2</v>
      </c>
      <c r="AX178">
        <f>'Prices and returns'!AY179</f>
        <v>2.6755488220858914E-3</v>
      </c>
      <c r="AY178">
        <f>'Prices and returns'!AZ179</f>
        <v>-1.1340012242860345E-2</v>
      </c>
      <c r="AZ178">
        <f>'Prices and returns'!BA179</f>
        <v>1.1573980538062956E-2</v>
      </c>
      <c r="BA178">
        <f>'Prices and returns'!BB179</f>
        <v>5.2255710465819213E-2</v>
      </c>
      <c r="BB178">
        <f>'Prices and returns'!BC179</f>
        <v>1.4655863165003061E-2</v>
      </c>
      <c r="BC178">
        <f>'Prices and returns'!BD179</f>
        <v>-5.4378505666925932E-2</v>
      </c>
      <c r="BD178">
        <f>'Prices and returns'!BE179</f>
        <v>3.2494333924659363E-2</v>
      </c>
      <c r="BE178">
        <f>'Prices and returns'!BF179</f>
        <v>-6.6296667826026293E-2</v>
      </c>
      <c r="BF178">
        <f>'Prices and returns'!BG179</f>
        <v>1.0478090978272301E-2</v>
      </c>
      <c r="BG178">
        <f>'Prices and returns'!BH179</f>
        <v>-4.229195088676678E-2</v>
      </c>
      <c r="BH178">
        <f>'Prices and returns'!BI179</f>
        <v>9.0118128625376014E-3</v>
      </c>
      <c r="BI178">
        <f>'Prices and returns'!BJ179</f>
        <v>3.9452248023657585E-2</v>
      </c>
      <c r="BJ178">
        <f>'Prices and returns'!BK179</f>
        <v>4.4838606155037056E-2</v>
      </c>
      <c r="BK178">
        <f>'Prices and returns'!BL179</f>
        <v>2.8330544763266598E-2</v>
      </c>
      <c r="BL178">
        <f>'Prices and returns'!BM179</f>
        <v>6.0353647772294306E-3</v>
      </c>
    </row>
    <row r="179" spans="1:64" x14ac:dyDescent="0.25">
      <c r="A179" s="2">
        <v>41015</v>
      </c>
      <c r="B179" s="1">
        <v>54.814762000000002</v>
      </c>
      <c r="C179" s="1">
        <v>33.060001</v>
      </c>
      <c r="D179" s="1">
        <v>11.579980000000001</v>
      </c>
      <c r="E179" s="1">
        <v>11.579980000000001</v>
      </c>
      <c r="F179" s="1">
        <v>61.822814999999999</v>
      </c>
      <c r="G179" s="1">
        <v>7.7527860000000004</v>
      </c>
      <c r="H179" s="1">
        <v>78.900002000000001</v>
      </c>
      <c r="I179" s="1">
        <v>86.672813000000005</v>
      </c>
      <c r="J179" s="1">
        <v>70.591583</v>
      </c>
      <c r="K179" s="1">
        <v>38.381207000000003</v>
      </c>
      <c r="L179" s="1">
        <v>14.93</v>
      </c>
      <c r="M179" s="1">
        <v>8.7321159999999995</v>
      </c>
      <c r="N179" s="1">
        <v>296.10412600000001</v>
      </c>
      <c r="O179" s="1">
        <v>102.324501</v>
      </c>
      <c r="P179" s="1">
        <v>44.577888000000002</v>
      </c>
      <c r="Q179" s="1">
        <v>22.341711</v>
      </c>
      <c r="R179" s="1">
        <v>52.459716999999998</v>
      </c>
      <c r="S179" s="1">
        <v>35.80471</v>
      </c>
      <c r="T179" s="1">
        <v>15.621389000000001</v>
      </c>
      <c r="U179" s="1">
        <v>27.315325000000001</v>
      </c>
      <c r="V179" s="1">
        <v>23.517859999999999</v>
      </c>
      <c r="W179" s="1">
        <v>12.380261000000001</v>
      </c>
      <c r="X179" s="1">
        <v>17.762730000000001</v>
      </c>
      <c r="Y179" s="1">
        <v>50.608898000000003</v>
      </c>
      <c r="Z179" s="1">
        <v>21.998297000000001</v>
      </c>
      <c r="AA179" s="1">
        <v>14.04</v>
      </c>
      <c r="AB179" s="1">
        <v>26.996441000000001</v>
      </c>
      <c r="AC179" s="1">
        <v>28.842300000000002</v>
      </c>
      <c r="AD179" s="1">
        <v>52.596908999999997</v>
      </c>
      <c r="AE179" s="1">
        <v>68.394463000000002</v>
      </c>
      <c r="AF179" s="1">
        <v>1378.530029</v>
      </c>
      <c r="AH179">
        <f>'Prices and returns'!AI180</f>
        <v>5.2392875481243467E-2</v>
      </c>
      <c r="AI179">
        <f>'Prices and returns'!AJ180</f>
        <v>1.5729007388717277E-2</v>
      </c>
      <c r="AJ179">
        <f>'Prices and returns'!AK180</f>
        <v>5.1639467425677633E-2</v>
      </c>
      <c r="AK179">
        <f>'Prices and returns'!AL180</f>
        <v>5.1639467425677633E-2</v>
      </c>
      <c r="AL179">
        <f>'Prices and returns'!AM180</f>
        <v>5.0577671042640195E-2</v>
      </c>
      <c r="AM179">
        <f>'Prices and returns'!AN180</f>
        <v>-1.3157979595980087E-2</v>
      </c>
      <c r="AN179">
        <f>'Prices and returns'!AO180</f>
        <v>2.1039239010412096E-2</v>
      </c>
      <c r="AO179">
        <f>'Prices and returns'!AP180</f>
        <v>-2.5319923561267235E-2</v>
      </c>
      <c r="AP179">
        <f>'Prices and returns'!AQ180</f>
        <v>1.2674088920771164E-2</v>
      </c>
      <c r="AQ179">
        <f>'Prices and returns'!AR180</f>
        <v>2.3612806131917539E-2</v>
      </c>
      <c r="AR179">
        <f>'Prices and returns'!AS180</f>
        <v>2.6121902210314841E-2</v>
      </c>
      <c r="AS179">
        <f>'Prices and returns'!AT180</f>
        <v>1.665186307648699E-2</v>
      </c>
      <c r="AT179">
        <f>'Prices and returns'!AU180</f>
        <v>3.1741756276641685E-2</v>
      </c>
      <c r="AU179">
        <f>'Prices and returns'!AV180</f>
        <v>1.7520437260671366E-2</v>
      </c>
      <c r="AV179">
        <f>'Prices and returns'!AW180</f>
        <v>9.5222321882992775E-3</v>
      </c>
      <c r="AW179">
        <f>'Prices and returns'!AX180</f>
        <v>2.8260816729748284E-2</v>
      </c>
      <c r="AX179">
        <f>'Prices and returns'!AY180</f>
        <v>1.7736466248950609E-2</v>
      </c>
      <c r="AY179">
        <f>'Prices and returns'!AZ180</f>
        <v>1.4513453676904479E-2</v>
      </c>
      <c r="AZ179">
        <f>'Prices and returns'!BA180</f>
        <v>-3.0320287139639194E-2</v>
      </c>
      <c r="BA179">
        <f>'Prices and returns'!BB180</f>
        <v>-1.3571868538997875E-2</v>
      </c>
      <c r="BB179">
        <f>'Prices and returns'!BC180</f>
        <v>-1.1735336463436128E-3</v>
      </c>
      <c r="BC179">
        <f>'Prices and returns'!BD180</f>
        <v>-3.0619871422743052E-2</v>
      </c>
      <c r="BD179">
        <f>'Prices and returns'!BE180</f>
        <v>2.3049047077785798E-2</v>
      </c>
      <c r="BE179">
        <f>'Prices and returns'!BF180</f>
        <v>3.1003737722168832E-2</v>
      </c>
      <c r="BF179">
        <f>'Prices and returns'!BG180</f>
        <v>5.8651767452725982E-2</v>
      </c>
      <c r="BG179">
        <f>'Prices and returns'!BH180</f>
        <v>1.8518518518518632E-2</v>
      </c>
      <c r="BH179">
        <f>'Prices and returns'!BI180</f>
        <v>-9.2393660334708656E-3</v>
      </c>
      <c r="BI179">
        <f>'Prices and returns'!BJ180</f>
        <v>3.8729990326707549E-2</v>
      </c>
      <c r="BJ179">
        <f>'Prices and returns'!BK180</f>
        <v>-5.4763921583300595E-2</v>
      </c>
      <c r="BK179">
        <f>'Prices and returns'!BL180</f>
        <v>9.144073548760857E-3</v>
      </c>
      <c r="BL179">
        <f>'Prices and returns'!BM180</f>
        <v>1.801190795822703E-2</v>
      </c>
    </row>
    <row r="180" spans="1:64" x14ac:dyDescent="0.25">
      <c r="A180" s="2">
        <v>41022</v>
      </c>
      <c r="B180" s="1">
        <v>57.686664999999998</v>
      </c>
      <c r="C180" s="1">
        <v>33.580002</v>
      </c>
      <c r="D180" s="1">
        <v>12.177963999999999</v>
      </c>
      <c r="E180" s="1">
        <v>12.177963999999999</v>
      </c>
      <c r="F180" s="1">
        <v>64.949669</v>
      </c>
      <c r="G180" s="1">
        <v>7.6507750000000003</v>
      </c>
      <c r="H180" s="1">
        <v>80.559997999999993</v>
      </c>
      <c r="I180" s="1">
        <v>84.478263999999996</v>
      </c>
      <c r="J180" s="1">
        <v>71.486266999999998</v>
      </c>
      <c r="K180" s="1">
        <v>39.287495</v>
      </c>
      <c r="L180" s="1">
        <v>15.32</v>
      </c>
      <c r="M180" s="1">
        <v>8.8775220000000008</v>
      </c>
      <c r="N180" s="1">
        <v>305.50299100000001</v>
      </c>
      <c r="O180" s="1">
        <v>104.117271</v>
      </c>
      <c r="P180" s="1">
        <v>45.002369000000002</v>
      </c>
      <c r="Q180" s="1">
        <v>22.973106000000001</v>
      </c>
      <c r="R180" s="1">
        <v>53.390166999999998</v>
      </c>
      <c r="S180" s="1">
        <v>36.324359999999999</v>
      </c>
      <c r="T180" s="1">
        <v>15.147743999999999</v>
      </c>
      <c r="U180" s="1">
        <v>26.944604999999999</v>
      </c>
      <c r="V180" s="1">
        <v>23.490261</v>
      </c>
      <c r="W180" s="1">
        <v>12.001179</v>
      </c>
      <c r="X180" s="1">
        <v>18.172143999999999</v>
      </c>
      <c r="Y180" s="1">
        <v>52.177962999999998</v>
      </c>
      <c r="Z180" s="1">
        <v>23.288536000000001</v>
      </c>
      <c r="AA180" s="1">
        <v>14.3</v>
      </c>
      <c r="AB180" s="1">
        <v>26.747011000000001</v>
      </c>
      <c r="AC180" s="1">
        <v>29.959361999999999</v>
      </c>
      <c r="AD180" s="1">
        <v>49.716495999999999</v>
      </c>
      <c r="AE180" s="1">
        <v>69.019867000000005</v>
      </c>
      <c r="AF180" s="1">
        <v>1403.3599850000001</v>
      </c>
      <c r="AH180">
        <f>'Prices and returns'!AI181</f>
        <v>-6.2603480371070094E-2</v>
      </c>
      <c r="AI180">
        <f>'Prices and returns'!AJ181</f>
        <v>-2.8886269869787484E-2</v>
      </c>
      <c r="AJ180">
        <f>'Prices and returns'!AK181</f>
        <v>-3.6632888716044795E-2</v>
      </c>
      <c r="AK180">
        <f>'Prices and returns'!AL181</f>
        <v>-3.6632888716044795E-2</v>
      </c>
      <c r="AL180">
        <f>'Prices and returns'!AM181</f>
        <v>-1.8506345274831248E-2</v>
      </c>
      <c r="AM180">
        <f>'Prices and returns'!AN181</f>
        <v>-6.1818181818181828E-2</v>
      </c>
      <c r="AN180">
        <f>'Prices and returns'!AO181</f>
        <v>4.7170309016146428E-3</v>
      </c>
      <c r="AO180">
        <f>'Prices and returns'!AP181</f>
        <v>-5.8530712704986353E-2</v>
      </c>
      <c r="AP180">
        <f>'Prices and returns'!AQ181</f>
        <v>-5.9758596710610123E-2</v>
      </c>
      <c r="AQ180">
        <f>'Prices and returns'!AR181</f>
        <v>-9.6887317453046747E-3</v>
      </c>
      <c r="AR180">
        <f>'Prices and returns'!AS181</f>
        <v>-1.3054830287206335E-2</v>
      </c>
      <c r="AS180">
        <f>'Prices and returns'!AT181</f>
        <v>-8.0172597713641436E-2</v>
      </c>
      <c r="AT180">
        <f>'Prices and returns'!AU181</f>
        <v>-2.9285500514134189E-2</v>
      </c>
      <c r="AU180">
        <f>'Prices and returns'!AV181</f>
        <v>-4.7373533253671316E-2</v>
      </c>
      <c r="AV180">
        <f>'Prices and returns'!AW181</f>
        <v>1.9250097700408911E-4</v>
      </c>
      <c r="AW180">
        <f>'Prices and returns'!AX181</f>
        <v>-1.6913167945161619E-2</v>
      </c>
      <c r="AX180">
        <f>'Prices and returns'!AY181</f>
        <v>-1.5423064700284435E-3</v>
      </c>
      <c r="AY180">
        <f>'Prices and returns'!AZ181</f>
        <v>-3.668695057531645E-2</v>
      </c>
      <c r="AZ180">
        <f>'Prices and returns'!BA181</f>
        <v>-5.3285426529521417E-2</v>
      </c>
      <c r="BA180">
        <f>'Prices and returns'!BB181</f>
        <v>-3.1269450786159204E-2</v>
      </c>
      <c r="BB180">
        <f>'Prices and returns'!BC181</f>
        <v>1.0574893144014035E-2</v>
      </c>
      <c r="BC180">
        <f>'Prices and returns'!BD181</f>
        <v>-5.546996674243429E-2</v>
      </c>
      <c r="BD180">
        <f>'Prices and returns'!BE181</f>
        <v>-3.032894742634654E-2</v>
      </c>
      <c r="BE180">
        <f>'Prices and returns'!BF181</f>
        <v>-3.5368916184021978E-2</v>
      </c>
      <c r="BF180">
        <f>'Prices and returns'!BG181</f>
        <v>5.8158657976610743E-3</v>
      </c>
      <c r="BG180">
        <f>'Prices and returns'!BH181</f>
        <v>-6.2237762237762277E-2</v>
      </c>
      <c r="BH180">
        <f>'Prices and returns'!BI181</f>
        <v>-4.4030639535759711E-2</v>
      </c>
      <c r="BI180">
        <f>'Prices and returns'!BJ181</f>
        <v>7.4530959637934574E-4</v>
      </c>
      <c r="BJ180">
        <f>'Prices and returns'!BK181</f>
        <v>-5.5901767493831168E-3</v>
      </c>
      <c r="BK180">
        <f>'Prices and returns'!BL181</f>
        <v>-1.7541673906731794E-2</v>
      </c>
      <c r="BL180">
        <f>'Prices and returns'!BM181</f>
        <v>-2.4412844434922434E-2</v>
      </c>
    </row>
    <row r="181" spans="1:64" x14ac:dyDescent="0.25">
      <c r="A181" s="2">
        <v>41029</v>
      </c>
      <c r="B181" s="1">
        <v>54.075279000000002</v>
      </c>
      <c r="C181" s="1">
        <v>32.610000999999997</v>
      </c>
      <c r="D181" s="1">
        <v>11.73185</v>
      </c>
      <c r="E181" s="1">
        <v>11.73185</v>
      </c>
      <c r="F181" s="1">
        <v>63.747687999999997</v>
      </c>
      <c r="G181" s="1">
        <v>7.1778180000000003</v>
      </c>
      <c r="H181" s="1">
        <v>80.940002000000007</v>
      </c>
      <c r="I181" s="1">
        <v>79.533691000000005</v>
      </c>
      <c r="J181" s="1">
        <v>67.214348000000001</v>
      </c>
      <c r="K181" s="1">
        <v>38.906849000000001</v>
      </c>
      <c r="L181" s="1">
        <v>15.12</v>
      </c>
      <c r="M181" s="1">
        <v>8.1657879999999992</v>
      </c>
      <c r="N181" s="1">
        <v>296.55618299999998</v>
      </c>
      <c r="O181" s="1">
        <v>99.184867999999994</v>
      </c>
      <c r="P181" s="1">
        <v>45.011032</v>
      </c>
      <c r="Q181" s="1">
        <v>22.584558000000001</v>
      </c>
      <c r="R181" s="1">
        <v>53.307822999999999</v>
      </c>
      <c r="S181" s="1">
        <v>34.991729999999997</v>
      </c>
      <c r="T181" s="1">
        <v>14.340590000000001</v>
      </c>
      <c r="U181" s="1">
        <v>26.102062</v>
      </c>
      <c r="V181" s="1">
        <v>23.738668000000001</v>
      </c>
      <c r="W181" s="1">
        <v>11.335474</v>
      </c>
      <c r="X181" s="1">
        <v>17.621002000000001</v>
      </c>
      <c r="Y181" s="1">
        <v>50.332484999999998</v>
      </c>
      <c r="Z181" s="1">
        <v>23.423978999999999</v>
      </c>
      <c r="AA181" s="1">
        <v>13.41</v>
      </c>
      <c r="AB181" s="1">
        <v>25.569323000000001</v>
      </c>
      <c r="AC181" s="1">
        <v>29.981691000000001</v>
      </c>
      <c r="AD181" s="1">
        <v>49.438572000000001</v>
      </c>
      <c r="AE181" s="1">
        <v>67.809143000000006</v>
      </c>
      <c r="AF181" s="1">
        <v>1369.099976</v>
      </c>
      <c r="AH181">
        <f>'Prices and returns'!AI182</f>
        <v>2.5828438166726861E-3</v>
      </c>
      <c r="AI181">
        <f>'Prices and returns'!AJ182</f>
        <v>-1.2572830034565059E-2</v>
      </c>
      <c r="AJ181">
        <f>'Prices and returns'!AK182</f>
        <v>2.34627104847062E-2</v>
      </c>
      <c r="AK181">
        <f>'Prices and returns'!AL182</f>
        <v>2.34627104847062E-2</v>
      </c>
      <c r="AL181">
        <f>'Prices and returns'!AM182</f>
        <v>-3.0063349120990856E-2</v>
      </c>
      <c r="AM181">
        <f>'Prices and returns'!AN182</f>
        <v>-2.454785005693939E-2</v>
      </c>
      <c r="AN181">
        <f>'Prices and returns'!AO182</f>
        <v>8.1541386668114047E-3</v>
      </c>
      <c r="AO181">
        <f>'Prices and returns'!AP182</f>
        <v>-2.9866349343701453E-2</v>
      </c>
      <c r="AP181">
        <f>'Prices and returns'!AQ182</f>
        <v>1.450977401432196E-2</v>
      </c>
      <c r="AQ181">
        <f>'Prices and returns'!AR182</f>
        <v>6.126255559785887E-2</v>
      </c>
      <c r="AR181">
        <f>'Prices and returns'!AS182</f>
        <v>-3.6375661375661304E-2</v>
      </c>
      <c r="AS181">
        <f>'Prices and returns'!AT182</f>
        <v>-4.1421599483110741E-3</v>
      </c>
      <c r="AT181">
        <f>'Prices and returns'!AU182</f>
        <v>1.3836508004960538E-2</v>
      </c>
      <c r="AU181">
        <f>'Prices and returns'!AV182</f>
        <v>-6.2941496277436101E-2</v>
      </c>
      <c r="AV181">
        <f>'Prices and returns'!AW182</f>
        <v>-3.1177934333965075E-2</v>
      </c>
      <c r="AW181">
        <f>'Prices and returns'!AX182</f>
        <v>-2.4986984469654409E-3</v>
      </c>
      <c r="AX181">
        <f>'Prices and returns'!AY182</f>
        <v>-6.1783239581927321E-3</v>
      </c>
      <c r="AY181">
        <f>'Prices and returns'!AZ182</f>
        <v>-0.11473070922758025</v>
      </c>
      <c r="AZ181">
        <f>'Prices and returns'!BA182</f>
        <v>-6.5625054478232817E-2</v>
      </c>
      <c r="BA181">
        <f>'Prices and returns'!BB182</f>
        <v>5.8100390689440791E-3</v>
      </c>
      <c r="BB181">
        <f>'Prices and returns'!BC182</f>
        <v>-3.1750349261382281E-2</v>
      </c>
      <c r="BC181">
        <f>'Prices and returns'!BD182</f>
        <v>7.7487716878888405E-2</v>
      </c>
      <c r="BD181">
        <f>'Prices and returns'!BE182</f>
        <v>1.2064353661613464E-2</v>
      </c>
      <c r="BE181">
        <f>'Prices and returns'!BF182</f>
        <v>-8.0806659953309892E-4</v>
      </c>
      <c r="BF181">
        <f>'Prices and returns'!BG182</f>
        <v>2.221552538106367E-2</v>
      </c>
      <c r="BG181">
        <f>'Prices and returns'!BH182</f>
        <v>-5.9656972408650311E-2</v>
      </c>
      <c r="BH181">
        <f>'Prices and returns'!BI182</f>
        <v>4.9035713616665116E-3</v>
      </c>
      <c r="BI181">
        <f>'Prices and returns'!BJ182</f>
        <v>2.2354676392335494E-2</v>
      </c>
      <c r="BJ181">
        <f>'Prices and returns'!BK182</f>
        <v>1.2265645536849175E-2</v>
      </c>
      <c r="BK181">
        <f>'Prices and returns'!BL182</f>
        <v>-1.7382213487051493E-2</v>
      </c>
      <c r="BL181">
        <f>'Prices and returns'!BM182</f>
        <v>-1.1474663118393059E-2</v>
      </c>
    </row>
    <row r="182" spans="1:64" x14ac:dyDescent="0.25">
      <c r="A182" s="2">
        <v>41036</v>
      </c>
      <c r="B182" s="1">
        <v>54.214947000000002</v>
      </c>
      <c r="C182" s="1">
        <v>32.200001</v>
      </c>
      <c r="D182" s="1">
        <v>12.007111</v>
      </c>
      <c r="E182" s="1">
        <v>12.007111</v>
      </c>
      <c r="F182" s="1">
        <v>61.831218999999997</v>
      </c>
      <c r="G182" s="1">
        <v>7.0016179999999997</v>
      </c>
      <c r="H182" s="1">
        <v>81.599997999999999</v>
      </c>
      <c r="I182" s="1">
        <v>77.15831</v>
      </c>
      <c r="J182" s="1">
        <v>68.189612999999994</v>
      </c>
      <c r="K182" s="1">
        <v>41.290382000000001</v>
      </c>
      <c r="L182" s="1">
        <v>14.57</v>
      </c>
      <c r="M182" s="1">
        <v>8.131964</v>
      </c>
      <c r="N182" s="1">
        <v>300.65948500000002</v>
      </c>
      <c r="O182" s="1">
        <v>92.942024000000004</v>
      </c>
      <c r="P182" s="1">
        <v>43.607680999999999</v>
      </c>
      <c r="Q182" s="1">
        <v>22.528126</v>
      </c>
      <c r="R182" s="1">
        <v>52.978470000000002</v>
      </c>
      <c r="S182" s="1">
        <v>30.977104000000001</v>
      </c>
      <c r="T182" s="1">
        <v>13.399488</v>
      </c>
      <c r="U182" s="1">
        <v>26.253716000000001</v>
      </c>
      <c r="V182" s="1">
        <v>22.984957000000001</v>
      </c>
      <c r="W182" s="1">
        <v>12.213834</v>
      </c>
      <c r="X182" s="1">
        <v>17.833587999999999</v>
      </c>
      <c r="Y182" s="1">
        <v>50.291812999999998</v>
      </c>
      <c r="Z182" s="1">
        <v>23.944355000000002</v>
      </c>
      <c r="AA182" s="1">
        <v>12.61</v>
      </c>
      <c r="AB182" s="1">
        <v>25.694704000000002</v>
      </c>
      <c r="AC182" s="1">
        <v>30.651921999999999</v>
      </c>
      <c r="AD182" s="1">
        <v>50.044967999999997</v>
      </c>
      <c r="AE182" s="1">
        <v>66.630470000000003</v>
      </c>
      <c r="AF182" s="1">
        <v>1353.3900149999999</v>
      </c>
      <c r="AH182">
        <f>'Prices and returns'!AI183</f>
        <v>-6.410689657226816E-2</v>
      </c>
      <c r="AI182">
        <f>'Prices and returns'!AJ183</f>
        <v>-2.7639812806216964E-2</v>
      </c>
      <c r="AJ182">
        <f>'Prices and returns'!AK183</f>
        <v>-5.3754895744696614E-2</v>
      </c>
      <c r="AK182">
        <f>'Prices and returns'!AL183</f>
        <v>-5.3754895744696614E-2</v>
      </c>
      <c r="AL182">
        <f>'Prices and returns'!AM183</f>
        <v>-5.443329525817691E-2</v>
      </c>
      <c r="AM182">
        <f>'Prices and returns'!AN183</f>
        <v>-7.0198488406536863E-2</v>
      </c>
      <c r="AN182">
        <f>'Prices and returns'!AO183</f>
        <v>-3.2965613553078747E-2</v>
      </c>
      <c r="AO182">
        <f>'Prices and returns'!AP183</f>
        <v>-7.1413033800247827E-2</v>
      </c>
      <c r="AP182">
        <f>'Prices and returns'!AQ183</f>
        <v>-1.9621830087230376E-2</v>
      </c>
      <c r="AQ182">
        <f>'Prices and returns'!AR183</f>
        <v>-3.8410930661770107E-2</v>
      </c>
      <c r="AR182">
        <f>'Prices and returns'!AS183</f>
        <v>-3.2258064516129073E-2</v>
      </c>
      <c r="AS182">
        <f>'Prices and returns'!AT183</f>
        <v>-5.3875422960554122E-2</v>
      </c>
      <c r="AT182">
        <f>'Prices and returns'!AU183</f>
        <v>-7.9804034787061429E-3</v>
      </c>
      <c r="AU182">
        <f>'Prices and returns'!AV183</f>
        <v>-6.5015240038241467E-2</v>
      </c>
      <c r="AV182">
        <f>'Prices and returns'!AW183</f>
        <v>-6.5355504687350754E-2</v>
      </c>
      <c r="AW182">
        <f>'Prices and returns'!AX183</f>
        <v>-5.6460355379759498E-2</v>
      </c>
      <c r="AX182">
        <f>'Prices and returns'!AY183</f>
        <v>-1.5387326210062405E-2</v>
      </c>
      <c r="AY182">
        <f>'Prices and returns'!AZ183</f>
        <v>-9.388511592303786E-2</v>
      </c>
      <c r="AZ182">
        <f>'Prices and returns'!BA183</f>
        <v>-0.10702349224089761</v>
      </c>
      <c r="BA182">
        <f>'Prices and returns'!BB183</f>
        <v>-6.0654765976747842E-2</v>
      </c>
      <c r="BB182">
        <f>'Prices and returns'!BC183</f>
        <v>-2.6048210575290637E-2</v>
      </c>
      <c r="BC182">
        <f>'Prices and returns'!BD183</f>
        <v>-8.5541280485718033E-2</v>
      </c>
      <c r="BD182">
        <f>'Prices and returns'!BE183</f>
        <v>6.342582322749632E-3</v>
      </c>
      <c r="BE182">
        <f>'Prices and returns'!BF183</f>
        <v>-9.5053165015148613E-2</v>
      </c>
      <c r="BF182">
        <f>'Prices and returns'!BG183</f>
        <v>2.0839149770373387E-3</v>
      </c>
      <c r="BG182">
        <f>'Prices and returns'!BH183</f>
        <v>-0.11260904044409199</v>
      </c>
      <c r="BH182">
        <f>'Prices and returns'!BI183</f>
        <v>-6.5387209753418482E-2</v>
      </c>
      <c r="BI182">
        <f>'Prices and returns'!BJ183</f>
        <v>8.9894199782970391E-3</v>
      </c>
      <c r="BJ182">
        <f>'Prices and returns'!BK183</f>
        <v>5.7777017661396077E-2</v>
      </c>
      <c r="BK182">
        <f>'Prices and returns'!BL183</f>
        <v>-1.2861217998312186E-2</v>
      </c>
      <c r="BL182">
        <f>'Prices and returns'!BM183</f>
        <v>-4.2980990959948798E-2</v>
      </c>
    </row>
    <row r="183" spans="1:64" x14ac:dyDescent="0.25">
      <c r="A183" s="2">
        <v>41043</v>
      </c>
      <c r="B183" s="1">
        <v>50.739395000000002</v>
      </c>
      <c r="C183" s="1">
        <v>31.309999000000001</v>
      </c>
      <c r="D183" s="1">
        <v>11.36167</v>
      </c>
      <c r="E183" s="1">
        <v>11.36167</v>
      </c>
      <c r="F183" s="1">
        <v>58.465541999999999</v>
      </c>
      <c r="G183" s="1">
        <v>6.5101149999999999</v>
      </c>
      <c r="H183" s="1">
        <v>78.910004000000001</v>
      </c>
      <c r="I183" s="1">
        <v>71.648201</v>
      </c>
      <c r="J183" s="1">
        <v>66.851607999999999</v>
      </c>
      <c r="K183" s="1">
        <v>39.70438</v>
      </c>
      <c r="L183" s="1">
        <v>14.1</v>
      </c>
      <c r="M183" s="1">
        <v>7.6938510000000004</v>
      </c>
      <c r="N183" s="1">
        <v>298.26010100000002</v>
      </c>
      <c r="O183" s="1">
        <v>86.899376000000004</v>
      </c>
      <c r="P183" s="1">
        <v>40.757679000000003</v>
      </c>
      <c r="Q183" s="1">
        <v>21.256180000000001</v>
      </c>
      <c r="R183" s="1">
        <v>52.163272999999997</v>
      </c>
      <c r="S183" s="1">
        <v>28.068815000000001</v>
      </c>
      <c r="T183" s="1">
        <v>11.965427999999999</v>
      </c>
      <c r="U183" s="1">
        <v>24.661303</v>
      </c>
      <c r="V183" s="1">
        <v>22.386240000000001</v>
      </c>
      <c r="W183" s="1">
        <v>11.169047000000001</v>
      </c>
      <c r="X183" s="1">
        <v>17.946698999999999</v>
      </c>
      <c r="Y183" s="1">
        <v>45.511417000000002</v>
      </c>
      <c r="Z183" s="1">
        <v>23.994253</v>
      </c>
      <c r="AA183" s="1">
        <v>11.19</v>
      </c>
      <c r="AB183" s="1">
        <v>24.014599</v>
      </c>
      <c r="AC183" s="1">
        <v>30.927465000000002</v>
      </c>
      <c r="AD183" s="1">
        <v>52.936416999999999</v>
      </c>
      <c r="AE183" s="1">
        <v>65.773521000000002</v>
      </c>
      <c r="AF183" s="1">
        <v>1295.219971</v>
      </c>
      <c r="AH183">
        <f>'Prices and returns'!AI184</f>
        <v>6.0164454069663136E-2</v>
      </c>
      <c r="AI183">
        <f>'Prices and returns'!AJ184</f>
        <v>9.262248778736791E-3</v>
      </c>
      <c r="AJ183">
        <f>'Prices and returns'!AK184</f>
        <v>2.2556367153772287E-2</v>
      </c>
      <c r="AK183">
        <f>'Prices and returns'!AL184</f>
        <v>2.2556367153772287E-2</v>
      </c>
      <c r="AL183">
        <f>'Prices and returns'!AM184</f>
        <v>1.2292060851843329E-2</v>
      </c>
      <c r="AM183">
        <f>'Prices and returns'!AN184</f>
        <v>1.8518413269197211E-2</v>
      </c>
      <c r="AN183">
        <f>'Prices and returns'!AO184</f>
        <v>4.3086552118283923E-3</v>
      </c>
      <c r="AO183">
        <f>'Prices and returns'!AP184</f>
        <v>1.4207963155976418E-2</v>
      </c>
      <c r="AP183">
        <f>'Prices and returns'!AQ184</f>
        <v>1.8567571329024653E-2</v>
      </c>
      <c r="AQ183">
        <f>'Prices and returns'!AR184</f>
        <v>1.57501766807592E-2</v>
      </c>
      <c r="AR183">
        <f>'Prices and returns'!AS184</f>
        <v>8.5106382978724117E-3</v>
      </c>
      <c r="AS183">
        <f>'Prices and returns'!AT184</f>
        <v>5.8941354596027375E-2</v>
      </c>
      <c r="AT183">
        <f>'Prices and returns'!AU184</f>
        <v>-1.4773484570100099E-2</v>
      </c>
      <c r="AU183">
        <f>'Prices and returns'!AV184</f>
        <v>1.2671817114083798E-2</v>
      </c>
      <c r="AV183">
        <f>'Prices and returns'!AW184</f>
        <v>5.079695534183877E-2</v>
      </c>
      <c r="AW183">
        <f>'Prices and returns'!AX184</f>
        <v>-1.2658248095377543E-2</v>
      </c>
      <c r="AX183">
        <f>'Prices and returns'!AY184</f>
        <v>-1.3259482394825892E-2</v>
      </c>
      <c r="AY183">
        <f>'Prices and returns'!AZ184</f>
        <v>2.983025824210553E-4</v>
      </c>
      <c r="AZ183">
        <f>'Prices and returns'!BA184</f>
        <v>-7.4906639361332194E-3</v>
      </c>
      <c r="BA183">
        <f>'Prices and returns'!BB184</f>
        <v>-6.6014354553779449E-4</v>
      </c>
      <c r="BB183">
        <f>'Prices and returns'!BC184</f>
        <v>3.1771257701159239E-2</v>
      </c>
      <c r="BC183">
        <f>'Prices and returns'!BD184</f>
        <v>2.6490174139297554E-2</v>
      </c>
      <c r="BD183">
        <f>'Prices and returns'!BE184</f>
        <v>-1.9494448533404228E-2</v>
      </c>
      <c r="BE183">
        <f>'Prices and returns'!BF184</f>
        <v>2.3937048587170912E-2</v>
      </c>
      <c r="BF183">
        <f>'Prices and returns'!BG184</f>
        <v>8.9133843841692883E-4</v>
      </c>
      <c r="BG183">
        <f>'Prices and returns'!BH184</f>
        <v>3.3065236818588119E-2</v>
      </c>
      <c r="BH183">
        <f>'Prices and returns'!BI184</f>
        <v>7.3094287354120687E-3</v>
      </c>
      <c r="BI183">
        <f>'Prices and returns'!BJ184</f>
        <v>-1.9261843801295334E-3</v>
      </c>
      <c r="BJ183">
        <f>'Prices and returns'!BK184</f>
        <v>4.6131701735687973E-2</v>
      </c>
      <c r="BK183">
        <f>'Prices and returns'!BL184</f>
        <v>7.4874811704240566E-3</v>
      </c>
      <c r="BL183">
        <f>'Prices and returns'!BM184</f>
        <v>1.7448754270327788E-2</v>
      </c>
    </row>
    <row r="184" spans="1:64" x14ac:dyDescent="0.25">
      <c r="A184" s="2">
        <v>41050</v>
      </c>
      <c r="B184" s="1">
        <v>53.792102999999997</v>
      </c>
      <c r="C184" s="1">
        <v>31.6</v>
      </c>
      <c r="D184" s="1">
        <v>11.617948</v>
      </c>
      <c r="E184" s="1">
        <v>11.617948</v>
      </c>
      <c r="F184" s="1">
        <v>59.184204000000001</v>
      </c>
      <c r="G184" s="1">
        <v>6.6306719999999997</v>
      </c>
      <c r="H184" s="1">
        <v>79.25</v>
      </c>
      <c r="I184" s="1">
        <v>72.666175999999993</v>
      </c>
      <c r="J184" s="1">
        <v>68.092879999999994</v>
      </c>
      <c r="K184" s="1">
        <v>40.329731000000002</v>
      </c>
      <c r="L184" s="1">
        <v>14.22</v>
      </c>
      <c r="M184" s="1">
        <v>8.1473370000000003</v>
      </c>
      <c r="N184" s="1">
        <v>293.85376000000002</v>
      </c>
      <c r="O184" s="1">
        <v>88.000549000000007</v>
      </c>
      <c r="P184" s="1">
        <v>42.828045000000003</v>
      </c>
      <c r="Q184" s="1">
        <v>20.987113999999998</v>
      </c>
      <c r="R184" s="1">
        <v>51.471615</v>
      </c>
      <c r="S184" s="1">
        <v>28.077188</v>
      </c>
      <c r="T184" s="1">
        <v>11.875799000000001</v>
      </c>
      <c r="U184" s="1">
        <v>24.645022999999998</v>
      </c>
      <c r="V184" s="1">
        <v>23.097479</v>
      </c>
      <c r="W184" s="1">
        <v>11.464917</v>
      </c>
      <c r="X184" s="1">
        <v>17.596838000000002</v>
      </c>
      <c r="Y184" s="1">
        <v>46.600825999999998</v>
      </c>
      <c r="Z184" s="1">
        <v>24.015640000000001</v>
      </c>
      <c r="AA184" s="1">
        <v>11.56</v>
      </c>
      <c r="AB184" s="1">
        <v>24.190131999999998</v>
      </c>
      <c r="AC184" s="1">
        <v>30.867892999999999</v>
      </c>
      <c r="AD184" s="1">
        <v>55.378464000000001</v>
      </c>
      <c r="AE184" s="1">
        <v>66.265998999999994</v>
      </c>
      <c r="AF184" s="1">
        <v>1317.8199460000001</v>
      </c>
      <c r="AH184">
        <f>'Prices and returns'!AI185</f>
        <v>-2.3122724910010881E-3</v>
      </c>
      <c r="AI184">
        <f>'Prices and returns'!AJ185</f>
        <v>-5.6329113924050669E-2</v>
      </c>
      <c r="AJ184">
        <f>'Prices and returns'!AK185</f>
        <v>-4.8202746302531241E-2</v>
      </c>
      <c r="AK184">
        <f>'Prices and returns'!AL185</f>
        <v>-4.8202746302531241E-2</v>
      </c>
      <c r="AL184">
        <f>'Prices and returns'!AM185</f>
        <v>-3.9428206215293589E-2</v>
      </c>
      <c r="AM184">
        <f>'Prices and returns'!AN185</f>
        <v>-1.8181716724941274E-2</v>
      </c>
      <c r="AN184">
        <f>'Prices and returns'!AO185</f>
        <v>-2.9022460567822892E-3</v>
      </c>
      <c r="AO184">
        <f>'Prices and returns'!AP185</f>
        <v>-4.9143785961710658E-2</v>
      </c>
      <c r="AP184">
        <f>'Prices and returns'!AQ185</f>
        <v>1.5304419492904489E-2</v>
      </c>
      <c r="AQ184">
        <f>'Prices and returns'!AR185</f>
        <v>-2.2472998890075402E-3</v>
      </c>
      <c r="AR184">
        <f>'Prices and returns'!AS185</f>
        <v>-7.7355836849507836E-2</v>
      </c>
      <c r="AS184">
        <f>'Prices and returns'!AT185</f>
        <v>-4.528301701525303E-2</v>
      </c>
      <c r="AT184">
        <f>'Prices and returns'!AU185</f>
        <v>-3.4740368814746556E-2</v>
      </c>
      <c r="AU184">
        <f>'Prices and returns'!AV185</f>
        <v>-4.1985760793378749E-2</v>
      </c>
      <c r="AV184">
        <f>'Prices and returns'!AW185</f>
        <v>-2.9935034391600265E-2</v>
      </c>
      <c r="AW184">
        <f>'Prices and returns'!AX185</f>
        <v>-2.3310017756610079E-2</v>
      </c>
      <c r="AX184">
        <f>'Prices and returns'!AY185</f>
        <v>-2.0566286874813969E-3</v>
      </c>
      <c r="AY184">
        <f>'Prices and returns'!AZ185</f>
        <v>-4.6865555054872325E-2</v>
      </c>
      <c r="AZ184">
        <f>'Prices and returns'!BA185</f>
        <v>-3.9245275202114897E-2</v>
      </c>
      <c r="BA184">
        <f>'Prices and returns'!BB185</f>
        <v>-2.0990647888622382E-2</v>
      </c>
      <c r="BB184">
        <f>'Prices and returns'!BC185</f>
        <v>-3.8514549574869224E-2</v>
      </c>
      <c r="BC184">
        <f>'Prices and returns'!BD185</f>
        <v>-3.3871069454754939E-2</v>
      </c>
      <c r="BD184">
        <f>'Prices and returns'!BE185</f>
        <v>-2.2142103030101279E-2</v>
      </c>
      <c r="BE184">
        <f>'Prices and returns'!BF185</f>
        <v>-3.8380907668889776E-2</v>
      </c>
      <c r="BF184">
        <f>'Prices and returns'!BG185</f>
        <v>6.2330631205329999E-3</v>
      </c>
      <c r="BG184">
        <f>'Prices and returns'!BH185</f>
        <v>-4.3252595155709339E-2</v>
      </c>
      <c r="BH184">
        <f>'Prices and returns'!BI185</f>
        <v>-6.703518608331685E-2</v>
      </c>
      <c r="BI184">
        <f>'Prices and returns'!BJ185</f>
        <v>-1.0132793968153189E-2</v>
      </c>
      <c r="BJ184">
        <f>'Prices and returns'!BK185</f>
        <v>3.6747498088787779E-3</v>
      </c>
      <c r="BK184">
        <f>'Prices and returns'!BL185</f>
        <v>-5.0682009638155362E-2</v>
      </c>
      <c r="BL184">
        <f>'Prices and returns'!BM185</f>
        <v>-3.0186147296331855E-2</v>
      </c>
    </row>
    <row r="185" spans="1:64" x14ac:dyDescent="0.25">
      <c r="A185" s="2">
        <v>41057</v>
      </c>
      <c r="B185" s="1">
        <v>53.667721</v>
      </c>
      <c r="C185" s="1">
        <v>29.82</v>
      </c>
      <c r="D185" s="1">
        <v>11.057931</v>
      </c>
      <c r="E185" s="1">
        <v>11.057931</v>
      </c>
      <c r="F185" s="1">
        <v>56.850676999999997</v>
      </c>
      <c r="G185" s="1">
        <v>6.5101149999999999</v>
      </c>
      <c r="H185" s="1">
        <v>79.019997000000004</v>
      </c>
      <c r="I185" s="1">
        <v>69.095084999999997</v>
      </c>
      <c r="J185" s="1">
        <v>69.135002</v>
      </c>
      <c r="K185" s="1">
        <v>40.239097999999998</v>
      </c>
      <c r="L185" s="1">
        <v>13.12</v>
      </c>
      <c r="M185" s="1">
        <v>7.7784009999999997</v>
      </c>
      <c r="N185" s="1">
        <v>283.645172</v>
      </c>
      <c r="O185" s="1">
        <v>84.305779000000001</v>
      </c>
      <c r="P185" s="1">
        <v>41.545985999999999</v>
      </c>
      <c r="Q185" s="1">
        <v>20.497903999999998</v>
      </c>
      <c r="R185" s="1">
        <v>51.365757000000002</v>
      </c>
      <c r="S185" s="1">
        <v>26.761334999999999</v>
      </c>
      <c r="T185" s="1">
        <v>11.40973</v>
      </c>
      <c r="U185" s="1">
        <v>24.127707999999998</v>
      </c>
      <c r="V185" s="1">
        <v>22.207889999999999</v>
      </c>
      <c r="W185" s="1">
        <v>11.076587999999999</v>
      </c>
      <c r="X185" s="1">
        <v>17.207207</v>
      </c>
      <c r="Y185" s="1">
        <v>44.812244</v>
      </c>
      <c r="Z185" s="1">
        <v>24.165330999999998</v>
      </c>
      <c r="AA185" s="1">
        <v>11.06</v>
      </c>
      <c r="AB185" s="1">
        <v>22.568542000000001</v>
      </c>
      <c r="AC185" s="1">
        <v>30.555115000000001</v>
      </c>
      <c r="AD185" s="1">
        <v>55.581966000000001</v>
      </c>
      <c r="AE185" s="1">
        <v>62.907505</v>
      </c>
      <c r="AF185" s="1">
        <v>1278.040039</v>
      </c>
      <c r="AH185">
        <f>'Prices and returns'!AI186</f>
        <v>3.4457118087798069E-2</v>
      </c>
      <c r="AI185">
        <f>'Prices and returns'!AJ186</f>
        <v>6.1368209255533143E-2</v>
      </c>
      <c r="AJ185">
        <f>'Prices and returns'!AK186</f>
        <v>1.545081082528009E-2</v>
      </c>
      <c r="AK185">
        <f>'Prices and returns'!AL186</f>
        <v>1.545081082528009E-2</v>
      </c>
      <c r="AL185">
        <f>'Prices and returns'!AM186</f>
        <v>4.0154438266408077E-2</v>
      </c>
      <c r="AM185">
        <f>'Prices and returns'!AN186</f>
        <v>7.8372348261129071E-2</v>
      </c>
      <c r="AN185">
        <f>'Prices and returns'!AO186</f>
        <v>2.9612808008585387E-2</v>
      </c>
      <c r="AO185">
        <f>'Prices and returns'!AP186</f>
        <v>2.4321831285105212E-2</v>
      </c>
      <c r="AP185">
        <f>'Prices and returns'!AQ186</f>
        <v>3.8016097837098459E-2</v>
      </c>
      <c r="AQ185">
        <f>'Prices and returns'!AR186</f>
        <v>4.1441286780334929E-2</v>
      </c>
      <c r="AR185">
        <f>'Prices and returns'!AS186</f>
        <v>2.6676829268292793E-2</v>
      </c>
      <c r="AS185">
        <f>'Prices and returns'!AT186</f>
        <v>5.3359424385551857E-2</v>
      </c>
      <c r="AT185">
        <f>'Prices and returns'!AU186</f>
        <v>1.658553525458915E-2</v>
      </c>
      <c r="AU185">
        <f>'Prices and returns'!AV186</f>
        <v>2.5387393668469635E-2</v>
      </c>
      <c r="AV185">
        <f>'Prices and returns'!AW186</f>
        <v>9.7974832033111497E-2</v>
      </c>
      <c r="AW185">
        <f>'Prices and returns'!AX186</f>
        <v>5.051696993019391E-2</v>
      </c>
      <c r="AX185">
        <f>'Prices and returns'!AY186</f>
        <v>1.9423660007580446E-2</v>
      </c>
      <c r="AY185">
        <f>'Prices and returns'!AZ186</f>
        <v>5.4807392829991523E-2</v>
      </c>
      <c r="AZ185">
        <f>'Prices and returns'!BA186</f>
        <v>7.6983592074483881E-2</v>
      </c>
      <c r="BA185">
        <f>'Prices and returns'!BB186</f>
        <v>4.217918253984184E-2</v>
      </c>
      <c r="BB185">
        <f>'Prices and returns'!BC186</f>
        <v>5.257910589434666E-2</v>
      </c>
      <c r="BC185">
        <f>'Prices and returns'!BD186</f>
        <v>1.1686450737357164E-2</v>
      </c>
      <c r="BD185">
        <f>'Prices and returns'!BE186</f>
        <v>2.310526048765487E-2</v>
      </c>
      <c r="BE185">
        <f>'Prices and returns'!BF186</f>
        <v>7.0621658669893908E-2</v>
      </c>
      <c r="BF185">
        <f>'Prices and returns'!BG186</f>
        <v>1.9173914894855069E-2</v>
      </c>
      <c r="BG185">
        <f>'Prices and returns'!BH186</f>
        <v>-1.7179023508137548E-2</v>
      </c>
      <c r="BH185">
        <f>'Prices and returns'!BI186</f>
        <v>5.6296547645833667E-2</v>
      </c>
      <c r="BI185">
        <f>'Prices and returns'!BJ186</f>
        <v>3.4364982753296754E-2</v>
      </c>
      <c r="BJ185">
        <f>'Prices and returns'!BK186</f>
        <v>4.0732096450132774E-2</v>
      </c>
      <c r="BK185">
        <f>'Prices and returns'!BL186</f>
        <v>3.747435222554122E-2</v>
      </c>
      <c r="BL185">
        <f>'Prices and returns'!BM186</f>
        <v>3.7260174600836603E-2</v>
      </c>
    </row>
    <row r="186" spans="1:64" x14ac:dyDescent="0.25">
      <c r="A186" s="2">
        <v>41064</v>
      </c>
      <c r="B186" s="1">
        <v>55.516956</v>
      </c>
      <c r="C186" s="1">
        <v>31.65</v>
      </c>
      <c r="D186" s="1">
        <v>11.228785</v>
      </c>
      <c r="E186" s="1">
        <v>11.228785</v>
      </c>
      <c r="F186" s="1">
        <v>59.133484000000003</v>
      </c>
      <c r="G186" s="1">
        <v>7.0203280000000001</v>
      </c>
      <c r="H186" s="1">
        <v>81.360000999999997</v>
      </c>
      <c r="I186" s="1">
        <v>70.775604000000001</v>
      </c>
      <c r="J186" s="1">
        <v>71.763244999999998</v>
      </c>
      <c r="K186" s="1">
        <v>41.906658</v>
      </c>
      <c r="L186" s="1">
        <v>13.47</v>
      </c>
      <c r="M186" s="1">
        <v>8.1934520000000006</v>
      </c>
      <c r="N186" s="1">
        <v>288.34957900000001</v>
      </c>
      <c r="O186" s="1">
        <v>86.446083000000002</v>
      </c>
      <c r="P186" s="1">
        <v>45.616447000000001</v>
      </c>
      <c r="Q186" s="1">
        <v>21.533396</v>
      </c>
      <c r="R186" s="1">
        <v>52.363467999999997</v>
      </c>
      <c r="S186" s="1">
        <v>28.228054</v>
      </c>
      <c r="T186" s="1">
        <v>12.288092000000001</v>
      </c>
      <c r="U186" s="1">
        <v>25.145395000000001</v>
      </c>
      <c r="V186" s="1">
        <v>23.375561000000001</v>
      </c>
      <c r="W186" s="1">
        <v>11.206034000000001</v>
      </c>
      <c r="X186" s="1">
        <v>17.604783999999999</v>
      </c>
      <c r="Y186" s="1">
        <v>47.976959000000001</v>
      </c>
      <c r="Z186" s="1">
        <v>24.628675000000001</v>
      </c>
      <c r="AA186" s="1">
        <v>10.87</v>
      </c>
      <c r="AB186" s="1">
        <v>23.839072999999999</v>
      </c>
      <c r="AC186" s="1">
        <v>31.605141</v>
      </c>
      <c r="AD186" s="1">
        <v>57.845936000000002</v>
      </c>
      <c r="AE186" s="1">
        <v>65.264922999999996</v>
      </c>
      <c r="AF186" s="1">
        <v>1325.660034</v>
      </c>
      <c r="AH186">
        <f>'Prices and returns'!AI187</f>
        <v>-1.0666615078823792E-2</v>
      </c>
      <c r="AI186">
        <f>'Prices and returns'!AJ187</f>
        <v>2.3380695102685766E-2</v>
      </c>
      <c r="AJ186">
        <f>'Prices and returns'!AK187</f>
        <v>-3.2966968376364876E-2</v>
      </c>
      <c r="AK186">
        <f>'Prices and returns'!AL187</f>
        <v>-3.2966968376364876E-2</v>
      </c>
      <c r="AL186">
        <f>'Prices and returns'!AM187</f>
        <v>2.9310804687239435E-2</v>
      </c>
      <c r="AM186">
        <f>'Prices and returns'!AN187</f>
        <v>4.4973682141347282E-2</v>
      </c>
      <c r="AN186">
        <f>'Prices and returns'!AO187</f>
        <v>1.4872160584167106E-2</v>
      </c>
      <c r="AO186">
        <f>'Prices and returns'!AP187</f>
        <v>-7.6485112016847941E-3</v>
      </c>
      <c r="AP186">
        <f>'Prices and returns'!AQ187</f>
        <v>3.0425825922448278E-2</v>
      </c>
      <c r="AQ186">
        <f>'Prices and returns'!AR187</f>
        <v>1.8382472780339547E-2</v>
      </c>
      <c r="AR186">
        <f>'Prices and returns'!AS187</f>
        <v>-7.6466221232368306E-2</v>
      </c>
      <c r="AS186">
        <f>'Prices and returns'!AT187</f>
        <v>-2.9080416898762659E-2</v>
      </c>
      <c r="AT186">
        <f>'Prices and returns'!AU187</f>
        <v>-2.7461520933935561E-2</v>
      </c>
      <c r="AU186">
        <f>'Prices and returns'!AV187</f>
        <v>1.1846887267292423E-2</v>
      </c>
      <c r="AV186">
        <f>'Prices and returns'!AW187</f>
        <v>-9.1691928571289803E-3</v>
      </c>
      <c r="AW186">
        <f>'Prices and returns'!AX187</f>
        <v>3.5214139005292022E-2</v>
      </c>
      <c r="AX186">
        <f>'Prices and returns'!AY187</f>
        <v>4.8110449827349105E-2</v>
      </c>
      <c r="AY186">
        <f>'Prices and returns'!AZ187</f>
        <v>4.0083103142710373E-2</v>
      </c>
      <c r="AZ186">
        <f>'Prices and returns'!BA187</f>
        <v>4.3034345771499755E-2</v>
      </c>
      <c r="BA186">
        <f>'Prices and returns'!BB187</f>
        <v>1.2478626802243422E-2</v>
      </c>
      <c r="BB186">
        <f>'Prices and returns'!BC187</f>
        <v>-6.3420467213599743E-2</v>
      </c>
      <c r="BC186">
        <f>'Prices and returns'!BD187</f>
        <v>1.4026282625949491E-2</v>
      </c>
      <c r="BD186">
        <f>'Prices and returns'!BE187</f>
        <v>2.1228547876531906E-2</v>
      </c>
      <c r="BE186">
        <f>'Prices and returns'!BF187</f>
        <v>-3.8461545676540365E-2</v>
      </c>
      <c r="BF186">
        <f>'Prices and returns'!BG187</f>
        <v>3.3574725396311386E-2</v>
      </c>
      <c r="BG186">
        <f>'Prices and returns'!BH187</f>
        <v>-8.0036798528058811E-2</v>
      </c>
      <c r="BH186">
        <f>'Prices and returns'!BI187</f>
        <v>-2.3141797501941459E-2</v>
      </c>
      <c r="BI186">
        <f>'Prices and returns'!BJ187</f>
        <v>2.6154890433806338E-2</v>
      </c>
      <c r="BJ186">
        <f>'Prices and returns'!BK187</f>
        <v>-6.8890924333907342E-3</v>
      </c>
      <c r="BK186">
        <f>'Prices and returns'!BL187</f>
        <v>2.9440745682025829E-2</v>
      </c>
      <c r="BL186">
        <f>'Prices and returns'!BM187</f>
        <v>1.2959530769108189E-2</v>
      </c>
    </row>
    <row r="187" spans="1:64" x14ac:dyDescent="0.25">
      <c r="A187" s="2">
        <v>41071</v>
      </c>
      <c r="B187" s="1">
        <v>54.924778000000003</v>
      </c>
      <c r="C187" s="1">
        <v>32.389999000000003</v>
      </c>
      <c r="D187" s="1">
        <v>10.858606</v>
      </c>
      <c r="E187" s="1">
        <v>10.858606</v>
      </c>
      <c r="F187" s="1">
        <v>60.866734000000001</v>
      </c>
      <c r="G187" s="1">
        <v>7.3360580000000004</v>
      </c>
      <c r="H187" s="1">
        <v>82.57</v>
      </c>
      <c r="I187" s="1">
        <v>70.234275999999994</v>
      </c>
      <c r="J187" s="1">
        <v>73.946701000000004</v>
      </c>
      <c r="K187" s="1">
        <v>42.677005999999999</v>
      </c>
      <c r="L187" s="1">
        <v>12.44</v>
      </c>
      <c r="M187" s="1">
        <v>7.9551829999999999</v>
      </c>
      <c r="N187" s="1">
        <v>280.431061</v>
      </c>
      <c r="O187" s="1">
        <v>87.470200000000006</v>
      </c>
      <c r="P187" s="1">
        <v>45.198180999999998</v>
      </c>
      <c r="Q187" s="1">
        <v>22.291675999999999</v>
      </c>
      <c r="R187" s="1">
        <v>54.882697999999998</v>
      </c>
      <c r="S187" s="1">
        <v>29.359521999999998</v>
      </c>
      <c r="T187" s="1">
        <v>12.816902000000001</v>
      </c>
      <c r="U187" s="1">
        <v>25.459174999999998</v>
      </c>
      <c r="V187" s="1">
        <v>21.893072</v>
      </c>
      <c r="W187" s="1">
        <v>11.363213</v>
      </c>
      <c r="X187" s="1">
        <v>17.978508000000001</v>
      </c>
      <c r="Y187" s="1">
        <v>46.131690999999996</v>
      </c>
      <c r="Z187" s="1">
        <v>25.455576000000001</v>
      </c>
      <c r="AA187" s="1">
        <v>10</v>
      </c>
      <c r="AB187" s="1">
        <v>23.287393999999999</v>
      </c>
      <c r="AC187" s="1">
        <v>32.43177</v>
      </c>
      <c r="AD187" s="1">
        <v>57.447429999999997</v>
      </c>
      <c r="AE187" s="1">
        <v>67.186370999999994</v>
      </c>
      <c r="AF187" s="1">
        <v>1342.839966</v>
      </c>
      <c r="AH187">
        <f>'Prices and returns'!AI188</f>
        <v>1.3881949600233191E-2</v>
      </c>
      <c r="AI187">
        <f>'Prices and returns'!AJ188</f>
        <v>-2.5316425604088557E-2</v>
      </c>
      <c r="AJ187">
        <f>'Prices and returns'!AK188</f>
        <v>3.059435069289743E-2</v>
      </c>
      <c r="AK187">
        <f>'Prices and returns'!AL188</f>
        <v>3.059435069289743E-2</v>
      </c>
      <c r="AL187">
        <f>'Prices and returns'!AM188</f>
        <v>-4.1646722822352375E-4</v>
      </c>
      <c r="AM187">
        <f>'Prices and returns'!AN188</f>
        <v>5.0630733835527854E-3</v>
      </c>
      <c r="AN187">
        <f>'Prices and returns'!AO188</f>
        <v>-8.4776189899478781E-3</v>
      </c>
      <c r="AO187">
        <f>'Prices and returns'!AP188</f>
        <v>-2.2662253968418512E-2</v>
      </c>
      <c r="AP187">
        <f>'Prices and returns'!AQ188</f>
        <v>-5.5773955351977158E-3</v>
      </c>
      <c r="AQ187">
        <f>'Prices and returns'!AR188</f>
        <v>8.069521090584484E-3</v>
      </c>
      <c r="AR187">
        <f>'Prices and returns'!AS188</f>
        <v>-1.4469453376205766E-2</v>
      </c>
      <c r="AS187">
        <f>'Prices and returns'!AT188</f>
        <v>-1.5459229536265882E-2</v>
      </c>
      <c r="AT187">
        <f>'Prices and returns'!AU188</f>
        <v>1.2347041685228986E-2</v>
      </c>
      <c r="AU187">
        <f>'Prices and returns'!AV188</f>
        <v>-2.1221307370967547E-2</v>
      </c>
      <c r="AV187">
        <f>'Prices and returns'!AW188</f>
        <v>2.891775666812875E-3</v>
      </c>
      <c r="AW187">
        <f>'Prices and returns'!AX188</f>
        <v>-1.4630663033142833E-2</v>
      </c>
      <c r="AX187">
        <f>'Prices and returns'!AY188</f>
        <v>9.392668705900744E-3</v>
      </c>
      <c r="AY187">
        <f>'Prices and returns'!AZ188</f>
        <v>2.7405316748685512E-2</v>
      </c>
      <c r="AZ187">
        <f>'Prices and returns'!BA188</f>
        <v>-1.1188819263812783E-2</v>
      </c>
      <c r="BA187">
        <f>'Prices and returns'!BB188</f>
        <v>2.2651873047732318E-2</v>
      </c>
      <c r="BB187">
        <f>'Prices and returns'!BC188</f>
        <v>-2.3095708085187822E-2</v>
      </c>
      <c r="BC187">
        <f>'Prices and returns'!BD188</f>
        <v>5.7770368292841087E-2</v>
      </c>
      <c r="BD187">
        <f>'Prices and returns'!BE188</f>
        <v>5.3072813383623178E-3</v>
      </c>
      <c r="BE187">
        <f>'Prices and returns'!BF188</f>
        <v>-1.5221011516790051E-2</v>
      </c>
      <c r="BF187">
        <f>'Prices and returns'!BG188</f>
        <v>-1.5121794926188321E-2</v>
      </c>
      <c r="BG187">
        <f>'Prices and returns'!BH188</f>
        <v>-1.3000000000000077E-2</v>
      </c>
      <c r="BH187">
        <f>'Prices and returns'!BI188</f>
        <v>6.8198700120761756E-3</v>
      </c>
      <c r="BI187">
        <f>'Prices and returns'!BJ188</f>
        <v>9.184543427632863E-3</v>
      </c>
      <c r="BJ187">
        <f>'Prices and returns'!BK188</f>
        <v>-6.6421944375927707E-3</v>
      </c>
      <c r="BK187">
        <f>'Prices and returns'!BL188</f>
        <v>-1.3338359948031583E-2</v>
      </c>
      <c r="BL187">
        <f>'Prices and returns'!BM188</f>
        <v>-5.8234385317662441E-3</v>
      </c>
    </row>
    <row r="188" spans="1:64" x14ac:dyDescent="0.25">
      <c r="A188" s="2">
        <v>41078</v>
      </c>
      <c r="B188" s="1">
        <v>55.687241</v>
      </c>
      <c r="C188" s="1">
        <v>31.57</v>
      </c>
      <c r="D188" s="1">
        <v>11.190818</v>
      </c>
      <c r="E188" s="1">
        <v>11.190818</v>
      </c>
      <c r="F188" s="1">
        <v>60.841385000000002</v>
      </c>
      <c r="G188" s="1">
        <v>7.3732009999999999</v>
      </c>
      <c r="H188" s="1">
        <v>81.870002999999997</v>
      </c>
      <c r="I188" s="1">
        <v>68.642608999999993</v>
      </c>
      <c r="J188" s="1">
        <v>73.534271000000004</v>
      </c>
      <c r="K188" s="1">
        <v>43.021388999999999</v>
      </c>
      <c r="L188" s="1">
        <v>12.26</v>
      </c>
      <c r="M188" s="1">
        <v>7.8322019999999997</v>
      </c>
      <c r="N188" s="1">
        <v>283.89355499999999</v>
      </c>
      <c r="O188" s="1">
        <v>85.613968</v>
      </c>
      <c r="P188" s="1">
        <v>45.328884000000002</v>
      </c>
      <c r="Q188" s="1">
        <v>21.965534000000002</v>
      </c>
      <c r="R188" s="1">
        <v>55.398192999999999</v>
      </c>
      <c r="S188" s="1">
        <v>30.164128999999999</v>
      </c>
      <c r="T188" s="1">
        <v>12.673496</v>
      </c>
      <c r="U188" s="1">
        <v>26.035872999999999</v>
      </c>
      <c r="V188" s="1">
        <v>21.387436000000001</v>
      </c>
      <c r="W188" s="1">
        <v>12.01967</v>
      </c>
      <c r="X188" s="1">
        <v>18.073924999999999</v>
      </c>
      <c r="Y188" s="1">
        <v>45.429519999999997</v>
      </c>
      <c r="Z188" s="1">
        <v>25.070641999999999</v>
      </c>
      <c r="AA188" s="1">
        <v>9.8699999999999992</v>
      </c>
      <c r="AB188" s="1">
        <v>23.446211000000002</v>
      </c>
      <c r="AC188" s="1">
        <v>32.729641000000001</v>
      </c>
      <c r="AD188" s="1">
        <v>57.065852999999997</v>
      </c>
      <c r="AE188" s="1">
        <v>66.290215000000003</v>
      </c>
      <c r="AF188" s="1">
        <v>1335.0200199999999</v>
      </c>
      <c r="AH188">
        <f>'Prices and returns'!AI189</f>
        <v>3.2638535638711665E-3</v>
      </c>
      <c r="AI188">
        <f>'Prices and returns'!AJ189</f>
        <v>2.5340481469749751E-2</v>
      </c>
      <c r="AJ188">
        <f>'Prices and returns'!AK189</f>
        <v>1.6963460579914748E-2</v>
      </c>
      <c r="AK188">
        <f>'Prices and returns'!AL189</f>
        <v>1.6963460579914748E-2</v>
      </c>
      <c r="AL188">
        <f>'Prices and returns'!AM189</f>
        <v>3.2517980976271239E-2</v>
      </c>
      <c r="AM188">
        <f>'Prices and returns'!AN189</f>
        <v>3.0226763111435601E-2</v>
      </c>
      <c r="AN188">
        <f>'Prices and returns'!AO189</f>
        <v>1.7833137248083358E-2</v>
      </c>
      <c r="AO188">
        <f>'Prices and returns'!AP189</f>
        <v>-5.884100355216384E-4</v>
      </c>
      <c r="AP188">
        <f>'Prices and returns'!AQ189</f>
        <v>4.4759837219301442E-2</v>
      </c>
      <c r="AQ188">
        <f>'Prices and returns'!AR189</f>
        <v>2.1697951221426134E-2</v>
      </c>
      <c r="AR188">
        <f>'Prices and returns'!AS189</f>
        <v>7.3409461663947687E-3</v>
      </c>
      <c r="AS188">
        <f>'Prices and returns'!AT189</f>
        <v>-5.8881269916174289E-2</v>
      </c>
      <c r="AT188">
        <f>'Prices and returns'!AU189</f>
        <v>1.503113376420261E-2</v>
      </c>
      <c r="AU188">
        <f>'Prices and returns'!AV189</f>
        <v>2.381756210622088E-2</v>
      </c>
      <c r="AV188">
        <f>'Prices and returns'!AW189</f>
        <v>1.8646874253511268E-2</v>
      </c>
      <c r="AW188">
        <f>'Prices and returns'!AX189</f>
        <v>-1.0764409369697126E-2</v>
      </c>
      <c r="AX188">
        <f>'Prices and returns'!AY189</f>
        <v>1.3957783785474813E-2</v>
      </c>
      <c r="AY188">
        <f>'Prices and returns'!AZ189</f>
        <v>-7.224607745179714E-3</v>
      </c>
      <c r="AZ188">
        <f>'Prices and returns'!BA189</f>
        <v>3.1824604671039418E-2</v>
      </c>
      <c r="BA188">
        <f>'Prices and returns'!BB189</f>
        <v>-3.5832099810902502E-3</v>
      </c>
      <c r="BB188">
        <f>'Prices and returns'!BC189</f>
        <v>-0.11690167068179666</v>
      </c>
      <c r="BC188">
        <f>'Prices and returns'!BD189</f>
        <v>6.3076939716315075E-2</v>
      </c>
      <c r="BD188">
        <f>'Prices and returns'!BE189</f>
        <v>1.1878825434984435E-2</v>
      </c>
      <c r="BE188">
        <f>'Prices and returns'!BF189</f>
        <v>7.186956850964713E-4</v>
      </c>
      <c r="BF188">
        <f>'Prices and returns'!BG189</f>
        <v>1.3932351632638663E-2</v>
      </c>
      <c r="BG188">
        <f>'Prices and returns'!BH189</f>
        <v>-4.1540020263424356E-2</v>
      </c>
      <c r="BH188">
        <f>'Prices and returns'!BI189</f>
        <v>2.2816309210899683E-2</v>
      </c>
      <c r="BI188">
        <f>'Prices and returns'!BJ189</f>
        <v>1.1148884889999287E-2</v>
      </c>
      <c r="BJ188">
        <f>'Prices and returns'!BK189</f>
        <v>3.5958351485607352E-2</v>
      </c>
      <c r="BK188">
        <f>'Prices and returns'!BL189</f>
        <v>4.2138994420217186E-2</v>
      </c>
      <c r="BL188">
        <f>'Prices and returns'!BM189</f>
        <v>2.0329293638607807E-2</v>
      </c>
    </row>
    <row r="189" spans="1:64" x14ac:dyDescent="0.25">
      <c r="A189" s="2">
        <v>41085</v>
      </c>
      <c r="B189" s="1">
        <v>55.868996000000003</v>
      </c>
      <c r="C189" s="1">
        <v>32.369999</v>
      </c>
      <c r="D189" s="1">
        <v>11.380653000000001</v>
      </c>
      <c r="E189" s="1">
        <v>11.380653000000001</v>
      </c>
      <c r="F189" s="1">
        <v>62.819823999999997</v>
      </c>
      <c r="G189" s="1">
        <v>7.596069</v>
      </c>
      <c r="H189" s="1">
        <v>83.330001999999993</v>
      </c>
      <c r="I189" s="1">
        <v>68.602219000000005</v>
      </c>
      <c r="J189" s="1">
        <v>76.825653000000003</v>
      </c>
      <c r="K189" s="1">
        <v>43.954864999999998</v>
      </c>
      <c r="L189" s="1">
        <v>12.35</v>
      </c>
      <c r="M189" s="1">
        <v>7.3710319999999996</v>
      </c>
      <c r="N189" s="1">
        <v>288.160797</v>
      </c>
      <c r="O189" s="1">
        <v>87.653084000000007</v>
      </c>
      <c r="P189" s="1">
        <v>46.174126000000001</v>
      </c>
      <c r="Q189" s="1">
        <v>21.729088000000001</v>
      </c>
      <c r="R189" s="1">
        <v>56.171429000000003</v>
      </c>
      <c r="S189" s="1">
        <v>29.946204999999999</v>
      </c>
      <c r="T189" s="1">
        <v>13.076824999999999</v>
      </c>
      <c r="U189" s="1">
        <v>25.942581000000001</v>
      </c>
      <c r="V189" s="1">
        <v>18.887208999999999</v>
      </c>
      <c r="W189" s="1">
        <v>12.777834</v>
      </c>
      <c r="X189" s="1">
        <v>18.288622</v>
      </c>
      <c r="Y189" s="1">
        <v>45.46217</v>
      </c>
      <c r="Z189" s="1">
        <v>25.419934999999999</v>
      </c>
      <c r="AA189" s="1">
        <v>9.4600000000000009</v>
      </c>
      <c r="AB189" s="1">
        <v>23.981166999999999</v>
      </c>
      <c r="AC189" s="1">
        <v>33.094540000000002</v>
      </c>
      <c r="AD189" s="1">
        <v>59.117846999999998</v>
      </c>
      <c r="AE189" s="1">
        <v>69.083618000000001</v>
      </c>
      <c r="AF189" s="1">
        <v>1362.160034</v>
      </c>
      <c r="AH189">
        <f>'Prices and returns'!AI190</f>
        <v>3.7466164596908026E-2</v>
      </c>
      <c r="AI189">
        <f>'Prices and returns'!AJ190</f>
        <v>-3.0892741145898753E-2</v>
      </c>
      <c r="AJ189">
        <f>'Prices and returns'!AK190</f>
        <v>4.1700594860416959E-3</v>
      </c>
      <c r="AK189">
        <f>'Prices and returns'!AL190</f>
        <v>4.1700594860416959E-3</v>
      </c>
      <c r="AL189">
        <f>'Prices and returns'!AM190</f>
        <v>-8.2099402252384136E-3</v>
      </c>
      <c r="AM189">
        <f>'Prices and returns'!AN190</f>
        <v>-6.3569459413810009E-2</v>
      </c>
      <c r="AN189">
        <f>'Prices and returns'!AO190</f>
        <v>-9.4803909881100157E-3</v>
      </c>
      <c r="AO189">
        <f>'Prices and returns'!AP190</f>
        <v>-3.5331072891388493E-3</v>
      </c>
      <c r="AP189">
        <f>'Prices and returns'!AQ190</f>
        <v>-1.3895163377264062E-2</v>
      </c>
      <c r="AQ189">
        <f>'Prices and returns'!AR190</f>
        <v>-9.4845018861961037E-3</v>
      </c>
      <c r="AR189">
        <f>'Prices and returns'!AS190</f>
        <v>-2.6720647773279357E-2</v>
      </c>
      <c r="AS189">
        <f>'Prices and returns'!AT190</f>
        <v>-9.384710309221226E-3</v>
      </c>
      <c r="AT189">
        <f>'Prices and returns'!AU190</f>
        <v>1.018845391380553E-2</v>
      </c>
      <c r="AU189">
        <f>'Prices and returns'!AV190</f>
        <v>-4.0685505144348834E-3</v>
      </c>
      <c r="AV189">
        <f>'Prices and returns'!AW190</f>
        <v>-1.5851929714923031E-2</v>
      </c>
      <c r="AW189">
        <f>'Prices and returns'!AX190</f>
        <v>-1.8386551704333013E-2</v>
      </c>
      <c r="AX189">
        <f>'Prices and returns'!AY190</f>
        <v>1.1842319339961428E-3</v>
      </c>
      <c r="AY189">
        <f>'Prices and returns'!AZ190</f>
        <v>-5.1217040690130868E-2</v>
      </c>
      <c r="AZ189">
        <f>'Prices and returns'!BA190</f>
        <v>-3.0843037205131933E-2</v>
      </c>
      <c r="BA189">
        <f>'Prices and returns'!BB190</f>
        <v>-1.3076223988661791E-2</v>
      </c>
      <c r="BB189">
        <f>'Prices and returns'!BC190</f>
        <v>4.101161796854165E-2</v>
      </c>
      <c r="BC189">
        <f>'Prices and returns'!BD190</f>
        <v>-3.0390753237207462E-2</v>
      </c>
      <c r="BD189">
        <f>'Prices and returns'!BE190</f>
        <v>-1.9999866583715342E-2</v>
      </c>
      <c r="BE189">
        <f>'Prices and returns'!BF190</f>
        <v>-6.6449533755208751E-3</v>
      </c>
      <c r="BF189">
        <f>'Prices and returns'!BG190</f>
        <v>-6.1693312748439481E-3</v>
      </c>
      <c r="BG189">
        <f>'Prices and returns'!BH190</f>
        <v>-4.2283298097252559E-3</v>
      </c>
      <c r="BH189">
        <f>'Prices and returns'!BI190</f>
        <v>-3.3809739117366594E-2</v>
      </c>
      <c r="BI189">
        <f>'Prices and returns'!BJ190</f>
        <v>-4.498929430656448E-4</v>
      </c>
      <c r="BJ189">
        <f>'Prices and returns'!BK190</f>
        <v>2.3522744324569186E-2</v>
      </c>
      <c r="BK189">
        <f>'Prices and returns'!BL190</f>
        <v>-8.9985298685427845E-3</v>
      </c>
      <c r="BL189">
        <f>'Prices and returns'!BM190</f>
        <v>-5.4912637379581708E-3</v>
      </c>
    </row>
    <row r="190" spans="1:64" x14ac:dyDescent="0.25">
      <c r="A190" s="2">
        <v>41092</v>
      </c>
      <c r="B190" s="1">
        <v>57.962192999999999</v>
      </c>
      <c r="C190" s="1">
        <v>31.370000999999998</v>
      </c>
      <c r="D190" s="1">
        <v>11.428110999999999</v>
      </c>
      <c r="E190" s="1">
        <v>11.428110999999999</v>
      </c>
      <c r="F190" s="1">
        <v>62.304076999999999</v>
      </c>
      <c r="G190" s="1">
        <v>7.1131909999999996</v>
      </c>
      <c r="H190" s="1">
        <v>82.540001000000004</v>
      </c>
      <c r="I190" s="1">
        <v>68.359840000000005</v>
      </c>
      <c r="J190" s="1">
        <v>75.758148000000006</v>
      </c>
      <c r="K190" s="1">
        <v>43.537975000000003</v>
      </c>
      <c r="L190" s="1">
        <v>12.02</v>
      </c>
      <c r="M190" s="1">
        <v>7.301857</v>
      </c>
      <c r="N190" s="1">
        <v>291.09670999999997</v>
      </c>
      <c r="O190" s="1">
        <v>87.296463000000003</v>
      </c>
      <c r="P190" s="1">
        <v>45.442177000000001</v>
      </c>
      <c r="Q190" s="1">
        <v>21.329564999999999</v>
      </c>
      <c r="R190" s="1">
        <v>56.237949</v>
      </c>
      <c r="S190" s="1">
        <v>28.412448999999999</v>
      </c>
      <c r="T190" s="1">
        <v>12.673496</v>
      </c>
      <c r="U190" s="1">
        <v>25.603349999999999</v>
      </c>
      <c r="V190" s="1">
        <v>19.661804</v>
      </c>
      <c r="W190" s="1">
        <v>12.389506000000001</v>
      </c>
      <c r="X190" s="1">
        <v>17.922851999999999</v>
      </c>
      <c r="Y190" s="1">
        <v>45.160075999999997</v>
      </c>
      <c r="Z190" s="1">
        <v>25.263110999999999</v>
      </c>
      <c r="AA190" s="1">
        <v>9.42</v>
      </c>
      <c r="AB190" s="1">
        <v>23.170369999999998</v>
      </c>
      <c r="AC190" s="1">
        <v>33.079650999999998</v>
      </c>
      <c r="AD190" s="1">
        <v>60.508460999999997</v>
      </c>
      <c r="AE190" s="1">
        <v>68.461967000000001</v>
      </c>
      <c r="AF190" s="1">
        <v>1354.6800539999999</v>
      </c>
      <c r="AH190">
        <f>'Prices and returns'!AI191</f>
        <v>-1.5020653204063648E-3</v>
      </c>
      <c r="AI190">
        <f>'Prices and returns'!AJ191</f>
        <v>-2.2951895984957092E-2</v>
      </c>
      <c r="AJ190">
        <f>'Prices and returns'!AK191</f>
        <v>4.9835882763126851E-3</v>
      </c>
      <c r="AK190">
        <f>'Prices and returns'!AL191</f>
        <v>4.9835882763126851E-3</v>
      </c>
      <c r="AL190">
        <f>'Prices and returns'!AM191</f>
        <v>-2.4426491383541058E-3</v>
      </c>
      <c r="AM190">
        <f>'Prices and returns'!AN191</f>
        <v>2.0887671932329745E-2</v>
      </c>
      <c r="AN190">
        <f>'Prices and returns'!AO191</f>
        <v>2.3503779700705271E-2</v>
      </c>
      <c r="AO190">
        <f>'Prices and returns'!AP191</f>
        <v>-3.0020096594725883E-2</v>
      </c>
      <c r="AP190">
        <f>'Prices and returns'!AQ191</f>
        <v>1.2062821282273069E-2</v>
      </c>
      <c r="AQ190">
        <f>'Prices and returns'!AR191</f>
        <v>3.1223546800234832E-3</v>
      </c>
      <c r="AR190">
        <f>'Prices and returns'!AS191</f>
        <v>-2.5790349417637165E-2</v>
      </c>
      <c r="AS190">
        <f>'Prices and returns'!AT191</f>
        <v>-2.4210416610459515E-2</v>
      </c>
      <c r="AT190">
        <f>'Prices and returns'!AU191</f>
        <v>-1.6143992146115223E-2</v>
      </c>
      <c r="AU190">
        <f>'Prices and returns'!AV191</f>
        <v>2.052975502569904E-2</v>
      </c>
      <c r="AV190">
        <f>'Prices and returns'!AW191</f>
        <v>-1.1506490985236982E-3</v>
      </c>
      <c r="AW190">
        <f>'Prices and returns'!AX191</f>
        <v>-3.4786082135289706E-2</v>
      </c>
      <c r="AX190">
        <f>'Prices and returns'!AY191</f>
        <v>1.434037005865909E-2</v>
      </c>
      <c r="AY190">
        <f>'Prices and returns'!AZ191</f>
        <v>7.2883439227642871E-2</v>
      </c>
      <c r="AZ190">
        <f>'Prices and returns'!BA191</f>
        <v>-6.3648578103468658E-3</v>
      </c>
      <c r="BA190">
        <f>'Prices and returns'!BB191</f>
        <v>-2.6498719894076386E-2</v>
      </c>
      <c r="BB190">
        <f>'Prices and returns'!BC191</f>
        <v>2.8343279182317077E-2</v>
      </c>
      <c r="BC190">
        <f>'Prices and returns'!BD191</f>
        <v>-6.2686518736098248E-2</v>
      </c>
      <c r="BD190">
        <f>'Prices and returns'!BE191</f>
        <v>1.1978618135104948E-2</v>
      </c>
      <c r="BE190">
        <f>'Prices and returns'!BF191</f>
        <v>-5.9664868588795014E-3</v>
      </c>
      <c r="BF190">
        <f>'Prices and returns'!BG191</f>
        <v>9.88286834507438E-3</v>
      </c>
      <c r="BG190">
        <f>'Prices and returns'!BH191</f>
        <v>-5.6263269639065749E-2</v>
      </c>
      <c r="BH190">
        <f>'Prices and returns'!BI191</f>
        <v>-2.525259631158237E-2</v>
      </c>
      <c r="BI190">
        <f>'Prices and returns'!BJ191</f>
        <v>2.924903893333097E-2</v>
      </c>
      <c r="BJ190">
        <f>'Prices and returns'!BK191</f>
        <v>2.5504152220959739E-2</v>
      </c>
      <c r="BK190">
        <f>'Prices and returns'!BL191</f>
        <v>7.900649421889885E-3</v>
      </c>
      <c r="BL190">
        <f>'Prices and returns'!BM191</f>
        <v>1.5501630763658427E-3</v>
      </c>
    </row>
    <row r="191" spans="1:64" x14ac:dyDescent="0.25">
      <c r="A191" s="2">
        <v>41099</v>
      </c>
      <c r="B191" s="1">
        <v>57.875129999999999</v>
      </c>
      <c r="C191" s="1">
        <v>30.65</v>
      </c>
      <c r="D191" s="1">
        <v>11.485063999999999</v>
      </c>
      <c r="E191" s="1">
        <v>11.485063999999999</v>
      </c>
      <c r="F191" s="1">
        <v>62.151890000000002</v>
      </c>
      <c r="G191" s="1">
        <v>7.2617690000000001</v>
      </c>
      <c r="H191" s="1">
        <v>84.480002999999996</v>
      </c>
      <c r="I191" s="1">
        <v>66.307670999999999</v>
      </c>
      <c r="J191" s="1">
        <v>76.672004999999999</v>
      </c>
      <c r="K191" s="1">
        <v>43.673915999999998</v>
      </c>
      <c r="L191" s="1">
        <v>11.71</v>
      </c>
      <c r="M191" s="1">
        <v>7.125076</v>
      </c>
      <c r="N191" s="1">
        <v>286.39724699999999</v>
      </c>
      <c r="O191" s="1">
        <v>89.088638000000003</v>
      </c>
      <c r="P191" s="1">
        <v>45.389888999999997</v>
      </c>
      <c r="Q191" s="1">
        <v>20.587592999999998</v>
      </c>
      <c r="R191" s="1">
        <v>57.044421999999997</v>
      </c>
      <c r="S191" s="1">
        <v>30.483246000000001</v>
      </c>
      <c r="T191" s="1">
        <v>12.592831</v>
      </c>
      <c r="U191" s="1">
        <v>24.924893999999998</v>
      </c>
      <c r="V191" s="1">
        <v>20.219083999999999</v>
      </c>
      <c r="W191" s="1">
        <v>11.612850999999999</v>
      </c>
      <c r="X191" s="1">
        <v>18.137543000000001</v>
      </c>
      <c r="Y191" s="1">
        <v>44.890628999999997</v>
      </c>
      <c r="Z191" s="1">
        <v>25.512782999999999</v>
      </c>
      <c r="AA191" s="1">
        <v>8.89</v>
      </c>
      <c r="AB191" s="1">
        <v>22.585258</v>
      </c>
      <c r="AC191" s="1">
        <v>34.047198999999999</v>
      </c>
      <c r="AD191" s="1">
        <v>62.051678000000003</v>
      </c>
      <c r="AE191" s="1">
        <v>69.002860999999996</v>
      </c>
      <c r="AF191" s="1">
        <v>1356.780029</v>
      </c>
      <c r="AH191">
        <f>'Prices and returns'!AI192</f>
        <v>-1.1074705145371041E-3</v>
      </c>
      <c r="AI191">
        <f>'Prices and returns'!AJ192</f>
        <v>2.3817259380097978E-2</v>
      </c>
      <c r="AJ191">
        <f>'Prices and returns'!AK192</f>
        <v>-7.4381823209692423E-3</v>
      </c>
      <c r="AK191">
        <f>'Prices and returns'!AL192</f>
        <v>-7.4381823209692423E-3</v>
      </c>
      <c r="AL191">
        <f>'Prices and returns'!AM192</f>
        <v>5.1691750645072162E-3</v>
      </c>
      <c r="AM191">
        <f>'Prices and returns'!AN192</f>
        <v>-9.590803563153831E-2</v>
      </c>
      <c r="AN191">
        <f>'Prices and returns'!AO192</f>
        <v>-7.6941403517706217E-3</v>
      </c>
      <c r="AO191">
        <f>'Prices and returns'!AP192</f>
        <v>-1.3646641276240859E-2</v>
      </c>
      <c r="AP191">
        <f>'Prices and returns'!AQ192</f>
        <v>8.4379820248603188E-3</v>
      </c>
      <c r="AQ191">
        <f>'Prices and returns'!AR192</f>
        <v>8.3004693236119354E-3</v>
      </c>
      <c r="AR191">
        <f>'Prices and returns'!AS192</f>
        <v>2.3057216054654103E-2</v>
      </c>
      <c r="AS191">
        <f>'Prices and returns'!AT192</f>
        <v>-6.4727730623504957E-3</v>
      </c>
      <c r="AT191">
        <f>'Prices and returns'!AU192</f>
        <v>5.9494932924407724E-2</v>
      </c>
      <c r="AU191">
        <f>'Prices and returns'!AV192</f>
        <v>-3.3562484140794741E-2</v>
      </c>
      <c r="AV191">
        <f>'Prices and returns'!AW192</f>
        <v>-2.6684555232113407E-2</v>
      </c>
      <c r="AW191">
        <f>'Prices and returns'!AX192</f>
        <v>1.0692896444960891E-2</v>
      </c>
      <c r="AX191">
        <f>'Prices and returns'!AY192</f>
        <v>2.9143953812004223E-4</v>
      </c>
      <c r="AY191">
        <f>'Prices and returns'!AZ192</f>
        <v>-6.0160751909425977E-2</v>
      </c>
      <c r="AZ191">
        <f>'Prices and returns'!BA192</f>
        <v>-9.0391747495062943E-2</v>
      </c>
      <c r="BA191">
        <f>'Prices and returns'!BB192</f>
        <v>2.4838179853443006E-2</v>
      </c>
      <c r="BB191">
        <f>'Prices and returns'!BC192</f>
        <v>-9.4710521999907243E-3</v>
      </c>
      <c r="BC191">
        <f>'Prices and returns'!BD192</f>
        <v>1.9904414514575277E-2</v>
      </c>
      <c r="BD191">
        <f>'Prices and returns'!BE192</f>
        <v>3.9017908875529528E-2</v>
      </c>
      <c r="BE191">
        <f>'Prices and returns'!BF192</f>
        <v>4.910904679014421E-2</v>
      </c>
      <c r="BF191">
        <f>'Prices and returns'!BG192</f>
        <v>-1.6972276211497425E-3</v>
      </c>
      <c r="BG191">
        <f>'Prices and returns'!BH192</f>
        <v>5.9617547806524111E-2</v>
      </c>
      <c r="BH191">
        <f>'Prices and returns'!BI192</f>
        <v>8.512012570323562E-3</v>
      </c>
      <c r="BI191">
        <f>'Prices and returns'!BJ192</f>
        <v>-1.5925568502712893E-2</v>
      </c>
      <c r="BJ191">
        <f>'Prices and returns'!BK192</f>
        <v>-1.2708294528312425E-2</v>
      </c>
      <c r="BK191">
        <f>'Prices and returns'!BL192</f>
        <v>5.6161004686458692E-3</v>
      </c>
      <c r="BL191">
        <f>'Prices and returns'!BM192</f>
        <v>4.3337938901811344E-3</v>
      </c>
    </row>
    <row r="192" spans="1:64" x14ac:dyDescent="0.25">
      <c r="A192" s="2">
        <v>41106</v>
      </c>
      <c r="B192" s="1">
        <v>57.811034999999997</v>
      </c>
      <c r="C192" s="1">
        <v>31.379999000000002</v>
      </c>
      <c r="D192" s="1">
        <v>11.399635999999999</v>
      </c>
      <c r="E192" s="1">
        <v>11.399635999999999</v>
      </c>
      <c r="F192" s="1">
        <v>62.473163999999997</v>
      </c>
      <c r="G192" s="1">
        <v>6.5653069999999998</v>
      </c>
      <c r="H192" s="1">
        <v>83.830001999999993</v>
      </c>
      <c r="I192" s="1">
        <v>65.402794</v>
      </c>
      <c r="J192" s="1">
        <v>77.318961999999999</v>
      </c>
      <c r="K192" s="1">
        <v>44.036430000000003</v>
      </c>
      <c r="L192" s="1">
        <v>11.98</v>
      </c>
      <c r="M192" s="1">
        <v>7.0789569999999999</v>
      </c>
      <c r="N192" s="1">
        <v>303.43643200000002</v>
      </c>
      <c r="O192" s="1">
        <v>86.098602</v>
      </c>
      <c r="P192" s="1">
        <v>44.17868</v>
      </c>
      <c r="Q192" s="1">
        <v>20.807734</v>
      </c>
      <c r="R192" s="1">
        <v>57.061047000000002</v>
      </c>
      <c r="S192" s="1">
        <v>28.649350999999999</v>
      </c>
      <c r="T192" s="1">
        <v>11.454542999999999</v>
      </c>
      <c r="U192" s="1">
        <v>25.543983000000001</v>
      </c>
      <c r="V192" s="1">
        <v>20.027588000000002</v>
      </c>
      <c r="W192" s="1">
        <v>11.843997999999999</v>
      </c>
      <c r="X192" s="1">
        <v>18.845231999999999</v>
      </c>
      <c r="Y192" s="1">
        <v>47.095165000000001</v>
      </c>
      <c r="Z192" s="1">
        <v>25.469481999999999</v>
      </c>
      <c r="AA192" s="1">
        <v>9.42</v>
      </c>
      <c r="AB192" s="1">
        <v>22.777504</v>
      </c>
      <c r="AC192" s="1">
        <v>33.504978000000001</v>
      </c>
      <c r="AD192" s="1">
        <v>61.263106999999998</v>
      </c>
      <c r="AE192" s="1">
        <v>69.390388000000002</v>
      </c>
      <c r="AF192" s="1">
        <v>1362.660034</v>
      </c>
      <c r="AH192">
        <f>'Prices and returns'!AI193</f>
        <v>-3.1673157209518889E-2</v>
      </c>
      <c r="AI192">
        <f>'Prices and returns'!AJ193</f>
        <v>1.6571096767721279E-2</v>
      </c>
      <c r="AJ192">
        <f>'Prices and returns'!AK193</f>
        <v>-2.4978867746302141E-3</v>
      </c>
      <c r="AK192">
        <f>'Prices and returns'!AL193</f>
        <v>-2.4978867746302141E-3</v>
      </c>
      <c r="AL192">
        <f>'Prices and returns'!AM193</f>
        <v>2.1924389806797707E-2</v>
      </c>
      <c r="AM192">
        <f>'Prices and returns'!AN193</f>
        <v>3.3946318123432774E-2</v>
      </c>
      <c r="AN192">
        <f>'Prices and returns'!AO193</f>
        <v>1.634253808081745E-2</v>
      </c>
      <c r="AO192">
        <f>'Prices and returns'!AP193</f>
        <v>7.1161011867474616E-2</v>
      </c>
      <c r="AP192">
        <f>'Prices and returns'!AQ193</f>
        <v>1.5688725878135849E-2</v>
      </c>
      <c r="AQ192">
        <f>'Prices and returns'!AR193</f>
        <v>2.7783451110818907E-2</v>
      </c>
      <c r="AR192">
        <f>'Prices and returns'!AS193</f>
        <v>-4.7579298831385668E-2</v>
      </c>
      <c r="AS192">
        <f>'Prices and returns'!AT193</f>
        <v>-2.280081656097083E-2</v>
      </c>
      <c r="AT192">
        <f>'Prices and returns'!AU193</f>
        <v>3.9520646617674279E-2</v>
      </c>
      <c r="AU192">
        <f>'Prices and returns'!AV193</f>
        <v>7.9439327017179623E-2</v>
      </c>
      <c r="AV192">
        <f>'Prices and returns'!AW193</f>
        <v>5.9368681907200495E-2</v>
      </c>
      <c r="AW192">
        <f>'Prices and returns'!AX193</f>
        <v>1.9592522664889825E-2</v>
      </c>
      <c r="AX192">
        <f>'Prices and returns'!AY193</f>
        <v>1.2968391554399604E-2</v>
      </c>
      <c r="AY192">
        <f>'Prices and returns'!AZ193</f>
        <v>8.8200462202442251E-2</v>
      </c>
      <c r="AZ192">
        <f>'Prices and returns'!BA193</f>
        <v>5.555586111117658E-2</v>
      </c>
      <c r="BA192">
        <f>'Prices and returns'!BB193</f>
        <v>-1.1952208079687459E-2</v>
      </c>
      <c r="BB192">
        <f>'Prices and returns'!BC193</f>
        <v>4.243651307386586E-2</v>
      </c>
      <c r="BC192">
        <f>'Prices and returns'!BD193</f>
        <v>5.2302862597579075E-2</v>
      </c>
      <c r="BD192">
        <f>'Prices and returns'!BE193</f>
        <v>5.4851540166765108E-3</v>
      </c>
      <c r="BE192">
        <f>'Prices and returns'!BF193</f>
        <v>2.8779302503770747E-2</v>
      </c>
      <c r="BF192">
        <f>'Prices and returns'!BG193</f>
        <v>5.2422463872645743E-2</v>
      </c>
      <c r="BG192">
        <f>'Prices and returns'!BH193</f>
        <v>-3.3970276008492596E-2</v>
      </c>
      <c r="BH192">
        <f>'Prices and returns'!BI193</f>
        <v>3.303303118726193E-3</v>
      </c>
      <c r="BI192">
        <f>'Prices and returns'!BJ193</f>
        <v>9.2154067374705193E-3</v>
      </c>
      <c r="BJ192">
        <f>'Prices and returns'!BK193</f>
        <v>3.1418664417395596E-2</v>
      </c>
      <c r="BK192">
        <f>'Prices and returns'!BL193</f>
        <v>1.7452085726916457E-2</v>
      </c>
      <c r="BL192">
        <f>'Prices and returns'!BM193</f>
        <v>1.7106201413697578E-2</v>
      </c>
    </row>
    <row r="193" spans="1:64" x14ac:dyDescent="0.25">
      <c r="A193" s="2">
        <v>41113</v>
      </c>
      <c r="B193" s="1">
        <v>55.979976999999998</v>
      </c>
      <c r="C193" s="1">
        <v>31.9</v>
      </c>
      <c r="D193" s="1">
        <v>11.371161000000001</v>
      </c>
      <c r="E193" s="1">
        <v>11.371161000000001</v>
      </c>
      <c r="F193" s="1">
        <v>63.842849999999999</v>
      </c>
      <c r="G193" s="1">
        <v>6.7881749999999998</v>
      </c>
      <c r="H193" s="1">
        <v>85.199996999999996</v>
      </c>
      <c r="I193" s="1">
        <v>70.056922999999998</v>
      </c>
      <c r="J193" s="1">
        <v>78.531998000000002</v>
      </c>
      <c r="K193" s="1">
        <v>45.259914000000002</v>
      </c>
      <c r="L193" s="1">
        <v>11.41</v>
      </c>
      <c r="M193" s="1">
        <v>6.9175509999999996</v>
      </c>
      <c r="N193" s="1">
        <v>315.42843599999998</v>
      </c>
      <c r="O193" s="1">
        <v>92.938216999999995</v>
      </c>
      <c r="P193" s="1">
        <v>46.80151</v>
      </c>
      <c r="Q193" s="1">
        <v>21.215409999999999</v>
      </c>
      <c r="R193" s="1">
        <v>57.801037000000001</v>
      </c>
      <c r="S193" s="1">
        <v>31.176237</v>
      </c>
      <c r="T193" s="1">
        <v>12.090909999999999</v>
      </c>
      <c r="U193" s="1">
        <v>25.238676000000002</v>
      </c>
      <c r="V193" s="1">
        <v>20.877489000000001</v>
      </c>
      <c r="W193" s="1">
        <v>12.463473</v>
      </c>
      <c r="X193" s="1">
        <v>18.948601</v>
      </c>
      <c r="Y193" s="1">
        <v>48.450530999999998</v>
      </c>
      <c r="Z193" s="1">
        <v>26.804655</v>
      </c>
      <c r="AA193" s="1">
        <v>9.1</v>
      </c>
      <c r="AB193" s="1">
        <v>22.852744999999999</v>
      </c>
      <c r="AC193" s="1">
        <v>33.813740000000003</v>
      </c>
      <c r="AD193" s="1">
        <v>63.187911999999997</v>
      </c>
      <c r="AE193" s="1">
        <v>70.601394999999997</v>
      </c>
      <c r="AF193" s="1">
        <v>1385.969971</v>
      </c>
      <c r="AH193">
        <f>'Prices and returns'!AI194</f>
        <v>5.2190911046640885E-2</v>
      </c>
      <c r="AI193">
        <f>'Prices and returns'!AJ194</f>
        <v>3.7617554858935596E-3</v>
      </c>
      <c r="AJ193">
        <f>'Prices and returns'!AK194</f>
        <v>-7.1786161501011247E-2</v>
      </c>
      <c r="AK193">
        <f>'Prices and returns'!AL194</f>
        <v>-7.1786161501011247E-2</v>
      </c>
      <c r="AL193">
        <f>'Prices and returns'!AM194</f>
        <v>-3.5756596079279064E-2</v>
      </c>
      <c r="AM193">
        <f>'Prices and returns'!AN194</f>
        <v>1.6416047022948022E-2</v>
      </c>
      <c r="AN193">
        <f>'Prices and returns'!AO194</f>
        <v>4.4601527392072217E-3</v>
      </c>
      <c r="AO193">
        <f>'Prices and returns'!AP194</f>
        <v>-1.3231369011168153E-2</v>
      </c>
      <c r="AP193">
        <f>'Prices and returns'!AQ194</f>
        <v>1.029694927665095E-3</v>
      </c>
      <c r="AQ193">
        <f>'Prices and returns'!AR194</f>
        <v>-3.403983489672678E-3</v>
      </c>
      <c r="AR193">
        <f>'Prices and returns'!AS194</f>
        <v>4.9079754601227037E-2</v>
      </c>
      <c r="AS193">
        <f>'Prices and returns'!AT194</f>
        <v>9.9997817146559951E-3</v>
      </c>
      <c r="AT193">
        <f>'Prices and returns'!AU194</f>
        <v>1.0032161463083947E-2</v>
      </c>
      <c r="AU193">
        <f>'Prices and returns'!AV194</f>
        <v>-6.4935612009857776E-3</v>
      </c>
      <c r="AV193">
        <f>'Prices and returns'!AW194</f>
        <v>-2.6438270901943204E-2</v>
      </c>
      <c r="AW193">
        <f>'Prices and returns'!AX194</f>
        <v>8.0710672101082358E-3</v>
      </c>
      <c r="AX193">
        <f>'Prices and returns'!AY194</f>
        <v>-5.754014413270842E-3</v>
      </c>
      <c r="AY193">
        <f>'Prices and returns'!AZ194</f>
        <v>-2.1686003990795941E-2</v>
      </c>
      <c r="AZ193">
        <f>'Prices and returns'!BA194</f>
        <v>2.5441343951778744E-2</v>
      </c>
      <c r="BA193">
        <f>'Prices and returns'!BB194</f>
        <v>-3.3575453799570155E-4</v>
      </c>
      <c r="BB193">
        <f>'Prices and returns'!BC194</f>
        <v>-2.5352953125732783E-2</v>
      </c>
      <c r="BC193">
        <f>'Prices and returns'!BD194</f>
        <v>1.7804266916612993E-2</v>
      </c>
      <c r="BD193">
        <f>'Prices and returns'!BE194</f>
        <v>1.8884032652331396E-2</v>
      </c>
      <c r="BE193">
        <f>'Prices and returns'!BF194</f>
        <v>1.5166583004012997E-2</v>
      </c>
      <c r="BF193">
        <f>'Prices and returns'!BG194</f>
        <v>1.1847046716325941E-2</v>
      </c>
      <c r="BG193">
        <f>'Prices and returns'!BH194</f>
        <v>-0.11208791208791205</v>
      </c>
      <c r="BH193">
        <f>'Prices and returns'!BI194</f>
        <v>4.055556564430237E-2</v>
      </c>
      <c r="BI193">
        <f>'Prices and returns'!BJ194</f>
        <v>-9.7994483899148544E-3</v>
      </c>
      <c r="BJ193">
        <f>'Prices and returns'!BK194</f>
        <v>4.0254534759759483E-4</v>
      </c>
      <c r="BK193">
        <f>'Prices and returns'!BL194</f>
        <v>1.1434051692604448E-3</v>
      </c>
      <c r="BL193">
        <f>'Prices and returns'!BM194</f>
        <v>3.622025805059847E-3</v>
      </c>
    </row>
    <row r="194" spans="1:64" x14ac:dyDescent="0.25">
      <c r="A194" s="2">
        <v>41120</v>
      </c>
      <c r="B194" s="1">
        <v>58.901623000000001</v>
      </c>
      <c r="C194" s="1">
        <v>32.020000000000003</v>
      </c>
      <c r="D194" s="1">
        <v>10.554869</v>
      </c>
      <c r="E194" s="1">
        <v>10.554869</v>
      </c>
      <c r="F194" s="1">
        <v>61.560046999999997</v>
      </c>
      <c r="G194" s="1">
        <v>6.89961</v>
      </c>
      <c r="H194" s="1">
        <v>85.580001999999993</v>
      </c>
      <c r="I194" s="1">
        <v>69.129974000000004</v>
      </c>
      <c r="J194" s="1">
        <v>78.612862000000007</v>
      </c>
      <c r="K194" s="1">
        <v>45.105849999999997</v>
      </c>
      <c r="L194" s="1">
        <v>11.97</v>
      </c>
      <c r="M194" s="1">
        <v>6.9867249999999999</v>
      </c>
      <c r="N194" s="1">
        <v>318.59286500000002</v>
      </c>
      <c r="O194" s="1">
        <v>92.334716999999998</v>
      </c>
      <c r="P194" s="1">
        <v>45.564158999999997</v>
      </c>
      <c r="Q194" s="1">
        <v>21.386641000000001</v>
      </c>
      <c r="R194" s="1">
        <v>57.468449</v>
      </c>
      <c r="S194" s="1">
        <v>30.500149</v>
      </c>
      <c r="T194" s="1">
        <v>12.398519</v>
      </c>
      <c r="U194" s="1">
        <v>25.230201999999998</v>
      </c>
      <c r="V194" s="1">
        <v>20.348182999999999</v>
      </c>
      <c r="W194" s="1">
        <v>12.685376</v>
      </c>
      <c r="X194" s="1">
        <v>19.306426999999999</v>
      </c>
      <c r="Y194" s="1">
        <v>49.185360000000003</v>
      </c>
      <c r="Z194" s="1">
        <v>27.122211</v>
      </c>
      <c r="AA194" s="1">
        <v>8.08</v>
      </c>
      <c r="AB194" s="1">
        <v>23.779551000000001</v>
      </c>
      <c r="AC194" s="1">
        <v>33.482384000000003</v>
      </c>
      <c r="AD194" s="1">
        <v>63.213348000000003</v>
      </c>
      <c r="AE194" s="1">
        <v>70.682120999999995</v>
      </c>
      <c r="AF194" s="1">
        <v>1390.98999</v>
      </c>
      <c r="AH194">
        <f>'Prices and returns'!AI195</f>
        <v>9.7450795201348295E-3</v>
      </c>
      <c r="AI194">
        <f>'Prices and returns'!AJ195</f>
        <v>1.9362866958151152E-2</v>
      </c>
      <c r="AJ194">
        <f>'Prices and returns'!AK195</f>
        <v>4.6762588905650992E-2</v>
      </c>
      <c r="AK194">
        <f>'Prices and returns'!AL195</f>
        <v>4.6762588905650992E-2</v>
      </c>
      <c r="AL194">
        <f>'Prices and returns'!AM195</f>
        <v>1.9228266671076539E-2</v>
      </c>
      <c r="AM194">
        <f>'Prices and returns'!AN195</f>
        <v>4.1722503155975442E-2</v>
      </c>
      <c r="AN194">
        <f>'Prices and returns'!AO195</f>
        <v>-9.4648864345666835E-3</v>
      </c>
      <c r="AO194">
        <f>'Prices and returns'!AP195</f>
        <v>4.6106816125809483E-2</v>
      </c>
      <c r="AP194">
        <f>'Prices and returns'!AQ195</f>
        <v>-1.9648018920873367E-2</v>
      </c>
      <c r="AQ194">
        <f>'Prices and returns'!AR195</f>
        <v>-2.4110619797653764E-3</v>
      </c>
      <c r="AR194">
        <f>'Prices and returns'!AS195</f>
        <v>9.273182957393479E-2</v>
      </c>
      <c r="AS194">
        <f>'Prices and returns'!AT195</f>
        <v>3.4199285072763062E-2</v>
      </c>
      <c r="AT194">
        <f>'Prices and returns'!AU195</f>
        <v>1.0446718572933423E-3</v>
      </c>
      <c r="AU194">
        <f>'Prices and returns'!AV195</f>
        <v>2.0202033001303389E-2</v>
      </c>
      <c r="AV194">
        <f>'Prices and returns'!AW195</f>
        <v>1.4725609222810432E-2</v>
      </c>
      <c r="AW194">
        <f>'Prices and returns'!AX195</f>
        <v>3.3757428293671773E-2</v>
      </c>
      <c r="AX194">
        <f>'Prices and returns'!AY195</f>
        <v>-6.9444365898929505E-3</v>
      </c>
      <c r="AY194">
        <f>'Prices and returns'!AZ195</f>
        <v>2.4383028423893938E-2</v>
      </c>
      <c r="AZ194">
        <f>'Prices and returns'!BA195</f>
        <v>6.0232113206424062E-2</v>
      </c>
      <c r="BA194">
        <f>'Prices and returns'!BB195</f>
        <v>2.2521103873841465E-2</v>
      </c>
      <c r="BB194">
        <f>'Prices and returns'!BC195</f>
        <v>-7.4026265637564936E-4</v>
      </c>
      <c r="BC194">
        <f>'Prices and returns'!BD195</f>
        <v>6.5597582602202678E-2</v>
      </c>
      <c r="BD194">
        <f>'Prices and returns'!BE195</f>
        <v>-4.8969703197799391E-3</v>
      </c>
      <c r="BE194">
        <f>'Prices and returns'!BF195</f>
        <v>2.8884306224453756E-2</v>
      </c>
      <c r="BF194">
        <f>'Prices and returns'!BG195</f>
        <v>-2.3947162714721016E-3</v>
      </c>
      <c r="BG194">
        <f>'Prices and returns'!BH195</f>
        <v>0.16089108910891098</v>
      </c>
      <c r="BH194">
        <f>'Prices and returns'!BI195</f>
        <v>5.2351997731159755E-2</v>
      </c>
      <c r="BI194">
        <f>'Prices and returns'!BJ195</f>
        <v>3.1487303890905382E-3</v>
      </c>
      <c r="BJ194">
        <f>'Prices and returns'!BK195</f>
        <v>-1.1669592314585291E-2</v>
      </c>
      <c r="BK194">
        <f>'Prices and returns'!BL195</f>
        <v>1.0165753231995004E-2</v>
      </c>
      <c r="BL194">
        <f>'Prices and returns'!BM195</f>
        <v>1.0697420619108828E-2</v>
      </c>
    </row>
    <row r="195" spans="1:64" x14ac:dyDescent="0.25">
      <c r="A195" s="2">
        <v>41127</v>
      </c>
      <c r="B195" s="1">
        <v>59.475624000000003</v>
      </c>
      <c r="C195" s="1">
        <v>32.639999000000003</v>
      </c>
      <c r="D195" s="1">
        <v>11.048442</v>
      </c>
      <c r="E195" s="1">
        <v>11.048442</v>
      </c>
      <c r="F195" s="1">
        <v>62.743740000000003</v>
      </c>
      <c r="G195" s="1">
        <v>7.1874789999999997</v>
      </c>
      <c r="H195" s="1">
        <v>84.769997000000004</v>
      </c>
      <c r="I195" s="1">
        <v>72.317336999999995</v>
      </c>
      <c r="J195" s="1">
        <v>77.068275</v>
      </c>
      <c r="K195" s="1">
        <v>44.997096999999997</v>
      </c>
      <c r="L195" s="1">
        <v>13.08</v>
      </c>
      <c r="M195" s="1">
        <v>7.2256660000000004</v>
      </c>
      <c r="N195" s="1">
        <v>318.92568999999997</v>
      </c>
      <c r="O195" s="1">
        <v>94.200066000000007</v>
      </c>
      <c r="P195" s="1">
        <v>46.235118999999997</v>
      </c>
      <c r="Q195" s="1">
        <v>22.108599000000002</v>
      </c>
      <c r="R195" s="1">
        <v>57.069363000000003</v>
      </c>
      <c r="S195" s="1">
        <v>31.243835000000001</v>
      </c>
      <c r="T195" s="1">
        <v>13.145308</v>
      </c>
      <c r="U195" s="1">
        <v>25.798414000000001</v>
      </c>
      <c r="V195" s="1">
        <v>20.333120000000001</v>
      </c>
      <c r="W195" s="1">
        <v>13.517505999999999</v>
      </c>
      <c r="X195" s="1">
        <v>19.211884000000001</v>
      </c>
      <c r="Y195" s="1">
        <v>50.606045000000002</v>
      </c>
      <c r="Z195" s="1">
        <v>27.057261</v>
      </c>
      <c r="AA195" s="1">
        <v>9.3800000000000008</v>
      </c>
      <c r="AB195" s="1">
        <v>25.024457999999999</v>
      </c>
      <c r="AC195" s="1">
        <v>33.587811000000002</v>
      </c>
      <c r="AD195" s="1">
        <v>62.475673999999998</v>
      </c>
      <c r="AE195" s="1">
        <v>71.400658000000007</v>
      </c>
      <c r="AF195" s="1">
        <v>1405.869995</v>
      </c>
      <c r="AH195">
        <f>'Prices and returns'!AI196</f>
        <v>7.4640158462229725E-2</v>
      </c>
      <c r="AI195">
        <f>'Prices and returns'!AJ196</f>
        <v>3.5539216775098442E-2</v>
      </c>
      <c r="AJ195">
        <f>'Prices and returns'!AK196</f>
        <v>3.9518875149998509E-2</v>
      </c>
      <c r="AK195">
        <f>'Prices and returns'!AL196</f>
        <v>3.9518875149998509E-2</v>
      </c>
      <c r="AL195">
        <f>'Prices and returns'!AM196</f>
        <v>-4.0425228078530837E-3</v>
      </c>
      <c r="AM195">
        <f>'Prices and returns'!AN196</f>
        <v>3.3591611189403216E-2</v>
      </c>
      <c r="AN195">
        <f>'Prices and returns'!AO196</f>
        <v>1.2976360020397232E-2</v>
      </c>
      <c r="AO195">
        <f>'Prices and returns'!AP196</f>
        <v>1.203066976871687E-2</v>
      </c>
      <c r="AP195">
        <f>'Prices and returns'!AQ196</f>
        <v>1.1718271882950613E-2</v>
      </c>
      <c r="AQ195">
        <f>'Prices and returns'!AR196</f>
        <v>1.6314141332273158E-2</v>
      </c>
      <c r="AR195">
        <f>'Prices and returns'!AS196</f>
        <v>5.2752293577981613E-2</v>
      </c>
      <c r="AS195">
        <f>'Prices and returns'!AT196</f>
        <v>2.9946443691142039E-2</v>
      </c>
      <c r="AT195">
        <f>'Prices and returns'!AU196</f>
        <v>5.4735264506286879E-2</v>
      </c>
      <c r="AU195">
        <f>'Prices and returns'!AV196</f>
        <v>5.6298686669709582E-3</v>
      </c>
      <c r="AV195">
        <f>'Prices and returns'!AW196</f>
        <v>6.9166924821800507E-2</v>
      </c>
      <c r="AW195">
        <f>'Prices and returns'!AX196</f>
        <v>-2.046108846607609E-2</v>
      </c>
      <c r="AX195">
        <f>'Prices and returns'!AY196</f>
        <v>-1.2237722015576062E-2</v>
      </c>
      <c r="AY195">
        <f>'Prices and returns'!AZ196</f>
        <v>2.707094055515581E-4</v>
      </c>
      <c r="AZ195">
        <f>'Prices and returns'!BA196</f>
        <v>-1.3687773614738119E-3</v>
      </c>
      <c r="BA195">
        <f>'Prices and returns'!BB196</f>
        <v>1.5778876949567418E-2</v>
      </c>
      <c r="BB195">
        <f>'Prices and returns'!BC196</f>
        <v>1.8624638028989105E-2</v>
      </c>
      <c r="BC195">
        <f>'Prices and returns'!BD196</f>
        <v>2.0520797253576512E-3</v>
      </c>
      <c r="BD195">
        <f>'Prices and returns'!BE196</f>
        <v>-6.2658612762808577E-3</v>
      </c>
      <c r="BE195">
        <f>'Prices and returns'!BF196</f>
        <v>2.113624963183737E-2</v>
      </c>
      <c r="BF195">
        <f>'Prices and returns'!BG196</f>
        <v>-8.5358233414682683E-3</v>
      </c>
      <c r="BG195">
        <f>'Prices and returns'!BH196</f>
        <v>7.3560767590618276E-2</v>
      </c>
      <c r="BH195">
        <f>'Prices and returns'!BI196</f>
        <v>3.6976225419148353E-3</v>
      </c>
      <c r="BI195">
        <f>'Prices and returns'!BJ196</f>
        <v>-1.2107546990781903E-2</v>
      </c>
      <c r="BJ195">
        <f>'Prices and returns'!BK196</f>
        <v>-1.7660009558280253E-2</v>
      </c>
      <c r="BK195">
        <f>'Prices and returns'!BL196</f>
        <v>6.0436137717385869E-3</v>
      </c>
      <c r="BL195">
        <f>'Prices and returns'!BM196</f>
        <v>8.7419455879346637E-3</v>
      </c>
    </row>
    <row r="196" spans="1:64" x14ac:dyDescent="0.25">
      <c r="A196" s="2">
        <v>41134</v>
      </c>
      <c r="B196" s="1">
        <v>63.914893999999997</v>
      </c>
      <c r="C196" s="1">
        <v>33.799999</v>
      </c>
      <c r="D196" s="1">
        <v>11.485063999999999</v>
      </c>
      <c r="E196" s="1">
        <v>11.485063999999999</v>
      </c>
      <c r="F196" s="1">
        <v>62.490096999999999</v>
      </c>
      <c r="G196" s="1">
        <v>7.4289180000000004</v>
      </c>
      <c r="H196" s="1">
        <v>85.870002999999997</v>
      </c>
      <c r="I196" s="1">
        <v>73.187363000000005</v>
      </c>
      <c r="J196" s="1">
        <v>77.971382000000006</v>
      </c>
      <c r="K196" s="1">
        <v>45.731186000000001</v>
      </c>
      <c r="L196" s="1">
        <v>13.77</v>
      </c>
      <c r="M196" s="1">
        <v>7.4420489999999999</v>
      </c>
      <c r="N196" s="1">
        <v>336.38217200000003</v>
      </c>
      <c r="O196" s="1">
        <v>94.730400000000003</v>
      </c>
      <c r="P196" s="1">
        <v>49.433059999999998</v>
      </c>
      <c r="Q196" s="1">
        <v>21.656233</v>
      </c>
      <c r="R196" s="1">
        <v>56.370964000000001</v>
      </c>
      <c r="S196" s="1">
        <v>31.252293000000002</v>
      </c>
      <c r="T196" s="1">
        <v>13.127314999999999</v>
      </c>
      <c r="U196" s="1">
        <v>26.205483999999998</v>
      </c>
      <c r="V196" s="1">
        <v>20.711817</v>
      </c>
      <c r="W196" s="1">
        <v>13.545245</v>
      </c>
      <c r="X196" s="1">
        <v>19.091505000000002</v>
      </c>
      <c r="Y196" s="1">
        <v>51.675666999999997</v>
      </c>
      <c r="Z196" s="1">
        <v>26.826305000000001</v>
      </c>
      <c r="AA196" s="1">
        <v>10.07</v>
      </c>
      <c r="AB196" s="1">
        <v>25.116989</v>
      </c>
      <c r="AC196" s="1">
        <v>33.181145000000001</v>
      </c>
      <c r="AD196" s="1">
        <v>61.372352999999997</v>
      </c>
      <c r="AE196" s="1">
        <v>71.832176000000004</v>
      </c>
      <c r="AF196" s="1">
        <v>1418.160034</v>
      </c>
      <c r="AH196">
        <f>'Prices and returns'!AI197</f>
        <v>2.3313893002779713E-2</v>
      </c>
      <c r="AI196">
        <f>'Prices and returns'!AJ197</f>
        <v>-4.556216111130644E-2</v>
      </c>
      <c r="AJ196">
        <f>'Prices and returns'!AK197</f>
        <v>-2.8925742163909463E-2</v>
      </c>
      <c r="AK196">
        <f>'Prices and returns'!AL197</f>
        <v>-2.8925742163909463E-2</v>
      </c>
      <c r="AL196">
        <f>'Prices and returns'!AM197</f>
        <v>-3.2386539582423719E-2</v>
      </c>
      <c r="AM196">
        <f>'Prices and returns'!AN197</f>
        <v>2.0000086149826905E-2</v>
      </c>
      <c r="AN196">
        <f>'Prices and returns'!AO197</f>
        <v>-5.5898915014594083E-3</v>
      </c>
      <c r="AO196">
        <f>'Prices and returns'!AP197</f>
        <v>-2.8219352567737787E-2</v>
      </c>
      <c r="AP196">
        <f>'Prices and returns'!AQ197</f>
        <v>1.1440479533888176E-3</v>
      </c>
      <c r="AQ196">
        <f>'Prices and returns'!AR197</f>
        <v>-1.7835859319283772E-2</v>
      </c>
      <c r="AR196">
        <f>'Prices and returns'!AS197</f>
        <v>-3.1953522149600545E-2</v>
      </c>
      <c r="AS196">
        <f>'Prices and returns'!AT197</f>
        <v>-1.4537662947395209E-2</v>
      </c>
      <c r="AT196">
        <f>'Prices and returns'!AU197</f>
        <v>2.2003930695826835E-3</v>
      </c>
      <c r="AU196">
        <f>'Prices and returns'!AV197</f>
        <v>1.3127454333561281E-2</v>
      </c>
      <c r="AV196">
        <f>'Prices and returns'!AW197</f>
        <v>4.0543717099447447E-3</v>
      </c>
      <c r="AW196">
        <f>'Prices and returns'!AX197</f>
        <v>-5.3930893706213887E-2</v>
      </c>
      <c r="AX196">
        <f>'Prices and returns'!AY197</f>
        <v>-2.9495149311265585E-3</v>
      </c>
      <c r="AY196">
        <f>'Prices and returns'!AZ197</f>
        <v>5.1377990088598557E-3</v>
      </c>
      <c r="AZ196">
        <f>'Prices and returns'!BA197</f>
        <v>-2.0563230180733979E-3</v>
      </c>
      <c r="BA196">
        <f>'Prices and returns'!BB197</f>
        <v>-4.451129389558205E-3</v>
      </c>
      <c r="BB196">
        <f>'Prices and returns'!BC197</f>
        <v>6.2331083747987964E-3</v>
      </c>
      <c r="BC196">
        <f>'Prices and returns'!BD197</f>
        <v>-3.4130058186470271E-3</v>
      </c>
      <c r="BD196">
        <f>'Prices and returns'!BE197</f>
        <v>9.2478827625165176E-3</v>
      </c>
      <c r="BE196">
        <f>'Prices and returns'!BF197</f>
        <v>-1.3588426444500449E-2</v>
      </c>
      <c r="BF196">
        <f>'Prices and returns'!BG197</f>
        <v>-5.9187800928977236E-3</v>
      </c>
      <c r="BG196">
        <f>'Prices and returns'!BH197</f>
        <v>6.951340615690197E-3</v>
      </c>
      <c r="BH196">
        <f>'Prices and returns'!BI197</f>
        <v>-1.0046984533058474E-2</v>
      </c>
      <c r="BI196">
        <f>'Prices and returns'!BJ197</f>
        <v>-2.0199604323479458E-2</v>
      </c>
      <c r="BJ196">
        <f>'Prices and returns'!BK197</f>
        <v>1.6670372732817136E-3</v>
      </c>
      <c r="BK196">
        <f>'Prices and returns'!BL197</f>
        <v>-3.9593398924737998E-3</v>
      </c>
      <c r="BL196">
        <f>'Prices and returns'!BM197</f>
        <v>-4.9571478757382704E-3</v>
      </c>
    </row>
    <row r="197" spans="1:64" x14ac:dyDescent="0.25">
      <c r="A197" s="2">
        <v>41141</v>
      </c>
      <c r="B197" s="1">
        <v>65.404999000000004</v>
      </c>
      <c r="C197" s="1">
        <v>32.259998000000003</v>
      </c>
      <c r="D197" s="1">
        <v>11.152850000000001</v>
      </c>
      <c r="E197" s="1">
        <v>11.152850000000001</v>
      </c>
      <c r="F197" s="1">
        <v>60.466259000000001</v>
      </c>
      <c r="G197" s="1">
        <v>7.5774970000000001</v>
      </c>
      <c r="H197" s="1">
        <v>85.389999000000003</v>
      </c>
      <c r="I197" s="1">
        <v>71.122062999999997</v>
      </c>
      <c r="J197" s="1">
        <v>78.060585000000003</v>
      </c>
      <c r="K197" s="1">
        <v>44.915531000000001</v>
      </c>
      <c r="L197" s="1">
        <v>13.33</v>
      </c>
      <c r="M197" s="1">
        <v>7.3338590000000003</v>
      </c>
      <c r="N197" s="1">
        <v>337.122345</v>
      </c>
      <c r="O197" s="1">
        <v>95.973968999999997</v>
      </c>
      <c r="P197" s="1">
        <v>49.633479999999999</v>
      </c>
      <c r="Q197" s="1">
        <v>20.488292999999999</v>
      </c>
      <c r="R197" s="1">
        <v>56.204697000000003</v>
      </c>
      <c r="S197" s="1">
        <v>31.412860999999999</v>
      </c>
      <c r="T197" s="1">
        <v>13.100320999999999</v>
      </c>
      <c r="U197" s="1">
        <v>26.088840000000001</v>
      </c>
      <c r="V197" s="1">
        <v>20.840916</v>
      </c>
      <c r="W197" s="1">
        <v>13.499015</v>
      </c>
      <c r="X197" s="1">
        <v>19.268060999999999</v>
      </c>
      <c r="Y197" s="1">
        <v>50.973475999999998</v>
      </c>
      <c r="Z197" s="1">
        <v>26.667525999999999</v>
      </c>
      <c r="AA197" s="1">
        <v>10.14</v>
      </c>
      <c r="AB197" s="1">
        <v>24.864639</v>
      </c>
      <c r="AC197" s="1">
        <v>32.510899000000002</v>
      </c>
      <c r="AD197" s="1">
        <v>61.474663</v>
      </c>
      <c r="AE197" s="1">
        <v>71.547768000000005</v>
      </c>
      <c r="AF197" s="1">
        <v>1411.130005</v>
      </c>
      <c r="AH197">
        <f>'Prices and returns'!AI198</f>
        <v>3.0456846272560469E-3</v>
      </c>
      <c r="AI197">
        <f>'Prices and returns'!AJ198</f>
        <v>-3.0688098616745214E-2</v>
      </c>
      <c r="AJ197">
        <f>'Prices and returns'!AK198</f>
        <v>8.5117257023981183E-4</v>
      </c>
      <c r="AK197">
        <f>'Prices and returns'!AL198</f>
        <v>8.5117257023981183E-4</v>
      </c>
      <c r="AL197">
        <f>'Prices and returns'!AM198</f>
        <v>4.3605806669799541E-3</v>
      </c>
      <c r="AM197">
        <f>'Prices and returns'!AN198</f>
        <v>-2.0833396568814232E-2</v>
      </c>
      <c r="AN197">
        <f>'Prices and returns'!AO198</f>
        <v>-1.2296557117889224E-2</v>
      </c>
      <c r="AO197">
        <f>'Prices and returns'!AP198</f>
        <v>-2.4465277392192612E-2</v>
      </c>
      <c r="AP197">
        <f>'Prices and returns'!AQ198</f>
        <v>1.6831259975825137E-2</v>
      </c>
      <c r="AQ197">
        <f>'Prices and returns'!AR198</f>
        <v>-1.8160756020005474E-3</v>
      </c>
      <c r="AR197">
        <f>'Prices and returns'!AS198</f>
        <v>0</v>
      </c>
      <c r="AS197">
        <f>'Prices and returns'!AT198</f>
        <v>-1.5806412422164143E-2</v>
      </c>
      <c r="AT197">
        <f>'Prices and returns'!AU198</f>
        <v>9.5192058538866604E-3</v>
      </c>
      <c r="AU197">
        <f>'Prices and returns'!AV198</f>
        <v>7.2410572079185153E-3</v>
      </c>
      <c r="AV197">
        <f>'Prices and returns'!AW198</f>
        <v>-3.6867654655687479E-3</v>
      </c>
      <c r="AW197">
        <f>'Prices and returns'!AX198</f>
        <v>-3.2116877672531295E-3</v>
      </c>
      <c r="AX197">
        <f>'Prices and returns'!AY198</f>
        <v>6.5488476879431434E-3</v>
      </c>
      <c r="AY197">
        <f>'Prices and returns'!AZ198</f>
        <v>-8.0702614129927769E-4</v>
      </c>
      <c r="AZ197">
        <f>'Prices and returns'!BA198</f>
        <v>3.0220022852875127E-2</v>
      </c>
      <c r="BA197">
        <f>'Prices and returns'!BB198</f>
        <v>8.507584085762309E-3</v>
      </c>
      <c r="BB197">
        <f>'Prices and returns'!BC198</f>
        <v>5.1620571763736651E-3</v>
      </c>
      <c r="BC197">
        <f>'Prices and returns'!BD198</f>
        <v>-3.9041144853902358E-2</v>
      </c>
      <c r="BD197">
        <f>'Prices and returns'!BE198</f>
        <v>-6.2473852454587534E-3</v>
      </c>
      <c r="BE197">
        <f>'Prices and returns'!BF198</f>
        <v>-1.5537414007237755E-2</v>
      </c>
      <c r="BF197">
        <f>'Prices and returns'!BG198</f>
        <v>-8.3896796425734534E-3</v>
      </c>
      <c r="BG197">
        <f>'Prices and returns'!BH198</f>
        <v>1.084812623274156E-2</v>
      </c>
      <c r="BH197">
        <f>'Prices and returns'!BI198</f>
        <v>-1.7591206532296698E-2</v>
      </c>
      <c r="BI197">
        <f>'Prices and returns'!BJ198</f>
        <v>-5.3278748151504981E-3</v>
      </c>
      <c r="BJ197">
        <f>'Prices and returns'!BK198</f>
        <v>6.7955638894677574E-3</v>
      </c>
      <c r="BK197">
        <f>'Prices and returns'!BL198</f>
        <v>-8.5178897544365365E-3</v>
      </c>
      <c r="BL197">
        <f>'Prices and returns'!BM198</f>
        <v>-3.2244010005300287E-3</v>
      </c>
    </row>
    <row r="198" spans="1:64" x14ac:dyDescent="0.25">
      <c r="A198" s="2">
        <v>41148</v>
      </c>
      <c r="B198" s="1">
        <v>65.604202000000001</v>
      </c>
      <c r="C198" s="1">
        <v>31.27</v>
      </c>
      <c r="D198" s="1">
        <v>11.162343</v>
      </c>
      <c r="E198" s="1">
        <v>11.162343</v>
      </c>
      <c r="F198" s="1">
        <v>60.729927000000004</v>
      </c>
      <c r="G198" s="1">
        <v>7.419632</v>
      </c>
      <c r="H198" s="1">
        <v>84.339995999999999</v>
      </c>
      <c r="I198" s="1">
        <v>69.382041999999998</v>
      </c>
      <c r="J198" s="1">
        <v>79.374442999999999</v>
      </c>
      <c r="K198" s="1">
        <v>44.833961000000002</v>
      </c>
      <c r="L198" s="1">
        <v>13.33</v>
      </c>
      <c r="M198" s="1">
        <v>7.217937</v>
      </c>
      <c r="N198" s="1">
        <v>340.33148199999999</v>
      </c>
      <c r="O198" s="1">
        <v>96.668921999999995</v>
      </c>
      <c r="P198" s="1">
        <v>49.450493000000002</v>
      </c>
      <c r="Q198" s="1">
        <v>20.422491000000001</v>
      </c>
      <c r="R198" s="1">
        <v>56.572772999999998</v>
      </c>
      <c r="S198" s="1">
        <v>31.387509999999999</v>
      </c>
      <c r="T198" s="1">
        <v>13.496212999999999</v>
      </c>
      <c r="U198" s="1">
        <v>26.310793</v>
      </c>
      <c r="V198" s="1">
        <v>20.948498000000001</v>
      </c>
      <c r="W198" s="1">
        <v>12.971997999999999</v>
      </c>
      <c r="X198" s="1">
        <v>19.147686</v>
      </c>
      <c r="Y198" s="1">
        <v>50.181480000000001</v>
      </c>
      <c r="Z198" s="1">
        <v>26.443794</v>
      </c>
      <c r="AA198" s="1">
        <v>10.25</v>
      </c>
      <c r="AB198" s="1">
        <v>24.427240000000001</v>
      </c>
      <c r="AC198" s="1">
        <v>32.337685</v>
      </c>
      <c r="AD198" s="1">
        <v>61.892417999999999</v>
      </c>
      <c r="AE198" s="1">
        <v>70.938332000000003</v>
      </c>
      <c r="AF198" s="1">
        <v>1406.579956</v>
      </c>
      <c r="AH198">
        <f>'Prices and returns'!AI199</f>
        <v>2.2849039456344561E-2</v>
      </c>
      <c r="AI198">
        <f>'Prices and returns'!AJ199</f>
        <v>3.8055612408058964E-2</v>
      </c>
      <c r="AJ198">
        <f>'Prices and returns'!AK199</f>
        <v>2.210879920102797E-2</v>
      </c>
      <c r="AK198">
        <f>'Prices and returns'!AL199</f>
        <v>2.210879920102797E-2</v>
      </c>
      <c r="AL198">
        <f>'Prices and returns'!AM199</f>
        <v>2.0868492069815912E-2</v>
      </c>
      <c r="AM198">
        <f>'Prices and returns'!AN199</f>
        <v>0.10137672596161112</v>
      </c>
      <c r="AN198">
        <f>'Prices and returns'!AO199</f>
        <v>2.7270608360000441E-2</v>
      </c>
      <c r="AO198">
        <f>'Prices and returns'!AP199</f>
        <v>3.2462131915921483E-2</v>
      </c>
      <c r="AP198">
        <f>'Prices and returns'!AQ199</f>
        <v>1.8902671228823595E-2</v>
      </c>
      <c r="AQ198">
        <f>'Prices and returns'!AR199</f>
        <v>4.5886353873573558E-2</v>
      </c>
      <c r="AR198">
        <f>'Prices and returns'!AS199</f>
        <v>5.3263315828957172E-2</v>
      </c>
      <c r="AS198">
        <f>'Prices and returns'!AT199</f>
        <v>8.5653144381836521E-2</v>
      </c>
      <c r="AT198">
        <f>'Prices and returns'!AU199</f>
        <v>3.074045615327475E-2</v>
      </c>
      <c r="AU198">
        <f>'Prices and returns'!AV199</f>
        <v>0.10519558705744131</v>
      </c>
      <c r="AV198">
        <f>'Prices and returns'!AW199</f>
        <v>1.4176562405555733E-2</v>
      </c>
      <c r="AW198">
        <f>'Prices and returns'!AX199</f>
        <v>-2.5775014419151868E-2</v>
      </c>
      <c r="AX198">
        <f>'Prices and returns'!AY199</f>
        <v>6.673740387447535E-3</v>
      </c>
      <c r="AY198">
        <f>'Prices and returns'!AZ199</f>
        <v>5.8158101741743719E-2</v>
      </c>
      <c r="AZ198">
        <f>'Prices and returns'!BA199</f>
        <v>0.13866660225353594</v>
      </c>
      <c r="BA198">
        <f>'Prices and returns'!BB199</f>
        <v>4.2181548841952786E-3</v>
      </c>
      <c r="BB198">
        <f>'Prices and returns'!BC199</f>
        <v>3.4923744890922502E-2</v>
      </c>
      <c r="BC198">
        <f>'Prices and returns'!BD199</f>
        <v>-4.4903799707647081E-2</v>
      </c>
      <c r="BD198">
        <f>'Prices and returns'!BE199</f>
        <v>1.5926363112493132E-2</v>
      </c>
      <c r="BE198">
        <f>'Prices and returns'!BF199</f>
        <v>7.6472037094162445E-3</v>
      </c>
      <c r="BF198">
        <f>'Prices and returns'!BG199</f>
        <v>1.8013338025549507E-2</v>
      </c>
      <c r="BG198">
        <f>'Prices and returns'!BH199</f>
        <v>2.8292682926829186E-2</v>
      </c>
      <c r="BH198">
        <f>'Prices and returns'!BI199</f>
        <v>4.8207656698013562E-3</v>
      </c>
      <c r="BI198">
        <f>'Prices and returns'!BJ199</f>
        <v>1.8164751125505783E-2</v>
      </c>
      <c r="BJ198">
        <f>'Prices and returns'!BK199</f>
        <v>1.6804223095630191E-2</v>
      </c>
      <c r="BK198">
        <f>'Prices and returns'!BL199</f>
        <v>3.0011306158143077E-2</v>
      </c>
      <c r="BL198">
        <f>'Prices and returns'!BM199</f>
        <v>2.2281056875802601E-2</v>
      </c>
    </row>
    <row r="199" spans="1:64" x14ac:dyDescent="0.25">
      <c r="A199" s="2">
        <v>41155</v>
      </c>
      <c r="B199" s="1">
        <v>67.103194999999999</v>
      </c>
      <c r="C199" s="1">
        <v>32.459999000000003</v>
      </c>
      <c r="D199" s="1">
        <v>11.409129</v>
      </c>
      <c r="E199" s="1">
        <v>11.409129</v>
      </c>
      <c r="F199" s="1">
        <v>61.997269000000003</v>
      </c>
      <c r="G199" s="1">
        <v>8.1718100000000007</v>
      </c>
      <c r="H199" s="1">
        <v>86.639999000000003</v>
      </c>
      <c r="I199" s="1">
        <v>71.634331000000003</v>
      </c>
      <c r="J199" s="1">
        <v>80.874831999999998</v>
      </c>
      <c r="K199" s="1">
        <v>46.891227999999998</v>
      </c>
      <c r="L199" s="1">
        <v>14.04</v>
      </c>
      <c r="M199" s="1">
        <v>7.836176</v>
      </c>
      <c r="N199" s="1">
        <v>350.79342700000001</v>
      </c>
      <c r="O199" s="1">
        <v>106.838066</v>
      </c>
      <c r="P199" s="1">
        <v>50.151530999999999</v>
      </c>
      <c r="Q199" s="1">
        <v>19.896101000000002</v>
      </c>
      <c r="R199" s="1">
        <v>56.950324999999999</v>
      </c>
      <c r="S199" s="1">
        <v>33.212947999999997</v>
      </c>
      <c r="T199" s="1">
        <v>15.367687</v>
      </c>
      <c r="U199" s="1">
        <v>26.421776000000001</v>
      </c>
      <c r="V199" s="1">
        <v>21.680098000000001</v>
      </c>
      <c r="W199" s="1">
        <v>12.389506000000001</v>
      </c>
      <c r="X199" s="1">
        <v>19.452639000000001</v>
      </c>
      <c r="Y199" s="1">
        <v>50.565227999999998</v>
      </c>
      <c r="Z199" s="1">
        <v>26.920134999999998</v>
      </c>
      <c r="AA199" s="1">
        <v>10.54</v>
      </c>
      <c r="AB199" s="1">
        <v>24.544998</v>
      </c>
      <c r="AC199" s="1">
        <v>32.925091000000002</v>
      </c>
      <c r="AD199" s="1">
        <v>62.932471999999997</v>
      </c>
      <c r="AE199" s="1">
        <v>73.067284000000001</v>
      </c>
      <c r="AF199" s="1">
        <v>1437.920044</v>
      </c>
      <c r="AH199">
        <f>'Prices and returns'!AI200</f>
        <v>1.5930687055959149E-2</v>
      </c>
      <c r="AI199">
        <f>'Prices and returns'!AJ200</f>
        <v>2.711032122952314E-2</v>
      </c>
      <c r="AJ199">
        <f>'Prices and returns'!AK200</f>
        <v>7.4875128504551048E-3</v>
      </c>
      <c r="AK199">
        <f>'Prices and returns'!AL200</f>
        <v>7.4875128504551048E-3</v>
      </c>
      <c r="AL199">
        <f>'Prices and returns'!AM200</f>
        <v>-2.2088440702121969E-2</v>
      </c>
      <c r="AM199">
        <f>'Prices and returns'!AN200</f>
        <v>8.6586080684695171E-2</v>
      </c>
      <c r="AN199">
        <f>'Prices and returns'!AO200</f>
        <v>2.3776523820135235E-2</v>
      </c>
      <c r="AO199">
        <f>'Prices and returns'!AP200</f>
        <v>5.754832832877288E-2</v>
      </c>
      <c r="AP199">
        <f>'Prices and returns'!AQ200</f>
        <v>2.4669194985159383E-2</v>
      </c>
      <c r="AQ199">
        <f>'Prices and returns'!AR200</f>
        <v>1.1789603803935412E-2</v>
      </c>
      <c r="AR199">
        <f>'Prices and returns'!AS200</f>
        <v>3.2763532763532825E-2</v>
      </c>
      <c r="AS199">
        <f>'Prices and returns'!AT200</f>
        <v>3.8461361766249202E-2</v>
      </c>
      <c r="AT199">
        <f>'Prices and returns'!AU200</f>
        <v>4.9989562660762259E-3</v>
      </c>
      <c r="AU199">
        <f>'Prices and returns'!AV200</f>
        <v>4.3239111048678155E-2</v>
      </c>
      <c r="AV199">
        <f>'Prices and returns'!AW200</f>
        <v>3.8421239822170161E-2</v>
      </c>
      <c r="AW199">
        <f>'Prices and returns'!AX200</f>
        <v>-3.3898400495655061E-2</v>
      </c>
      <c r="AX199">
        <f>'Prices and returns'!AY200</f>
        <v>8.6916975451852632E-3</v>
      </c>
      <c r="AY199">
        <f>'Prices and returns'!AZ200</f>
        <v>5.7761057524914776E-2</v>
      </c>
      <c r="AZ199">
        <f>'Prices and returns'!BA200</f>
        <v>6.7915555541962769E-2</v>
      </c>
      <c r="BA199">
        <f>'Prices and returns'!BB200</f>
        <v>8.4007221921795772E-3</v>
      </c>
      <c r="BB199">
        <f>'Prices and returns'!BC200</f>
        <v>-2.6689132124771774E-2</v>
      </c>
      <c r="BC199">
        <f>'Prices and returns'!BD200</f>
        <v>3.2835611040504635E-2</v>
      </c>
      <c r="BD199">
        <f>'Prices and returns'!BE200</f>
        <v>-1.8152087230940764E-2</v>
      </c>
      <c r="BE199">
        <f>'Prices and returns'!BF200</f>
        <v>5.1959223836585897E-2</v>
      </c>
      <c r="BF199">
        <f>'Prices and returns'!BG200</f>
        <v>-1.0723943249168961E-3</v>
      </c>
      <c r="BG199">
        <f>'Prices and returns'!BH200</f>
        <v>3.7001897533206887E-2</v>
      </c>
      <c r="BH199">
        <f>'Prices and returns'!BI200</f>
        <v>1.3022653332463125E-2</v>
      </c>
      <c r="BI199">
        <f>'Prices and returns'!BJ200</f>
        <v>1.8527146971287049E-2</v>
      </c>
      <c r="BJ199">
        <f>'Prices and returns'!BK200</f>
        <v>9.2112224671550315E-3</v>
      </c>
      <c r="BK199">
        <f>'Prices and returns'!BL200</f>
        <v>2.6467988053312571E-2</v>
      </c>
      <c r="BL199">
        <f>'Prices and returns'!BM200</f>
        <v>1.936823686143704E-2</v>
      </c>
    </row>
    <row r="200" spans="1:64" x14ac:dyDescent="0.25">
      <c r="A200" s="2">
        <v>41162</v>
      </c>
      <c r="B200" s="1">
        <v>68.172195000000002</v>
      </c>
      <c r="C200" s="1">
        <v>33.340000000000003</v>
      </c>
      <c r="D200" s="1">
        <v>11.494555</v>
      </c>
      <c r="E200" s="1">
        <v>11.494555</v>
      </c>
      <c r="F200" s="1">
        <v>60.627845999999998</v>
      </c>
      <c r="G200" s="1">
        <v>8.8793749999999996</v>
      </c>
      <c r="H200" s="1">
        <v>88.699996999999996</v>
      </c>
      <c r="I200" s="1">
        <v>75.756766999999996</v>
      </c>
      <c r="J200" s="1">
        <v>82.869949000000005</v>
      </c>
      <c r="K200" s="1">
        <v>47.444057000000001</v>
      </c>
      <c r="L200" s="1">
        <v>14.5</v>
      </c>
      <c r="M200" s="1">
        <v>8.1375659999999996</v>
      </c>
      <c r="N200" s="1">
        <v>352.54702800000001</v>
      </c>
      <c r="O200" s="1">
        <v>111.457649</v>
      </c>
      <c r="P200" s="1">
        <v>52.078415</v>
      </c>
      <c r="Q200" s="1">
        <v>19.221654999999998</v>
      </c>
      <c r="R200" s="1">
        <v>57.445320000000002</v>
      </c>
      <c r="S200" s="1">
        <v>35.131363</v>
      </c>
      <c r="T200" s="1">
        <v>16.411391999999999</v>
      </c>
      <c r="U200" s="1">
        <v>26.643737999999999</v>
      </c>
      <c r="V200" s="1">
        <v>21.101475000000001</v>
      </c>
      <c r="W200" s="1">
        <v>12.796322999999999</v>
      </c>
      <c r="X200" s="1">
        <v>19.099533000000001</v>
      </c>
      <c r="Y200" s="1">
        <v>53.192557999999998</v>
      </c>
      <c r="Z200" s="1">
        <v>26.891266000000002</v>
      </c>
      <c r="AA200" s="1">
        <v>10.93</v>
      </c>
      <c r="AB200" s="1">
        <v>24.864639</v>
      </c>
      <c r="AC200" s="1">
        <v>33.535099000000002</v>
      </c>
      <c r="AD200" s="1">
        <v>63.512157000000002</v>
      </c>
      <c r="AE200" s="1">
        <v>75.001227999999998</v>
      </c>
      <c r="AF200" s="1">
        <v>1465.7700199999999</v>
      </c>
      <c r="AH200">
        <f>'Prices and returns'!AI201</f>
        <v>1.2744726790739271E-2</v>
      </c>
      <c r="AI200">
        <f>'Prices and returns'!AJ201</f>
        <v>1.469712057588473E-2</v>
      </c>
      <c r="AJ200">
        <f>'Prices and returns'!AK201</f>
        <v>-2.4773468829371388E-3</v>
      </c>
      <c r="AK200">
        <f>'Prices and returns'!AL201</f>
        <v>-2.4773468829371388E-3</v>
      </c>
      <c r="AL200">
        <f>'Prices and returns'!AM201</f>
        <v>-1.8377957877639246E-2</v>
      </c>
      <c r="AM200">
        <f>'Prices and returns'!AN201</f>
        <v>-4.6073625677482966E-2</v>
      </c>
      <c r="AN200">
        <f>'Prices and returns'!AO201</f>
        <v>9.4701694296563232E-3</v>
      </c>
      <c r="AO200">
        <f>'Prices and returns'!AP201</f>
        <v>-1.5563071745128672E-2</v>
      </c>
      <c r="AP200">
        <f>'Prices and returns'!AQ201</f>
        <v>1.7615673927830209E-3</v>
      </c>
      <c r="AQ200">
        <f>'Prices and returns'!AR201</f>
        <v>7.4501006522270609E-3</v>
      </c>
      <c r="AR200">
        <f>'Prices and returns'!AS201</f>
        <v>-8.6896551724137919E-2</v>
      </c>
      <c r="AS200">
        <f>'Prices and returns'!AT201</f>
        <v>-1.2345583433670404E-2</v>
      </c>
      <c r="AT200">
        <f>'Prices and returns'!AU201</f>
        <v>3.4254851242144002E-2</v>
      </c>
      <c r="AU200">
        <f>'Prices and returns'!AV201</f>
        <v>-3.823341007309429E-2</v>
      </c>
      <c r="AV200">
        <f>'Prices and returns'!AW201</f>
        <v>-6.7258191325522243E-4</v>
      </c>
      <c r="AW200">
        <f>'Prices and returns'!AX201</f>
        <v>-1.0269615181418938E-2</v>
      </c>
      <c r="AX200">
        <f>'Prices and returns'!AY201</f>
        <v>8.6170814263024052E-3</v>
      </c>
      <c r="AY200">
        <f>'Prices and returns'!AZ201</f>
        <v>-1.6598331240379231E-2</v>
      </c>
      <c r="AZ200">
        <f>'Prices and returns'!BA201</f>
        <v>-6.3596372568518217E-2</v>
      </c>
      <c r="BA200">
        <f>'Prices and returns'!BB201</f>
        <v>-6.4093859502748656E-4</v>
      </c>
      <c r="BB200">
        <f>'Prices and returns'!BC201</f>
        <v>-1.2420458759400221E-3</v>
      </c>
      <c r="BC200">
        <f>'Prices and returns'!BD201</f>
        <v>-1.2282903455938066E-2</v>
      </c>
      <c r="BD200">
        <f>'Prices and returns'!BE201</f>
        <v>3.0252415072138147E-2</v>
      </c>
      <c r="BE200">
        <f>'Prices and returns'!BF201</f>
        <v>-9.4019543109770433E-3</v>
      </c>
      <c r="BF200">
        <f>'Prices and returns'!BG201</f>
        <v>2.2007442862675069E-2</v>
      </c>
      <c r="BG200">
        <f>'Prices and returns'!BH201</f>
        <v>-1.8298261665141747E-2</v>
      </c>
      <c r="BH200">
        <f>'Prices and returns'!BI201</f>
        <v>-1.9282926247189799E-2</v>
      </c>
      <c r="BI200">
        <f>'Prices and returns'!BJ201</f>
        <v>2.4927017510817474E-2</v>
      </c>
      <c r="BJ200">
        <f>'Prices and returns'!BK201</f>
        <v>-6.7106837514594277E-4</v>
      </c>
      <c r="BK200">
        <f>'Prices and returns'!BL201</f>
        <v>-4.1169592583203051E-3</v>
      </c>
      <c r="BL200">
        <f>'Prices and returns'!BM201</f>
        <v>-3.8341594679361097E-3</v>
      </c>
    </row>
    <row r="201" spans="1:64" x14ac:dyDescent="0.25">
      <c r="A201" s="2">
        <v>41169</v>
      </c>
      <c r="B201" s="1">
        <v>69.041031000000004</v>
      </c>
      <c r="C201" s="1">
        <v>33.830002</v>
      </c>
      <c r="D201" s="1">
        <v>11.466079000000001</v>
      </c>
      <c r="E201" s="1">
        <v>11.466079000000001</v>
      </c>
      <c r="F201" s="1">
        <v>59.513629999999999</v>
      </c>
      <c r="G201" s="1">
        <v>8.4702699999999993</v>
      </c>
      <c r="H201" s="1">
        <v>89.540001000000004</v>
      </c>
      <c r="I201" s="1">
        <v>74.577759</v>
      </c>
      <c r="J201" s="1">
        <v>83.015929999999997</v>
      </c>
      <c r="K201" s="1">
        <v>47.797519999999999</v>
      </c>
      <c r="L201" s="1">
        <v>13.24</v>
      </c>
      <c r="M201" s="1">
        <v>8.0371030000000001</v>
      </c>
      <c r="N201" s="1">
        <v>364.62347399999999</v>
      </c>
      <c r="O201" s="1">
        <v>107.196243</v>
      </c>
      <c r="P201" s="1">
        <v>52.043388</v>
      </c>
      <c r="Q201" s="1">
        <v>19.024256000000001</v>
      </c>
      <c r="R201" s="1">
        <v>57.940331</v>
      </c>
      <c r="S201" s="1">
        <v>34.548240999999997</v>
      </c>
      <c r="T201" s="1">
        <v>15.367687</v>
      </c>
      <c r="U201" s="1">
        <v>26.626660999999999</v>
      </c>
      <c r="V201" s="1">
        <v>21.075265999999999</v>
      </c>
      <c r="W201" s="1">
        <v>12.639146999999999</v>
      </c>
      <c r="X201" s="1">
        <v>19.677340000000001</v>
      </c>
      <c r="Y201" s="1">
        <v>52.692444000000002</v>
      </c>
      <c r="Z201" s="1">
        <v>27.483073999999998</v>
      </c>
      <c r="AA201" s="1">
        <v>10.73</v>
      </c>
      <c r="AB201" s="1">
        <v>24.385176000000001</v>
      </c>
      <c r="AC201" s="1">
        <v>34.371029</v>
      </c>
      <c r="AD201" s="1">
        <v>63.469535999999998</v>
      </c>
      <c r="AE201" s="1">
        <v>74.692451000000005</v>
      </c>
      <c r="AF201" s="1">
        <v>1460.150024</v>
      </c>
      <c r="AH201">
        <f>'Prices and returns'!AI202</f>
        <v>-4.7122529210202567E-2</v>
      </c>
      <c r="AI201">
        <f>'Prices and returns'!AJ202</f>
        <v>-4.1087878150288019E-2</v>
      </c>
      <c r="AJ201">
        <f>'Prices and returns'!AK202</f>
        <v>-6.6225080081865839E-2</v>
      </c>
      <c r="AK201">
        <f>'Prices and returns'!AL202</f>
        <v>-6.6225080081865839E-2</v>
      </c>
      <c r="AL201">
        <f>'Prices and returns'!AM202</f>
        <v>-5.2880155352647883E-3</v>
      </c>
      <c r="AM201">
        <f>'Prices and returns'!AN202</f>
        <v>-3.073561999794577E-2</v>
      </c>
      <c r="AN201">
        <f>'Prices and returns'!AO202</f>
        <v>-1.4965423107377534E-2</v>
      </c>
      <c r="AO201">
        <f>'Prices and returns'!AP202</f>
        <v>-6.1927631802398415E-2</v>
      </c>
      <c r="AP201">
        <f>'Prices and returns'!AQ202</f>
        <v>-2.1492935151120985E-2</v>
      </c>
      <c r="AQ201">
        <f>'Prices and returns'!AR202</f>
        <v>-8.7221470904766344E-3</v>
      </c>
      <c r="AR201">
        <f>'Prices and returns'!AS202</f>
        <v>-4.1540785498489476E-2</v>
      </c>
      <c r="AS201">
        <f>'Prices and returns'!AT202</f>
        <v>-5.19230623273087E-2</v>
      </c>
      <c r="AT201">
        <f>'Prices and returns'!AU202</f>
        <v>2.7943129629662809E-2</v>
      </c>
      <c r="AU201">
        <f>'Prices and returns'!AV202</f>
        <v>-2.6045325114612466E-2</v>
      </c>
      <c r="AV201">
        <f>'Prices and returns'!AW202</f>
        <v>1.5987717786551423E-2</v>
      </c>
      <c r="AW201">
        <f>'Prices and returns'!AX202</f>
        <v>-2.031974338444565E-2</v>
      </c>
      <c r="AX201">
        <f>'Prices and returns'!AY202</f>
        <v>-2.1722865200753255E-3</v>
      </c>
      <c r="AY201">
        <f>'Prices and returns'!AZ202</f>
        <v>-9.7848975871159434E-3</v>
      </c>
      <c r="AZ201">
        <f>'Prices and returns'!BA202</f>
        <v>-1.9906313812872396E-2</v>
      </c>
      <c r="BA201">
        <f>'Prices and returns'!BB202</f>
        <v>-4.584829468478973E-2</v>
      </c>
      <c r="BB201">
        <f>'Prices and returns'!BC202</f>
        <v>-1.6680216515416697E-2</v>
      </c>
      <c r="BC201">
        <f>'Prices and returns'!BD202</f>
        <v>-2.4140315798210011E-2</v>
      </c>
      <c r="BD201">
        <f>'Prices and returns'!BE202</f>
        <v>1.3458119847499726E-2</v>
      </c>
      <c r="BE201">
        <f>'Prices and returns'!BF202</f>
        <v>-2.8006861856701978E-2</v>
      </c>
      <c r="BF201">
        <f>'Prices and returns'!BG202</f>
        <v>-9.9787964039248327E-3</v>
      </c>
      <c r="BG201">
        <f>'Prices and returns'!BH202</f>
        <v>-2.7027027027027112E-2</v>
      </c>
      <c r="BH201">
        <f>'Prices and returns'!BI202</f>
        <v>-4.9327263416101733E-2</v>
      </c>
      <c r="BI201">
        <f>'Prices and returns'!BJ202</f>
        <v>-1.5337044462648813E-3</v>
      </c>
      <c r="BJ201">
        <f>'Prices and returns'!BK202</f>
        <v>-8.7307239807140734E-3</v>
      </c>
      <c r="BK201">
        <f>'Prices and returns'!BL202</f>
        <v>-5.1130200560697324E-3</v>
      </c>
      <c r="BL201">
        <f>'Prices and returns'!BM202</f>
        <v>-1.3341081176464145E-2</v>
      </c>
    </row>
    <row r="202" spans="1:64" x14ac:dyDescent="0.25">
      <c r="A202" s="2">
        <v>41176</v>
      </c>
      <c r="B202" s="1">
        <v>65.787643000000003</v>
      </c>
      <c r="C202" s="1">
        <v>32.439999</v>
      </c>
      <c r="D202" s="1">
        <v>10.706737</v>
      </c>
      <c r="E202" s="1">
        <v>10.706737</v>
      </c>
      <c r="F202" s="1">
        <v>59.198920999999999</v>
      </c>
      <c r="G202" s="1">
        <v>8.2099309999999992</v>
      </c>
      <c r="H202" s="1">
        <v>88.199996999999996</v>
      </c>
      <c r="I202" s="1">
        <v>69.959334999999996</v>
      </c>
      <c r="J202" s="1">
        <v>81.231673999999998</v>
      </c>
      <c r="K202" s="1">
        <v>47.380623</v>
      </c>
      <c r="L202" s="1">
        <v>12.69</v>
      </c>
      <c r="M202" s="1">
        <v>7.6197920000000003</v>
      </c>
      <c r="N202" s="1">
        <v>374.81219499999997</v>
      </c>
      <c r="O202" s="1">
        <v>104.40428199999999</v>
      </c>
      <c r="P202" s="1">
        <v>52.875442999999997</v>
      </c>
      <c r="Q202" s="1">
        <v>18.637688000000001</v>
      </c>
      <c r="R202" s="1">
        <v>57.814467999999998</v>
      </c>
      <c r="S202" s="1">
        <v>34.210189999999997</v>
      </c>
      <c r="T202" s="1">
        <v>15.061773000000001</v>
      </c>
      <c r="U202" s="1">
        <v>25.405874000000001</v>
      </c>
      <c r="V202" s="1">
        <v>20.723725999999999</v>
      </c>
      <c r="W202" s="1">
        <v>12.334034000000001</v>
      </c>
      <c r="X202" s="1">
        <v>19.942160000000001</v>
      </c>
      <c r="Y202" s="1">
        <v>51.216693999999997</v>
      </c>
      <c r="Z202" s="1">
        <v>27.208825999999998</v>
      </c>
      <c r="AA202" s="1">
        <v>10.44</v>
      </c>
      <c r="AB202" s="1">
        <v>23.182321999999999</v>
      </c>
      <c r="AC202" s="1">
        <v>34.318314000000001</v>
      </c>
      <c r="AD202" s="1">
        <v>62.915401000000003</v>
      </c>
      <c r="AE202" s="1">
        <v>74.310547</v>
      </c>
      <c r="AF202" s="1">
        <v>1440.670044</v>
      </c>
      <c r="AH202">
        <f>'Prices and returns'!AI203</f>
        <v>-2.1751212457938283E-2</v>
      </c>
      <c r="AI202">
        <f>'Prices and returns'!AJ203</f>
        <v>9.2484589780669204E-4</v>
      </c>
      <c r="AJ202">
        <f>'Prices and returns'!AK203</f>
        <v>1.772809026690404E-3</v>
      </c>
      <c r="AK202">
        <f>'Prices and returns'!AL203</f>
        <v>1.772809026690404E-3</v>
      </c>
      <c r="AL202">
        <f>'Prices and returns'!AM203</f>
        <v>1.8534543898190335E-2</v>
      </c>
      <c r="AM202">
        <f>'Prices and returns'!AN203</f>
        <v>5.5492671010267947E-2</v>
      </c>
      <c r="AN202">
        <f>'Prices and returns'!AO203</f>
        <v>2.5170080221204663E-2</v>
      </c>
      <c r="AO202">
        <f>'Prices and returns'!AP203</f>
        <v>-7.0896471500193582E-3</v>
      </c>
      <c r="AP202">
        <f>'Prices and returns'!AQ203</f>
        <v>1.627395983492845E-2</v>
      </c>
      <c r="AQ202">
        <f>'Prices and returns'!AR203</f>
        <v>1.3198285721148091E-2</v>
      </c>
      <c r="AR202">
        <f>'Prices and returns'!AS203</f>
        <v>2.0488573680063026E-2</v>
      </c>
      <c r="AS202">
        <f>'Prices and returns'!AT203</f>
        <v>3.0426289851481436E-2</v>
      </c>
      <c r="AT202">
        <f>'Prices and returns'!AU203</f>
        <v>1.7428813915726524E-2</v>
      </c>
      <c r="AU202">
        <f>'Prices and returns'!AV203</f>
        <v>4.9525162195933774E-2</v>
      </c>
      <c r="AV202">
        <f>'Prices and returns'!AW203</f>
        <v>4.6877621431937751E-2</v>
      </c>
      <c r="AW202">
        <f>'Prices and returns'!AX203</f>
        <v>8.823519312052509E-4</v>
      </c>
      <c r="AX202">
        <f>'Prices and returns'!AY203</f>
        <v>1.0738730658215196E-2</v>
      </c>
      <c r="AY202">
        <f>'Prices and returns'!AZ203</f>
        <v>3.0385478712629199E-2</v>
      </c>
      <c r="AZ202">
        <f>'Prices and returns'!BA203</f>
        <v>4.5400099974949745E-2</v>
      </c>
      <c r="BA202">
        <f>'Prices and returns'!BB203</f>
        <v>3.0244186836476724E-3</v>
      </c>
      <c r="BB202">
        <f>'Prices and returns'!BC203</f>
        <v>3.266208016840235E-3</v>
      </c>
      <c r="BC202">
        <f>'Prices and returns'!BD203</f>
        <v>-2.9987755830737659E-3</v>
      </c>
      <c r="BD202">
        <f>'Prices and returns'!BE203</f>
        <v>2.6962024173910908E-2</v>
      </c>
      <c r="BE202">
        <f>'Prices and returns'!BF203</f>
        <v>2.7215540308009986E-3</v>
      </c>
      <c r="BF202">
        <f>'Prices and returns'!BG203</f>
        <v>4.2438067706412966E-3</v>
      </c>
      <c r="BG202">
        <f>'Prices and returns'!BH203</f>
        <v>7.3754789272030788E-2</v>
      </c>
      <c r="BH202">
        <f>'Prices and returns'!BI203</f>
        <v>2.1770769985853883E-2</v>
      </c>
      <c r="BI202">
        <f>'Prices and returns'!BJ203</f>
        <v>3.2477644443721844E-2</v>
      </c>
      <c r="BJ202">
        <f>'Prices and returns'!BK203</f>
        <v>1.8021644652634332E-2</v>
      </c>
      <c r="BK202">
        <f>'Prices and returns'!BL203</f>
        <v>1.2028292565253175E-2</v>
      </c>
      <c r="BL202">
        <f>'Prices and returns'!BM203</f>
        <v>1.4062907800698302E-2</v>
      </c>
    </row>
    <row r="203" spans="1:64" x14ac:dyDescent="0.25">
      <c r="A203" s="2">
        <v>41183</v>
      </c>
      <c r="B203" s="1">
        <v>64.356682000000006</v>
      </c>
      <c r="C203" s="1">
        <v>32.470001000000003</v>
      </c>
      <c r="D203" s="1">
        <v>10.725718000000001</v>
      </c>
      <c r="E203" s="1">
        <v>10.725718000000001</v>
      </c>
      <c r="F203" s="1">
        <v>60.296146</v>
      </c>
      <c r="G203" s="1">
        <v>8.6655219999999993</v>
      </c>
      <c r="H203" s="1">
        <v>90.419998000000007</v>
      </c>
      <c r="I203" s="1">
        <v>69.463347999999996</v>
      </c>
      <c r="J203" s="1">
        <v>82.553635</v>
      </c>
      <c r="K203" s="1">
        <v>48.005966000000001</v>
      </c>
      <c r="L203" s="1">
        <v>12.95</v>
      </c>
      <c r="M203" s="1">
        <v>7.8516339999999998</v>
      </c>
      <c r="N203" s="1">
        <v>381.34472699999998</v>
      </c>
      <c r="O203" s="1">
        <v>109.574921</v>
      </c>
      <c r="P203" s="1">
        <v>55.354118</v>
      </c>
      <c r="Q203" s="1">
        <v>18.654133000000002</v>
      </c>
      <c r="R203" s="1">
        <v>58.435321999999999</v>
      </c>
      <c r="S203" s="1">
        <v>35.249682999999997</v>
      </c>
      <c r="T203" s="1">
        <v>15.745578999999999</v>
      </c>
      <c r="U203" s="1">
        <v>25.482711999999999</v>
      </c>
      <c r="V203" s="1">
        <v>20.791414</v>
      </c>
      <c r="W203" s="1">
        <v>12.297046999999999</v>
      </c>
      <c r="X203" s="1">
        <v>20.479841</v>
      </c>
      <c r="Y203" s="1">
        <v>51.356082999999998</v>
      </c>
      <c r="Z203" s="1">
        <v>27.324294999999999</v>
      </c>
      <c r="AA203" s="1">
        <v>11.21</v>
      </c>
      <c r="AB203" s="1">
        <v>23.687018999999999</v>
      </c>
      <c r="AC203" s="1">
        <v>35.432892000000002</v>
      </c>
      <c r="AD203" s="1">
        <v>64.049239999999998</v>
      </c>
      <c r="AE203" s="1">
        <v>75.204375999999996</v>
      </c>
      <c r="AF203" s="1">
        <v>1460.9300539999999</v>
      </c>
      <c r="AH203">
        <f>'Prices and returns'!AI204</f>
        <v>-3.5060213327964967E-2</v>
      </c>
      <c r="AI203">
        <f>'Prices and returns'!AJ204</f>
        <v>-1.6322758967577632E-2</v>
      </c>
      <c r="AJ203">
        <f>'Prices and returns'!AK204</f>
        <v>-1.2389193898254776E-2</v>
      </c>
      <c r="AK203">
        <f>'Prices and returns'!AL204</f>
        <v>-1.2389193898254776E-2</v>
      </c>
      <c r="AL203">
        <f>'Prices and returns'!AM204</f>
        <v>1.3541910290584718E-2</v>
      </c>
      <c r="AM203">
        <f>'Prices and returns'!AN204</f>
        <v>-2.1459295816224244E-2</v>
      </c>
      <c r="AN203">
        <f>'Prices and returns'!AO204</f>
        <v>-2.3999093651826963E-2</v>
      </c>
      <c r="AO203">
        <f>'Prices and returns'!AP204</f>
        <v>-3.0551032466790886E-2</v>
      </c>
      <c r="AP203">
        <f>'Prices and returns'!AQ204</f>
        <v>-4.1654289359880914E-2</v>
      </c>
      <c r="AQ203">
        <f>'Prices and returns'!AR204</f>
        <v>-4.4931144599819062E-2</v>
      </c>
      <c r="AR203">
        <f>'Prices and returns'!AS204</f>
        <v>3.5521235521235588E-2</v>
      </c>
      <c r="AS203">
        <f>'Prices and returns'!AT204</f>
        <v>-3.937269618018378E-3</v>
      </c>
      <c r="AT203">
        <f>'Prices and returns'!AU204</f>
        <v>-2.9831297496870742E-2</v>
      </c>
      <c r="AU203">
        <f>'Prices and returns'!AV204</f>
        <v>7.459371109197456E-3</v>
      </c>
      <c r="AV203">
        <f>'Prices and returns'!AW204</f>
        <v>-5.7594956169295351E-2</v>
      </c>
      <c r="AW203">
        <f>'Prices and returns'!AX204</f>
        <v>-5.2909990509878005E-2</v>
      </c>
      <c r="AX203">
        <f>'Prices and returns'!AY204</f>
        <v>-2.4120496846068561E-2</v>
      </c>
      <c r="AY203">
        <f>'Prices and returns'!AZ204</f>
        <v>5.2117348119130567E-3</v>
      </c>
      <c r="AZ203">
        <f>'Prices and returns'!BA204</f>
        <v>-1.0857142820851477E-2</v>
      </c>
      <c r="BA203">
        <f>'Prices and returns'!BB204</f>
        <v>-2.1775586523129917E-2</v>
      </c>
      <c r="BB203">
        <f>'Prices and returns'!BC204</f>
        <v>-8.4017373710128223E-3</v>
      </c>
      <c r="BC203">
        <f>'Prices and returns'!BD204</f>
        <v>-5.037591545352308E-2</v>
      </c>
      <c r="BD203">
        <f>'Prices and returns'!BE204</f>
        <v>-1.5674096297915645E-2</v>
      </c>
      <c r="BE203">
        <f>'Prices and returns'!BF204</f>
        <v>-5.9866053257994781E-2</v>
      </c>
      <c r="BF203">
        <f>'Prices and returns'!BG204</f>
        <v>-4.7975547036071681E-2</v>
      </c>
      <c r="BG203">
        <f>'Prices and returns'!BH204</f>
        <v>-2.6761819803747667E-3</v>
      </c>
      <c r="BH203">
        <f>'Prices and returns'!BI204</f>
        <v>-3.1250069922264097E-2</v>
      </c>
      <c r="BI203">
        <f>'Prices and returns'!BJ204</f>
        <v>-4.1199346640968491E-2</v>
      </c>
      <c r="BJ203">
        <f>'Prices and returns'!BK204</f>
        <v>9.0508021640849437E-3</v>
      </c>
      <c r="BK203">
        <f>'Prices and returns'!BL204</f>
        <v>-1.6423538970657636E-2</v>
      </c>
      <c r="BL203">
        <f>'Prices and returns'!BM204</f>
        <v>-2.2136643647964766E-2</v>
      </c>
    </row>
    <row r="204" spans="1:64" x14ac:dyDescent="0.25">
      <c r="A204" s="2">
        <v>41190</v>
      </c>
      <c r="B204" s="1">
        <v>62.100323000000003</v>
      </c>
      <c r="C204" s="1">
        <v>31.940000999999999</v>
      </c>
      <c r="D204" s="1">
        <v>10.592834999999999</v>
      </c>
      <c r="E204" s="1">
        <v>10.592834999999999</v>
      </c>
      <c r="F204" s="1">
        <v>61.112670999999999</v>
      </c>
      <c r="G204" s="1">
        <v>8.4795660000000002</v>
      </c>
      <c r="H204" s="1">
        <v>88.25</v>
      </c>
      <c r="I204" s="1">
        <v>67.341171000000003</v>
      </c>
      <c r="J204" s="1">
        <v>79.114922000000007</v>
      </c>
      <c r="K204" s="1">
        <v>45.849003000000003</v>
      </c>
      <c r="L204" s="1">
        <v>13.41</v>
      </c>
      <c r="M204" s="1">
        <v>7.8207199999999997</v>
      </c>
      <c r="N204" s="1">
        <v>369.96871900000002</v>
      </c>
      <c r="O204" s="1">
        <v>110.392281</v>
      </c>
      <c r="P204" s="1">
        <v>52.165999999999997</v>
      </c>
      <c r="Q204" s="1">
        <v>17.667142999999999</v>
      </c>
      <c r="R204" s="1">
        <v>57.025832999999999</v>
      </c>
      <c r="S204" s="1">
        <v>35.433394999999997</v>
      </c>
      <c r="T204" s="1">
        <v>15.574627</v>
      </c>
      <c r="U204" s="1">
        <v>24.927810999999998</v>
      </c>
      <c r="V204" s="1">
        <v>20.61673</v>
      </c>
      <c r="W204" s="1">
        <v>11.677572</v>
      </c>
      <c r="X204" s="1">
        <v>20.158837999999999</v>
      </c>
      <c r="Y204" s="1">
        <v>48.281596999999998</v>
      </c>
      <c r="Z204" s="1">
        <v>26.013397000000001</v>
      </c>
      <c r="AA204" s="1">
        <v>11.18</v>
      </c>
      <c r="AB204" s="1">
        <v>22.946798000000001</v>
      </c>
      <c r="AC204" s="1">
        <v>33.973080000000003</v>
      </c>
      <c r="AD204" s="1">
        <v>64.628936999999993</v>
      </c>
      <c r="AE204" s="1">
        <v>73.969254000000006</v>
      </c>
      <c r="AF204" s="1">
        <v>1428.589966</v>
      </c>
      <c r="AH204">
        <f>'Prices and returns'!AI205</f>
        <v>-3.1553893850117365E-2</v>
      </c>
      <c r="AI204">
        <f>'Prices and returns'!AJ205</f>
        <v>4.0701344999957832E-2</v>
      </c>
      <c r="AJ204">
        <f>'Prices and returns'!AK205</f>
        <v>1.7920603879887128E-3</v>
      </c>
      <c r="AK204">
        <f>'Prices and returns'!AL205</f>
        <v>1.7920603879887128E-3</v>
      </c>
      <c r="AL204">
        <f>'Prices and returns'!AM205</f>
        <v>3.0062816269313522E-2</v>
      </c>
      <c r="AM204">
        <f>'Prices and returns'!AN205</f>
        <v>3.5087644815784177E-2</v>
      </c>
      <c r="AN204">
        <f>'Prices and returns'!AO205</f>
        <v>1.1444781869688387E-2</v>
      </c>
      <c r="AO204">
        <f>'Prices and returns'!AP205</f>
        <v>1.2557013598709093E-2</v>
      </c>
      <c r="AP204">
        <f>'Prices and returns'!AQ205</f>
        <v>-2.8395477657173328E-2</v>
      </c>
      <c r="AQ204">
        <f>'Prices and returns'!AR205</f>
        <v>2.5894325335711114E-2</v>
      </c>
      <c r="AR204">
        <f>'Prices and returns'!AS205</f>
        <v>-2.4608501118568236E-2</v>
      </c>
      <c r="AS204">
        <f>'Prices and returns'!AT205</f>
        <v>5.9288658844710192E-3</v>
      </c>
      <c r="AT204">
        <f>'Prices and returns'!AU205</f>
        <v>-8.4538444451570036E-2</v>
      </c>
      <c r="AU204">
        <f>'Prices and returns'!AV205</f>
        <v>2.8452714008147063E-2</v>
      </c>
      <c r="AV204">
        <f>'Prices and returns'!AW205</f>
        <v>3.9120499942491394E-2</v>
      </c>
      <c r="AW204">
        <f>'Prices and returns'!AX205</f>
        <v>-9.7765665903082784E-3</v>
      </c>
      <c r="AX204">
        <f>'Prices and returns'!AY205</f>
        <v>5.7230869385108331E-2</v>
      </c>
      <c r="AY204">
        <f>'Prices and returns'!AZ205</f>
        <v>1.681882303403329E-2</v>
      </c>
      <c r="AZ204">
        <f>'Prices and returns'!BA205</f>
        <v>1.2709325237772977E-2</v>
      </c>
      <c r="BA204">
        <f>'Prices and returns'!BB205</f>
        <v>-1.9178178140070098E-2</v>
      </c>
      <c r="BB204">
        <f>'Prices and returns'!BC205</f>
        <v>2.1499529750838228E-2</v>
      </c>
      <c r="BC204">
        <f>'Prices and returns'!BD205</f>
        <v>-4.1171743578202746E-2</v>
      </c>
      <c r="BD204">
        <f>'Prices and returns'!BE205</f>
        <v>2.5477758192213377E-2</v>
      </c>
      <c r="BE204">
        <f>'Prices and returns'!BF205</f>
        <v>-2.3773861498409057E-3</v>
      </c>
      <c r="BF204">
        <f>'Prices and returns'!BG205</f>
        <v>-8.7003631244316239E-3</v>
      </c>
      <c r="BG204">
        <f>'Prices and returns'!BH205</f>
        <v>-1.7889087656529454E-2</v>
      </c>
      <c r="BH204">
        <f>'Prices and returns'!BI205</f>
        <v>1.9428157253138262E-2</v>
      </c>
      <c r="BI204">
        <f>'Prices and returns'!BJ205</f>
        <v>1.2102170306607382E-2</v>
      </c>
      <c r="BJ204">
        <f>'Prices and returns'!BK205</f>
        <v>-2.5060755679765403E-3</v>
      </c>
      <c r="BK204">
        <f>'Prices and returns'!BL205</f>
        <v>1.2303693099297693E-2</v>
      </c>
      <c r="BL204">
        <f>'Prices and returns'!BM205</f>
        <v>3.2199407174053228E-3</v>
      </c>
    </row>
    <row r="205" spans="1:64" x14ac:dyDescent="0.25">
      <c r="A205" s="2">
        <v>41197</v>
      </c>
      <c r="B205" s="1">
        <v>60.140816000000001</v>
      </c>
      <c r="C205" s="1">
        <v>33.240001999999997</v>
      </c>
      <c r="D205" s="1">
        <v>10.611818</v>
      </c>
      <c r="E205" s="1">
        <v>10.611818</v>
      </c>
      <c r="F205" s="1">
        <v>62.949890000000003</v>
      </c>
      <c r="G205" s="1">
        <v>8.777094</v>
      </c>
      <c r="H205" s="1">
        <v>89.260002</v>
      </c>
      <c r="I205" s="1">
        <v>68.186774999999997</v>
      </c>
      <c r="J205" s="1">
        <v>76.868415999999996</v>
      </c>
      <c r="K205" s="1">
        <v>47.036231999999998</v>
      </c>
      <c r="L205" s="1">
        <v>13.08</v>
      </c>
      <c r="M205" s="1">
        <v>7.8670879999999999</v>
      </c>
      <c r="N205" s="1">
        <v>338.692139</v>
      </c>
      <c r="O205" s="1">
        <v>113.533241</v>
      </c>
      <c r="P205" s="1">
        <v>54.206760000000003</v>
      </c>
      <c r="Q205" s="1">
        <v>17.494419000000001</v>
      </c>
      <c r="R205" s="1">
        <v>60.289470999999999</v>
      </c>
      <c r="S205" s="1">
        <v>36.029342999999997</v>
      </c>
      <c r="T205" s="1">
        <v>15.77257</v>
      </c>
      <c r="U205" s="1">
        <v>24.449741</v>
      </c>
      <c r="V205" s="1">
        <v>21.059979999999999</v>
      </c>
      <c r="W205" s="1">
        <v>11.196785999999999</v>
      </c>
      <c r="X205" s="1">
        <v>20.672440000000002</v>
      </c>
      <c r="Y205" s="1">
        <v>48.166812999999998</v>
      </c>
      <c r="Z205" s="1">
        <v>25.787071000000001</v>
      </c>
      <c r="AA205" s="1">
        <v>10.98</v>
      </c>
      <c r="AB205" s="1">
        <v>23.392612</v>
      </c>
      <c r="AC205" s="1">
        <v>34.384228</v>
      </c>
      <c r="AD205" s="1">
        <v>64.466971999999998</v>
      </c>
      <c r="AE205" s="1">
        <v>74.879349000000005</v>
      </c>
      <c r="AF205" s="1">
        <v>1433.1899410000001</v>
      </c>
      <c r="AH205">
        <f>'Prices and returns'!AI206</f>
        <v>-9.5765744182786331E-3</v>
      </c>
      <c r="AI205">
        <f>'Prices and returns'!AJ206</f>
        <v>2.3164739881784791E-2</v>
      </c>
      <c r="AJ205">
        <f>'Prices and returns'!AK206</f>
        <v>-3.488374941975065E-2</v>
      </c>
      <c r="AK205">
        <f>'Prices and returns'!AL206</f>
        <v>-3.488374941975065E-2</v>
      </c>
      <c r="AL205">
        <f>'Prices and returns'!AM206</f>
        <v>-3.9183944562889629E-2</v>
      </c>
      <c r="AM205">
        <f>'Prices and returns'!AN206</f>
        <v>-3.3898235566350299E-2</v>
      </c>
      <c r="AN205">
        <f>'Prices and returns'!AO206</f>
        <v>-2.9128365916908667E-2</v>
      </c>
      <c r="AO205">
        <f>'Prices and returns'!AP206</f>
        <v>1.0717356848157212E-2</v>
      </c>
      <c r="AP205">
        <f>'Prices and returns'!AQ206</f>
        <v>2.2789294890634981E-2</v>
      </c>
      <c r="AQ205">
        <f>'Prices and returns'!AR206</f>
        <v>-3.5067286001990869E-2</v>
      </c>
      <c r="AR205">
        <f>'Prices and returns'!AS206</f>
        <v>-8.9449541284403661E-2</v>
      </c>
      <c r="AS205">
        <f>'Prices and returns'!AT206</f>
        <v>1.7681637729233427E-2</v>
      </c>
      <c r="AT205">
        <f>'Prices and returns'!AU206</f>
        <v>-9.7390922911264385E-3</v>
      </c>
      <c r="AU205">
        <f>'Prices and returns'!AV206</f>
        <v>-3.381345380600919E-2</v>
      </c>
      <c r="AV205">
        <f>'Prices and returns'!AW206</f>
        <v>-2.989180685213438E-2</v>
      </c>
      <c r="AW205">
        <f>'Prices and returns'!AX206</f>
        <v>3.1969852785622532E-2</v>
      </c>
      <c r="AX205">
        <f>'Prices and returns'!AY206</f>
        <v>-1.3359148565095239E-2</v>
      </c>
      <c r="AY205">
        <f>'Prices and returns'!AZ206</f>
        <v>-2.741010292638409E-2</v>
      </c>
      <c r="AZ205">
        <f>'Prices and returns'!BA206</f>
        <v>-2.7952071222381601E-2</v>
      </c>
      <c r="BA205">
        <f>'Prices and returns'!BB206</f>
        <v>-1.5013819573794194E-2</v>
      </c>
      <c r="BB205">
        <f>'Prices and returns'!BC206</f>
        <v>-5.4950764435673698E-2</v>
      </c>
      <c r="BC205">
        <f>'Prices and returns'!BD206</f>
        <v>-4.9544574666337505E-3</v>
      </c>
      <c r="BD205">
        <f>'Prices and returns'!BE206</f>
        <v>-1.2810389097755384E-2</v>
      </c>
      <c r="BE205">
        <f>'Prices and returns'!BF206</f>
        <v>4.9363863870338425E-3</v>
      </c>
      <c r="BF205">
        <f>'Prices and returns'!BG206</f>
        <v>-1.9535642493092753E-2</v>
      </c>
      <c r="BG205">
        <f>'Prices and returns'!BH206</f>
        <v>-2.4590163934426191E-2</v>
      </c>
      <c r="BH205">
        <f>'Prices and returns'!BI206</f>
        <v>3.9913798424904411E-2</v>
      </c>
      <c r="BI205">
        <f>'Prices and returns'!BJ206</f>
        <v>-9.5213712519588798E-3</v>
      </c>
      <c r="BJ205">
        <f>'Prices and returns'!BK206</f>
        <v>-6.7440425152899284E-3</v>
      </c>
      <c r="BK205">
        <f>'Prices and returns'!BL206</f>
        <v>-1.6603456314771142E-2</v>
      </c>
      <c r="BL205">
        <f>'Prices and returns'!BM206</f>
        <v>-1.4827064712143413E-2</v>
      </c>
    </row>
    <row r="206" spans="1:64" x14ac:dyDescent="0.25">
      <c r="A206" s="2">
        <v>41204</v>
      </c>
      <c r="B206" s="1">
        <v>59.564872999999999</v>
      </c>
      <c r="C206" s="1">
        <v>34.009998000000003</v>
      </c>
      <c r="D206" s="1">
        <v>10.241638</v>
      </c>
      <c r="E206" s="1">
        <v>10.241638</v>
      </c>
      <c r="F206" s="1">
        <v>60.483265000000003</v>
      </c>
      <c r="G206" s="1">
        <v>8.4795660000000002</v>
      </c>
      <c r="H206" s="1">
        <v>86.660004000000001</v>
      </c>
      <c r="I206" s="1">
        <v>68.917557000000002</v>
      </c>
      <c r="J206" s="1">
        <v>78.620193</v>
      </c>
      <c r="K206" s="1">
        <v>45.386799000000003</v>
      </c>
      <c r="L206" s="1">
        <v>11.91</v>
      </c>
      <c r="M206" s="1">
        <v>8.0061909999999994</v>
      </c>
      <c r="N206" s="1">
        <v>335.39358499999997</v>
      </c>
      <c r="O206" s="1">
        <v>109.69429</v>
      </c>
      <c r="P206" s="1">
        <v>52.586421999999999</v>
      </c>
      <c r="Q206" s="1">
        <v>18.053712999999998</v>
      </c>
      <c r="R206" s="1">
        <v>59.484054999999998</v>
      </c>
      <c r="S206" s="1">
        <v>35.041775000000001</v>
      </c>
      <c r="T206" s="1">
        <v>15.331694000000001</v>
      </c>
      <c r="U206" s="1">
        <v>24.082657000000001</v>
      </c>
      <c r="V206" s="1">
        <v>19.902718</v>
      </c>
      <c r="W206" s="1">
        <v>11.141311999999999</v>
      </c>
      <c r="X206" s="1">
        <v>20.407617999999999</v>
      </c>
      <c r="Y206" s="1">
        <v>48.404583000000002</v>
      </c>
      <c r="Z206" s="1">
        <v>25.283304000000001</v>
      </c>
      <c r="AA206" s="1">
        <v>10.71</v>
      </c>
      <c r="AB206" s="1">
        <v>24.3263</v>
      </c>
      <c r="AC206" s="1">
        <v>34.056843000000001</v>
      </c>
      <c r="AD206" s="1">
        <v>64.032203999999993</v>
      </c>
      <c r="AE206" s="1">
        <v>73.636093000000002</v>
      </c>
      <c r="AF206" s="1">
        <v>1411.9399410000001</v>
      </c>
      <c r="AH206">
        <f>'Prices and returns'!AI207</f>
        <v>-4.5033068399222484E-2</v>
      </c>
      <c r="AI206">
        <f>'Prices and returns'!AJ207</f>
        <v>1.1173214417713285E-2</v>
      </c>
      <c r="AJ206">
        <f>'Prices and returns'!AK207</f>
        <v>3.4291096795258637E-2</v>
      </c>
      <c r="AK206">
        <f>'Prices and returns'!AL207</f>
        <v>3.4291096795258637E-2</v>
      </c>
      <c r="AL206">
        <f>'Prices and returns'!AM207</f>
        <v>-1.4906602677616725E-2</v>
      </c>
      <c r="AM206">
        <f>'Prices and returns'!AN207</f>
        <v>8.0044308871468239E-2</v>
      </c>
      <c r="AN206">
        <f>'Prices and returns'!AO207</f>
        <v>3.1155779775870552E-3</v>
      </c>
      <c r="AO206">
        <f>'Prices and returns'!AP207</f>
        <v>1.8279086706454159E-2</v>
      </c>
      <c r="AP206">
        <f>'Prices and returns'!AQ207</f>
        <v>-8.4586793115606455E-3</v>
      </c>
      <c r="AQ206">
        <f>'Prices and returns'!AR207</f>
        <v>-4.3930615155301327E-3</v>
      </c>
      <c r="AR206">
        <f>'Prices and returns'!AS207</f>
        <v>9.0680100755667514E-2</v>
      </c>
      <c r="AS206">
        <f>'Prices and returns'!AT207</f>
        <v>7.8185494200675498E-2</v>
      </c>
      <c r="AT206">
        <f>'Prices and returns'!AU207</f>
        <v>1.8914345067154462E-2</v>
      </c>
      <c r="AU206">
        <f>'Prices and returns'!AV207</f>
        <v>3.1898925641435011E-2</v>
      </c>
      <c r="AV206">
        <f>'Prices and returns'!AW207</f>
        <v>3.2977866415783208E-2</v>
      </c>
      <c r="AW206">
        <f>'Prices and returns'!AX207</f>
        <v>5.0114344899579062E-3</v>
      </c>
      <c r="AX206">
        <f>'Prices and returns'!AY207</f>
        <v>0</v>
      </c>
      <c r="AY206">
        <f>'Prices and returns'!AZ207</f>
        <v>3.061191963021281E-2</v>
      </c>
      <c r="AZ206">
        <f>'Prices and returns'!BA207</f>
        <v>4.3427295118204111E-2</v>
      </c>
      <c r="BA206">
        <f>'Prices and returns'!BB207</f>
        <v>4.5728384538300623E-2</v>
      </c>
      <c r="BB206">
        <f>'Prices and returns'!BC207</f>
        <v>3.7191653923850959E-2</v>
      </c>
      <c r="BC206">
        <f>'Prices and returns'!BD207</f>
        <v>3.6514191506350505E-2</v>
      </c>
      <c r="BD206">
        <f>'Prices and returns'!BE207</f>
        <v>-3.4605312584741678E-2</v>
      </c>
      <c r="BE206">
        <f>'Prices and returns'!BF207</f>
        <v>4.4036739248430245E-3</v>
      </c>
      <c r="BF206">
        <f>'Prices and returns'!BG207</f>
        <v>8.6629105120122167E-3</v>
      </c>
      <c r="BG206">
        <f>'Prices and returns'!BH207</f>
        <v>3.0812324929971827E-2</v>
      </c>
      <c r="BH206">
        <f>'Prices and returns'!BI207</f>
        <v>-1.3485445793236068E-2</v>
      </c>
      <c r="BI206">
        <f>'Prices and returns'!BJ207</f>
        <v>-4.6950035856230376E-3</v>
      </c>
      <c r="BJ206">
        <f>'Prices and returns'!BK207</f>
        <v>-3.1154214213835144E-2</v>
      </c>
      <c r="BK206">
        <f>'Prices and returns'!BL207</f>
        <v>-3.862141355055442E-3</v>
      </c>
      <c r="BL206">
        <f>'Prices and returns'!BM207</f>
        <v>1.6006417372110911E-3</v>
      </c>
    </row>
    <row r="207" spans="1:64" x14ac:dyDescent="0.25">
      <c r="A207" s="2">
        <v>41211</v>
      </c>
      <c r="B207" s="1">
        <v>56.882483999999998</v>
      </c>
      <c r="C207" s="1">
        <v>34.389999000000003</v>
      </c>
      <c r="D207" s="1">
        <v>10.592834999999999</v>
      </c>
      <c r="E207" s="1">
        <v>10.592834999999999</v>
      </c>
      <c r="F207" s="1">
        <v>59.581665000000001</v>
      </c>
      <c r="G207" s="1">
        <v>9.1583070000000006</v>
      </c>
      <c r="H207" s="1">
        <v>86.93</v>
      </c>
      <c r="I207" s="1">
        <v>70.177306999999999</v>
      </c>
      <c r="J207" s="1">
        <v>77.955169999999995</v>
      </c>
      <c r="K207" s="1">
        <v>45.187412000000002</v>
      </c>
      <c r="L207" s="1">
        <v>12.99</v>
      </c>
      <c r="M207" s="1">
        <v>8.6321589999999997</v>
      </c>
      <c r="N207" s="1">
        <v>341.73733499999997</v>
      </c>
      <c r="O207" s="1">
        <v>113.19342</v>
      </c>
      <c r="P207" s="1">
        <v>54.320610000000002</v>
      </c>
      <c r="Q207" s="1">
        <v>18.144188</v>
      </c>
      <c r="R207" s="1">
        <v>59.484054999999998</v>
      </c>
      <c r="S207" s="1">
        <v>36.114471000000002</v>
      </c>
      <c r="T207" s="1">
        <v>15.997508</v>
      </c>
      <c r="U207" s="1">
        <v>25.183917999999998</v>
      </c>
      <c r="V207" s="1">
        <v>20.642932999999999</v>
      </c>
      <c r="W207" s="1">
        <v>11.548128</v>
      </c>
      <c r="X207" s="1">
        <v>19.701405999999999</v>
      </c>
      <c r="Y207" s="1">
        <v>48.617741000000002</v>
      </c>
      <c r="Z207" s="1">
        <v>25.502331000000002</v>
      </c>
      <c r="AA207" s="1">
        <v>11.04</v>
      </c>
      <c r="AB207" s="1">
        <v>23.998249000000001</v>
      </c>
      <c r="AC207" s="1">
        <v>33.896946</v>
      </c>
      <c r="AD207" s="1">
        <v>62.037331000000002</v>
      </c>
      <c r="AE207" s="1">
        <v>73.351699999999994</v>
      </c>
      <c r="AF207" s="1">
        <v>1414.1999510000001</v>
      </c>
      <c r="AH207">
        <f>'Prices and returns'!AI208</f>
        <v>-5.1560336218790963E-2</v>
      </c>
      <c r="AI207">
        <f>'Prices and returns'!AJ208</f>
        <v>-4.3326462440432242E-2</v>
      </c>
      <c r="AJ207">
        <f>'Prices and returns'!AK208</f>
        <v>-4.4802831347793101E-2</v>
      </c>
      <c r="AK207">
        <f>'Prices and returns'!AL208</f>
        <v>-4.4802831347793101E-2</v>
      </c>
      <c r="AL207">
        <f>'Prices and returns'!AM208</f>
        <v>4.5682123854712708E-2</v>
      </c>
      <c r="AM207">
        <f>'Prices and returns'!AN208</f>
        <v>-4.263964944612593E-2</v>
      </c>
      <c r="AN207">
        <f>'Prices and returns'!AO208</f>
        <v>-2.0131139997699297E-2</v>
      </c>
      <c r="AO207">
        <f>'Prices and returns'!AP208</f>
        <v>-9.7913988064546337E-3</v>
      </c>
      <c r="AP207">
        <f>'Prices and returns'!AQ208</f>
        <v>-6.8664977576213164E-3</v>
      </c>
      <c r="AQ207">
        <f>'Prices and returns'!AR208</f>
        <v>-5.6157099680769471E-2</v>
      </c>
      <c r="AR207">
        <f>'Prices and returns'!AS208</f>
        <v>-7.6982294072363081E-3</v>
      </c>
      <c r="AS207">
        <f>'Prices and returns'!AT208</f>
        <v>-1.6740539649466497E-2</v>
      </c>
      <c r="AT207">
        <f>'Prices and returns'!AU208</f>
        <v>-3.6181569098968823E-2</v>
      </c>
      <c r="AU207">
        <f>'Prices and returns'!AV208</f>
        <v>-5.7606352030003215E-2</v>
      </c>
      <c r="AV207">
        <f>'Prices and returns'!AW208</f>
        <v>-1.7091155640557156E-2</v>
      </c>
      <c r="AW207">
        <f>'Prices and returns'!AX208</f>
        <v>-5.7117077931511662E-2</v>
      </c>
      <c r="AX207">
        <f>'Prices and returns'!AY208</f>
        <v>-1.452750657297988E-2</v>
      </c>
      <c r="AY207">
        <f>'Prices and returns'!AZ208</f>
        <v>-4.2432630399044192E-2</v>
      </c>
      <c r="AZ207">
        <f>'Prices and returns'!BA208</f>
        <v>-6.0297703867377338E-2</v>
      </c>
      <c r="BA207">
        <f>'Prices and returns'!BB208</f>
        <v>-2.2711716262735479E-2</v>
      </c>
      <c r="BB207">
        <f>'Prices and returns'!BC208</f>
        <v>-2.3587781833133831E-2</v>
      </c>
      <c r="BC207">
        <f>'Prices and returns'!BD208</f>
        <v>-2.4019044471969918E-2</v>
      </c>
      <c r="BD207">
        <f>'Prices and returns'!BE208</f>
        <v>-1.547838768461487E-2</v>
      </c>
      <c r="BE207">
        <f>'Prices and returns'!BF208</f>
        <v>3.9122940738854924E-2</v>
      </c>
      <c r="BF207">
        <f>'Prices and returns'!BG208</f>
        <v>-3.9793970206096138E-2</v>
      </c>
      <c r="BG207">
        <f>'Prices and returns'!BH208</f>
        <v>-9.0579710144925607E-4</v>
      </c>
      <c r="BH207">
        <f>'Prices and returns'!BI208</f>
        <v>4.9536655778511192E-2</v>
      </c>
      <c r="BI207">
        <f>'Prices and returns'!BJ208</f>
        <v>-4.2228465065849846E-2</v>
      </c>
      <c r="BJ207">
        <f>'Prices and returns'!BK208</f>
        <v>-6.3213390015118389E-3</v>
      </c>
      <c r="BK207">
        <f>'Prices and returns'!BL208</f>
        <v>-3.3898791711712097E-2</v>
      </c>
      <c r="BL207">
        <f>'Prices and returns'!BM208</f>
        <v>-2.4289334033501239E-2</v>
      </c>
    </row>
    <row r="208" spans="1:64" x14ac:dyDescent="0.25">
      <c r="A208" s="2">
        <v>41218</v>
      </c>
      <c r="B208" s="1">
        <v>53.949604000000001</v>
      </c>
      <c r="C208" s="1">
        <v>32.900002000000001</v>
      </c>
      <c r="D208" s="1">
        <v>10.118245999999999</v>
      </c>
      <c r="E208" s="1">
        <v>10.118245999999999</v>
      </c>
      <c r="F208" s="1">
        <v>62.303482000000002</v>
      </c>
      <c r="G208" s="1">
        <v>8.7677999999999994</v>
      </c>
      <c r="H208" s="1">
        <v>85.18</v>
      </c>
      <c r="I208" s="1">
        <v>69.490172999999999</v>
      </c>
      <c r="J208" s="1">
        <v>77.419891000000007</v>
      </c>
      <c r="K208" s="1">
        <v>42.649818000000003</v>
      </c>
      <c r="L208" s="1">
        <v>12.89</v>
      </c>
      <c r="M208" s="1">
        <v>8.4876520000000006</v>
      </c>
      <c r="N208" s="1">
        <v>329.37274200000002</v>
      </c>
      <c r="O208" s="1">
        <v>106.67276</v>
      </c>
      <c r="P208" s="1">
        <v>53.392207999999997</v>
      </c>
      <c r="Q208" s="1">
        <v>17.107845000000001</v>
      </c>
      <c r="R208" s="1">
        <v>58.619900000000001</v>
      </c>
      <c r="S208" s="1">
        <v>34.582039000000002</v>
      </c>
      <c r="T208" s="1">
        <v>15.032895</v>
      </c>
      <c r="U208" s="1">
        <v>24.611948000000002</v>
      </c>
      <c r="V208" s="1">
        <v>20.156012</v>
      </c>
      <c r="W208" s="1">
        <v>11.270752999999999</v>
      </c>
      <c r="X208" s="1">
        <v>19.396460000000001</v>
      </c>
      <c r="Y208" s="1">
        <v>50.51981</v>
      </c>
      <c r="Z208" s="1">
        <v>24.487492</v>
      </c>
      <c r="AA208" s="1">
        <v>11.03</v>
      </c>
      <c r="AB208" s="1">
        <v>25.187042000000002</v>
      </c>
      <c r="AC208" s="1">
        <v>32.465530000000001</v>
      </c>
      <c r="AD208" s="1">
        <v>61.645172000000002</v>
      </c>
      <c r="AE208" s="1">
        <v>70.865166000000002</v>
      </c>
      <c r="AF208" s="1">
        <v>1379.849976</v>
      </c>
      <c r="AH208">
        <f>'Prices and returns'!AI209</f>
        <v>-3.7176361850588826E-3</v>
      </c>
      <c r="AI208">
        <f>'Prices and returns'!AJ209</f>
        <v>-7.5987837325967337E-3</v>
      </c>
      <c r="AJ208">
        <f>'Prices and returns'!AK209</f>
        <v>3.6585293538030236E-2</v>
      </c>
      <c r="AK208">
        <f>'Prices and returns'!AL209</f>
        <v>3.6585293538030236E-2</v>
      </c>
      <c r="AL208">
        <f>'Prices and returns'!AM209</f>
        <v>-2.7918102554845999E-2</v>
      </c>
      <c r="AM208">
        <f>'Prices and returns'!AN209</f>
        <v>-3.2874153151303549E-2</v>
      </c>
      <c r="AN208">
        <f>'Prices and returns'!AO209</f>
        <v>8.570133834233315E-3</v>
      </c>
      <c r="AO208">
        <f>'Prices and returns'!AP209</f>
        <v>-3.5550321626052116E-2</v>
      </c>
      <c r="AP208">
        <f>'Prices and returns'!AQ209</f>
        <v>2.4092516482617041E-3</v>
      </c>
      <c r="AQ208">
        <f>'Prices and returns'!AR209</f>
        <v>7.6496457734003378E-3</v>
      </c>
      <c r="AR208">
        <f>'Prices and returns'!AS209</f>
        <v>1.2412723041117155E-2</v>
      </c>
      <c r="AS208">
        <f>'Prices and returns'!AT209</f>
        <v>-3.9341386758081069E-2</v>
      </c>
      <c r="AT208">
        <f>'Prices and returns'!AU209</f>
        <v>-2.3905378302373336E-2</v>
      </c>
      <c r="AU208">
        <f>'Prices and returns'!AV209</f>
        <v>-2.6691818979840652E-3</v>
      </c>
      <c r="AV208">
        <f>'Prices and returns'!AW209</f>
        <v>1.9028825329718651E-2</v>
      </c>
      <c r="AW208">
        <f>'Prices and returns'!AX209</f>
        <v>-1.9324292451796291E-2</v>
      </c>
      <c r="AX208">
        <f>'Prices and returns'!AY209</f>
        <v>-9.7322410990124883E-3</v>
      </c>
      <c r="AY208">
        <f>'Prices and returns'!AZ209</f>
        <v>-2.6834218768881733E-2</v>
      </c>
      <c r="AZ208">
        <f>'Prices and returns'!BA209</f>
        <v>-2.5888094076357185E-2</v>
      </c>
      <c r="BA208">
        <f>'Prices and returns'!BB209</f>
        <v>-8.0124864557653164E-2</v>
      </c>
      <c r="BB208">
        <f>'Prices and returns'!BC209</f>
        <v>3.0330404645521709E-3</v>
      </c>
      <c r="BC208">
        <f>'Prices and returns'!BD209</f>
        <v>-6.6447911687888092E-2</v>
      </c>
      <c r="BD208">
        <f>'Prices and returns'!BE209</f>
        <v>-3.9576809376557238E-3</v>
      </c>
      <c r="BE208">
        <f>'Prices and returns'!BF209</f>
        <v>5.0307790152021511E-3</v>
      </c>
      <c r="BF208">
        <f>'Prices and returns'!BG209</f>
        <v>-1.1926088633331665E-2</v>
      </c>
      <c r="BG208">
        <f>'Prices and returns'!BH209</f>
        <v>7.434270172257483E-2</v>
      </c>
      <c r="BH208">
        <f>'Prices and returns'!BI209</f>
        <v>-4.032541812571723E-2</v>
      </c>
      <c r="BI208">
        <f>'Prices and returns'!BJ209</f>
        <v>-2.9080042740716117E-2</v>
      </c>
      <c r="BJ208">
        <f>'Prices and returns'!BK209</f>
        <v>-5.918955015649887E-2</v>
      </c>
      <c r="BK208">
        <f>'Prices and returns'!BL209</f>
        <v>-2.5078470852660695E-3</v>
      </c>
      <c r="BL208">
        <f>'Prices and returns'!BM209</f>
        <v>-1.4472566835048441E-2</v>
      </c>
    </row>
    <row r="209" spans="1:64" x14ac:dyDescent="0.25">
      <c r="A209" s="2">
        <v>41225</v>
      </c>
      <c r="B209" s="1">
        <v>53.749039000000003</v>
      </c>
      <c r="C209" s="1">
        <v>32.650002000000001</v>
      </c>
      <c r="D209" s="1">
        <v>10.488424999999999</v>
      </c>
      <c r="E209" s="1">
        <v>10.488424999999999</v>
      </c>
      <c r="F209" s="1">
        <v>60.564087000000001</v>
      </c>
      <c r="G209" s="1">
        <v>8.4795660000000002</v>
      </c>
      <c r="H209" s="1">
        <v>85.910004000000001</v>
      </c>
      <c r="I209" s="1">
        <v>67.019774999999996</v>
      </c>
      <c r="J209" s="1">
        <v>77.606414999999998</v>
      </c>
      <c r="K209" s="1">
        <v>42.976073999999997</v>
      </c>
      <c r="L209" s="1">
        <v>13.05</v>
      </c>
      <c r="M209" s="1">
        <v>8.1537360000000003</v>
      </c>
      <c r="N209" s="1">
        <v>321.49896200000001</v>
      </c>
      <c r="O209" s="1">
        <v>106.388031</v>
      </c>
      <c r="P209" s="1">
        <v>54.408199000000003</v>
      </c>
      <c r="Q209" s="1">
        <v>16.777248</v>
      </c>
      <c r="R209" s="1">
        <v>58.049396999999999</v>
      </c>
      <c r="S209" s="1">
        <v>33.654057000000002</v>
      </c>
      <c r="T209" s="1">
        <v>14.643722</v>
      </c>
      <c r="U209" s="1">
        <v>22.639918999999999</v>
      </c>
      <c r="V209" s="1">
        <v>20.217146</v>
      </c>
      <c r="W209" s="1">
        <v>10.521834999999999</v>
      </c>
      <c r="X209" s="1">
        <v>19.319694999999999</v>
      </c>
      <c r="Y209" s="1">
        <v>50.773963999999999</v>
      </c>
      <c r="Z209" s="1">
        <v>24.195452</v>
      </c>
      <c r="AA209" s="1">
        <v>11.85</v>
      </c>
      <c r="AB209" s="1">
        <v>24.171364000000001</v>
      </c>
      <c r="AC209" s="1">
        <v>31.521431</v>
      </c>
      <c r="AD209" s="1">
        <v>57.996422000000003</v>
      </c>
      <c r="AE209" s="1">
        <v>70.687447000000006</v>
      </c>
      <c r="AF209" s="1">
        <v>1359.880005</v>
      </c>
      <c r="AH209">
        <f>'Prices and returns'!AI210</f>
        <v>8.3042861473299978E-2</v>
      </c>
      <c r="AI209">
        <f>'Prices and returns'!AJ210</f>
        <v>2.2970902115105538E-2</v>
      </c>
      <c r="AJ209">
        <f>'Prices and returns'!AK210</f>
        <v>1.7194669361701196E-2</v>
      </c>
      <c r="AK209">
        <f>'Prices and returns'!AL210</f>
        <v>1.7194669361701196E-2</v>
      </c>
      <c r="AL209">
        <f>'Prices and returns'!AM210</f>
        <v>4.1967280048323057E-2</v>
      </c>
      <c r="AM209">
        <f>'Prices and returns'!AN210</f>
        <v>8.552642906488378E-2</v>
      </c>
      <c r="AN209">
        <f>'Prices and returns'!AO210</f>
        <v>3.0147781159456113E-2</v>
      </c>
      <c r="AO209">
        <f>'Prices and returns'!AP210</f>
        <v>2.7218548555258657E-2</v>
      </c>
      <c r="AP209">
        <f>'Prices and returns'!AQ210</f>
        <v>2.6253860586138454E-2</v>
      </c>
      <c r="AQ209">
        <f>'Prices and returns'!AR210</f>
        <v>3.8802334526881165E-2</v>
      </c>
      <c r="AR209">
        <f>'Prices and returns'!AS210</f>
        <v>0.1011494252873562</v>
      </c>
      <c r="AS209">
        <f>'Prices and returns'!AT210</f>
        <v>5.7142762532414446E-2</v>
      </c>
      <c r="AT209">
        <f>'Prices and returns'!AU210</f>
        <v>3.2123960636613109E-2</v>
      </c>
      <c r="AU209">
        <f>'Prices and returns'!AV210</f>
        <v>3.8587639618971874E-2</v>
      </c>
      <c r="AV209">
        <f>'Prices and returns'!AW210</f>
        <v>4.3464313163536251E-2</v>
      </c>
      <c r="AW209">
        <f>'Prices and returns'!AX210</f>
        <v>-2.3279026452967651E-2</v>
      </c>
      <c r="AX209">
        <f>'Prices and returns'!AY210</f>
        <v>5.3473251410346249E-3</v>
      </c>
      <c r="AY209">
        <f>'Prices and returns'!AZ210</f>
        <v>3.9463800753650559E-2</v>
      </c>
      <c r="AZ209">
        <f>'Prices and returns'!BA210</f>
        <v>1.5451194716752983E-2</v>
      </c>
      <c r="BA209">
        <f>'Prices and returns'!BB210</f>
        <v>5.3077221698540573E-2</v>
      </c>
      <c r="BB209">
        <f>'Prices and returns'!BC210</f>
        <v>4.4929289228064197E-2</v>
      </c>
      <c r="BC209">
        <f>'Prices and returns'!BD210</f>
        <v>4.5694120844890669E-2</v>
      </c>
      <c r="BD209">
        <f>'Prices and returns'!BE210</f>
        <v>2.808041224253292E-2</v>
      </c>
      <c r="BE209">
        <f>'Prices and returns'!BF210</f>
        <v>1.9376958631790151E-2</v>
      </c>
      <c r="BF209">
        <f>'Prices and returns'!BG210</f>
        <v>3.6813695400276E-2</v>
      </c>
      <c r="BG209">
        <f>'Prices and returns'!BH210</f>
        <v>4.8101265822784837E-2</v>
      </c>
      <c r="BH209">
        <f>'Prices and returns'!BI210</f>
        <v>4.4844635164155426E-2</v>
      </c>
      <c r="BI209">
        <f>'Prices and returns'!BJ210</f>
        <v>5.7004740679444506E-2</v>
      </c>
      <c r="BJ209">
        <f>'Prices and returns'!BK210</f>
        <v>3.1897433258899953E-2</v>
      </c>
      <c r="BK209">
        <f>'Prices and returns'!BL210</f>
        <v>3.0538095399031705E-2</v>
      </c>
      <c r="BL209">
        <f>'Prices and returns'!BM210</f>
        <v>3.6231151880198466E-2</v>
      </c>
    </row>
    <row r="210" spans="1:64" x14ac:dyDescent="0.25">
      <c r="A210" s="2">
        <v>41232</v>
      </c>
      <c r="B210" s="1">
        <v>58.212513000000001</v>
      </c>
      <c r="C210" s="1">
        <v>33.400002000000001</v>
      </c>
      <c r="D210" s="1">
        <v>10.66877</v>
      </c>
      <c r="E210" s="1">
        <v>10.66877</v>
      </c>
      <c r="F210" s="1">
        <v>63.105797000000003</v>
      </c>
      <c r="G210" s="1">
        <v>9.2047930000000004</v>
      </c>
      <c r="H210" s="1">
        <v>88.5</v>
      </c>
      <c r="I210" s="1">
        <v>68.843956000000006</v>
      </c>
      <c r="J210" s="1">
        <v>79.643883000000002</v>
      </c>
      <c r="K210" s="1">
        <v>44.643645999999997</v>
      </c>
      <c r="L210" s="1">
        <v>14.37</v>
      </c>
      <c r="M210" s="1">
        <v>8.6196629999999992</v>
      </c>
      <c r="N210" s="1">
        <v>331.82678199999998</v>
      </c>
      <c r="O210" s="1">
        <v>110.49329400000001</v>
      </c>
      <c r="P210" s="1">
        <v>56.773014000000003</v>
      </c>
      <c r="Q210" s="1">
        <v>16.386690000000002</v>
      </c>
      <c r="R210" s="1">
        <v>58.359805999999999</v>
      </c>
      <c r="S210" s="1">
        <v>34.982174000000001</v>
      </c>
      <c r="T210" s="1">
        <v>14.869985</v>
      </c>
      <c r="U210" s="1">
        <v>23.841583</v>
      </c>
      <c r="V210" s="1">
        <v>21.125488000000001</v>
      </c>
      <c r="W210" s="1">
        <v>11.002621</v>
      </c>
      <c r="X210" s="1">
        <v>19.862200000000001</v>
      </c>
      <c r="Y210" s="1">
        <v>51.757809000000002</v>
      </c>
      <c r="Z210" s="1">
        <v>25.086175999999998</v>
      </c>
      <c r="AA210" s="1">
        <v>12.42</v>
      </c>
      <c r="AB210" s="1">
        <v>25.255320000000001</v>
      </c>
      <c r="AC210" s="1">
        <v>33.318302000000003</v>
      </c>
      <c r="AD210" s="1">
        <v>59.846359</v>
      </c>
      <c r="AE210" s="1">
        <v>72.846107000000003</v>
      </c>
      <c r="AF210" s="1">
        <v>1409.150024</v>
      </c>
      <c r="AH210">
        <f>'Prices and returns'!AI211</f>
        <v>2.4111706017570428E-2</v>
      </c>
      <c r="AI210">
        <f>'Prices and returns'!AJ211</f>
        <v>3.6227512800747624E-2</v>
      </c>
      <c r="AJ210">
        <f>'Prices and returns'!AK211</f>
        <v>1.957273425146477E-2</v>
      </c>
      <c r="AK210">
        <f>'Prices and returns'!AL211</f>
        <v>1.957273425146477E-2</v>
      </c>
      <c r="AL210">
        <f>'Prices and returns'!AM211</f>
        <v>7.3225760859972969E-3</v>
      </c>
      <c r="AM210">
        <f>'Prices and returns'!AN211</f>
        <v>-4.0400691248570651E-3</v>
      </c>
      <c r="AN210">
        <f>'Prices and returns'!AO211</f>
        <v>-4.7457401129944263E-3</v>
      </c>
      <c r="AO210">
        <f>'Prices and returns'!AP211</f>
        <v>1.2832804088132251E-2</v>
      </c>
      <c r="AP210">
        <f>'Prices and returns'!AQ211</f>
        <v>6.1274536300546675E-2</v>
      </c>
      <c r="AQ210">
        <f>'Prices and returns'!AR211</f>
        <v>8.1201029145335692E-3</v>
      </c>
      <c r="AR210">
        <f>'Prices and returns'!AS211</f>
        <v>3.0619345859429457E-2</v>
      </c>
      <c r="AS210">
        <f>'Prices and returns'!AT211</f>
        <v>3.1531511150726006E-2</v>
      </c>
      <c r="AT210">
        <f>'Prices and returns'!AU211</f>
        <v>4.5511022072956216E-2</v>
      </c>
      <c r="AU210">
        <f>'Prices and returns'!AV211</f>
        <v>-2.0945651235630722E-2</v>
      </c>
      <c r="AV210">
        <f>'Prices and returns'!AW211</f>
        <v>3.8566914907846635E-3</v>
      </c>
      <c r="AW210">
        <f>'Prices and returns'!AX211</f>
        <v>-7.6063561341553716E-3</v>
      </c>
      <c r="AX210">
        <f>'Prices and returns'!AY211</f>
        <v>1.1308690779403907E-2</v>
      </c>
      <c r="AY210">
        <f>'Prices and returns'!AZ211</f>
        <v>-2.4338110032835964E-4</v>
      </c>
      <c r="AZ210">
        <f>'Prices and returns'!BA211</f>
        <v>2.6780726409609736E-2</v>
      </c>
      <c r="BA210">
        <f>'Prices and returns'!BB211</f>
        <v>-3.8988770166813153E-2</v>
      </c>
      <c r="BB210">
        <f>'Prices and returns'!BC211</f>
        <v>7.5452458187000677E-3</v>
      </c>
      <c r="BC210">
        <f>'Prices and returns'!BD211</f>
        <v>1.2371870302539853E-2</v>
      </c>
      <c r="BD210">
        <f>'Prices and returns'!BE211</f>
        <v>1.9975581758314757E-2</v>
      </c>
      <c r="BE210">
        <f>'Prices and returns'!BF211</f>
        <v>7.7615727512731353E-3</v>
      </c>
      <c r="BF210">
        <f>'Prices and returns'!BG211</f>
        <v>-6.6938460449292182E-3</v>
      </c>
      <c r="BG210">
        <f>'Prices and returns'!BH211</f>
        <v>-4.0257648953301696E-3</v>
      </c>
      <c r="BH210">
        <f>'Prices and returns'!BI211</f>
        <v>-4.0555811607217891E-3</v>
      </c>
      <c r="BI210">
        <f>'Prices and returns'!BJ211</f>
        <v>8.2265296712899123E-3</v>
      </c>
      <c r="BJ210">
        <f>'Prices and returns'!BK211</f>
        <v>2.5925720894733162E-2</v>
      </c>
      <c r="BK210">
        <f>'Prices and returns'!BL211</f>
        <v>-1.0663699571481562E-2</v>
      </c>
      <c r="BL210">
        <f>'Prices and returns'!BM211</f>
        <v>4.9888442538179997E-3</v>
      </c>
    </row>
    <row r="211" spans="1:64" x14ac:dyDescent="0.25">
      <c r="A211" s="2">
        <v>41239</v>
      </c>
      <c r="B211" s="1">
        <v>59.616115999999998</v>
      </c>
      <c r="C211" s="1">
        <v>34.610000999999997</v>
      </c>
      <c r="D211" s="1">
        <v>10.877587</v>
      </c>
      <c r="E211" s="1">
        <v>10.877587</v>
      </c>
      <c r="F211" s="1">
        <v>63.567894000000003</v>
      </c>
      <c r="G211" s="1">
        <v>9.167605</v>
      </c>
      <c r="H211" s="1">
        <v>88.080001999999993</v>
      </c>
      <c r="I211" s="1">
        <v>69.727417000000003</v>
      </c>
      <c r="J211" s="1">
        <v>84.524024999999995</v>
      </c>
      <c r="K211" s="1">
        <v>45.006157000000002</v>
      </c>
      <c r="L211" s="1">
        <v>14.81</v>
      </c>
      <c r="M211" s="1">
        <v>8.8914539999999995</v>
      </c>
      <c r="N211" s="1">
        <v>346.92855800000001</v>
      </c>
      <c r="O211" s="1">
        <v>108.17894</v>
      </c>
      <c r="P211" s="1">
        <v>56.991970000000002</v>
      </c>
      <c r="Q211" s="1">
        <v>16.262046999999999</v>
      </c>
      <c r="R211" s="1">
        <v>59.019779</v>
      </c>
      <c r="S211" s="1">
        <v>34.973660000000002</v>
      </c>
      <c r="T211" s="1">
        <v>15.268214</v>
      </c>
      <c r="U211" s="1">
        <v>22.912029</v>
      </c>
      <c r="V211" s="1">
        <v>21.284884999999999</v>
      </c>
      <c r="W211" s="1">
        <v>11.138744000000001</v>
      </c>
      <c r="X211" s="1">
        <v>20.258959000000001</v>
      </c>
      <c r="Y211" s="1">
        <v>52.159531000000001</v>
      </c>
      <c r="Z211" s="1">
        <v>24.918253</v>
      </c>
      <c r="AA211" s="1">
        <v>12.37</v>
      </c>
      <c r="AB211" s="1">
        <v>25.152895000000001</v>
      </c>
      <c r="AC211" s="1">
        <v>33.592396000000001</v>
      </c>
      <c r="AD211" s="1">
        <v>61.397919000000002</v>
      </c>
      <c r="AE211" s="1">
        <v>72.069298000000003</v>
      </c>
      <c r="AF211" s="1">
        <v>1416.1800539999999</v>
      </c>
      <c r="AH211">
        <f>'Prices and returns'!AI212</f>
        <v>-8.8897522274010529E-2</v>
      </c>
      <c r="AI211">
        <f>'Prices and returns'!AJ212</f>
        <v>2.5137213951539616E-2</v>
      </c>
      <c r="AJ211">
        <f>'Prices and returns'!AK212</f>
        <v>-1.0471164238907052E-2</v>
      </c>
      <c r="AK211">
        <f>'Prices and returns'!AL212</f>
        <v>-1.0471164238907052E-2</v>
      </c>
      <c r="AL211">
        <f>'Prices and returns'!AM212</f>
        <v>4.8466290231354838E-3</v>
      </c>
      <c r="AM211">
        <f>'Prices and returns'!AN212</f>
        <v>7.9107247749003226E-2</v>
      </c>
      <c r="AN211">
        <f>'Prices and returns'!AO212</f>
        <v>-8.5149861826751549E-3</v>
      </c>
      <c r="AO211">
        <f>'Prices and returns'!AP212</f>
        <v>2.0530102240844523E-2</v>
      </c>
      <c r="AP211">
        <f>'Prices and returns'!AQ212</f>
        <v>-5.1578187385184229E-2</v>
      </c>
      <c r="AQ211">
        <f>'Prices and returns'!AR212</f>
        <v>-8.4575539297879112E-3</v>
      </c>
      <c r="AR211">
        <f>'Prices and returns'!AS212</f>
        <v>2.0256583389601187E-3</v>
      </c>
      <c r="AS211">
        <f>'Prices and returns'!AT212</f>
        <v>2.620043920825571E-3</v>
      </c>
      <c r="AT211">
        <f>'Prices and returns'!AU212</f>
        <v>-2.0275759483599533E-2</v>
      </c>
      <c r="AU211">
        <f>'Prices and returns'!AV212</f>
        <v>-6.1608479432317771E-3</v>
      </c>
      <c r="AV211">
        <f>'Prices and returns'!AW212</f>
        <v>-5.0665558674318472E-3</v>
      </c>
      <c r="AW211">
        <f>'Prices and returns'!AX212</f>
        <v>3.014811112032836E-2</v>
      </c>
      <c r="AX211">
        <f>'Prices and returns'!AY212</f>
        <v>1.0325707929201117E-2</v>
      </c>
      <c r="AY211">
        <f>'Prices and returns'!AZ212</f>
        <v>3.6027255940613581E-2</v>
      </c>
      <c r="AZ211">
        <f>'Prices and returns'!BA212</f>
        <v>5.927477830740319E-3</v>
      </c>
      <c r="BA211">
        <f>'Prices and returns'!BB212</f>
        <v>-6.0107291239898291E-3</v>
      </c>
      <c r="BB211">
        <f>'Prices and returns'!BC212</f>
        <v>1.1387000681469603E-2</v>
      </c>
      <c r="BC211">
        <f>'Prices and returns'!BD212</f>
        <v>-8.3537246210176194E-4</v>
      </c>
      <c r="BD211">
        <f>'Prices and returns'!BE212</f>
        <v>2.1582747662404554E-2</v>
      </c>
      <c r="BE211">
        <f>'Prices and returns'!BF212</f>
        <v>3.7723882141500976E-3</v>
      </c>
      <c r="BF211">
        <f>'Prices and returns'!BG212</f>
        <v>-1.1426844409999361E-2</v>
      </c>
      <c r="BG211">
        <f>'Prices and returns'!BH212</f>
        <v>-3.2336297493936257E-3</v>
      </c>
      <c r="BH211">
        <f>'Prices and returns'!BI212</f>
        <v>1.2894619088578068E-2</v>
      </c>
      <c r="BI211">
        <f>'Prices and returns'!BJ212</f>
        <v>6.5729756222211435E-3</v>
      </c>
      <c r="BJ211">
        <f>'Prices and returns'!BK212</f>
        <v>3.7490847206074888E-3</v>
      </c>
      <c r="BK211">
        <f>'Prices and returns'!BL212</f>
        <v>5.2193098925424593E-3</v>
      </c>
      <c r="BL211">
        <f>'Prices and returns'!BM212</f>
        <v>1.3344998008283948E-3</v>
      </c>
    </row>
    <row r="212" spans="1:64" x14ac:dyDescent="0.25">
      <c r="A212" s="2">
        <v>41246</v>
      </c>
      <c r="B212" s="1">
        <v>54.316391000000003</v>
      </c>
      <c r="C212" s="1">
        <v>35.479999999999997</v>
      </c>
      <c r="D212" s="1">
        <v>10.763686</v>
      </c>
      <c r="E212" s="1">
        <v>10.763686</v>
      </c>
      <c r="F212" s="1">
        <v>63.875984000000003</v>
      </c>
      <c r="G212" s="1">
        <v>9.8928290000000008</v>
      </c>
      <c r="H212" s="1">
        <v>87.330001999999993</v>
      </c>
      <c r="I212" s="1">
        <v>71.158928000000003</v>
      </c>
      <c r="J212" s="1">
        <v>80.164428999999998</v>
      </c>
      <c r="K212" s="1">
        <v>44.625515</v>
      </c>
      <c r="L212" s="1">
        <v>14.84</v>
      </c>
      <c r="M212" s="1">
        <v>8.9147499999999997</v>
      </c>
      <c r="N212" s="1">
        <v>339.894318</v>
      </c>
      <c r="O212" s="1">
        <v>107.512466</v>
      </c>
      <c r="P212" s="1">
        <v>56.703217000000002</v>
      </c>
      <c r="Q212" s="1">
        <v>16.752317000000001</v>
      </c>
      <c r="R212" s="1">
        <v>59.629199999999997</v>
      </c>
      <c r="S212" s="1">
        <v>36.233665000000002</v>
      </c>
      <c r="T212" s="1">
        <v>15.358715999999999</v>
      </c>
      <c r="U212" s="1">
        <v>22.774311000000001</v>
      </c>
      <c r="V212" s="1">
        <v>21.527256000000001</v>
      </c>
      <c r="W212" s="1">
        <v>11.129439</v>
      </c>
      <c r="X212" s="1">
        <v>20.696203000000001</v>
      </c>
      <c r="Y212" s="1">
        <v>52.356296999999998</v>
      </c>
      <c r="Z212" s="1">
        <v>24.633516</v>
      </c>
      <c r="AA212" s="1">
        <v>12.33</v>
      </c>
      <c r="AB212" s="1">
        <v>25.477232000000001</v>
      </c>
      <c r="AC212" s="1">
        <v>33.813198</v>
      </c>
      <c r="AD212" s="1">
        <v>61.628104999999998</v>
      </c>
      <c r="AE212" s="1">
        <v>72.445449999999994</v>
      </c>
      <c r="AF212" s="1">
        <v>1418.0699460000001</v>
      </c>
      <c r="AH212">
        <f>'Prices and returns'!AI213</f>
        <v>-4.3994141657902143E-2</v>
      </c>
      <c r="AI212">
        <f>'Prices and returns'!AJ213</f>
        <v>5.8624605411499525E-2</v>
      </c>
      <c r="AJ212">
        <f>'Prices and returns'!AK213</f>
        <v>6.173071195127753E-3</v>
      </c>
      <c r="AK212">
        <f>'Prices and returns'!AL213</f>
        <v>6.173071195127753E-3</v>
      </c>
      <c r="AL212">
        <f>'Prices and returns'!AM213</f>
        <v>-8.3066743832862153E-3</v>
      </c>
      <c r="AM212">
        <f>'Prices and returns'!AN213</f>
        <v>-4.6349734742206728E-3</v>
      </c>
      <c r="AN212">
        <f>'Prices and returns'!AO213</f>
        <v>2.0840489617760544E-2</v>
      </c>
      <c r="AO212">
        <f>'Prices and returns'!AP213</f>
        <v>2.3106180014403795E-2</v>
      </c>
      <c r="AP212">
        <f>'Prices and returns'!AQ213</f>
        <v>5.2926379604100945E-2</v>
      </c>
      <c r="AQ212">
        <f>'Prices and returns'!AR213</f>
        <v>3.6025802727430683E-3</v>
      </c>
      <c r="AR212">
        <f>'Prices and returns'!AS213</f>
        <v>3.0997304582210301E-2</v>
      </c>
      <c r="AS212">
        <f>'Prices and returns'!AT213</f>
        <v>-3.31009843237332E-2</v>
      </c>
      <c r="AT212">
        <f>'Prices and returns'!AU213</f>
        <v>2.5942348939178198E-2</v>
      </c>
      <c r="AU212">
        <f>'Prices and returns'!AV213</f>
        <v>2.393415476117897E-2</v>
      </c>
      <c r="AV212">
        <f>'Prices and returns'!AW213</f>
        <v>-3.708281665923828E-2</v>
      </c>
      <c r="AW212">
        <f>'Prices and returns'!AX213</f>
        <v>1.8353103036433671E-2</v>
      </c>
      <c r="AX212">
        <f>'Prices and returns'!AY213</f>
        <v>3.4066531162584885E-3</v>
      </c>
      <c r="AY212">
        <f>'Prices and returns'!AZ213</f>
        <v>5.8743436525120632E-3</v>
      </c>
      <c r="AZ212">
        <f>'Prices and returns'!BA213</f>
        <v>6.3641387730588889E-2</v>
      </c>
      <c r="BA212">
        <f>'Prices and returns'!BB213</f>
        <v>1.3227403454708157E-2</v>
      </c>
      <c r="BB212">
        <f>'Prices and returns'!BC213</f>
        <v>1.616090782772629E-4</v>
      </c>
      <c r="BC212">
        <f>'Prices and returns'!BD213</f>
        <v>5.2675700904600921E-2</v>
      </c>
      <c r="BD212">
        <f>'Prices and returns'!BE213</f>
        <v>-1.4867219847041457E-2</v>
      </c>
      <c r="BE212">
        <f>'Prices and returns'!BF213</f>
        <v>-5.9401508093668232E-2</v>
      </c>
      <c r="BF212">
        <f>'Prices and returns'!BG213</f>
        <v>8.0024711048150947E-3</v>
      </c>
      <c r="BG212">
        <f>'Prices and returns'!BH213</f>
        <v>6.2449310624493069E-2</v>
      </c>
      <c r="BH212">
        <f>'Prices and returns'!BI213</f>
        <v>3.1825867111466462E-2</v>
      </c>
      <c r="BI212">
        <f>'Prices and returns'!BJ213</f>
        <v>-4.5037443663269172E-3</v>
      </c>
      <c r="BJ212">
        <f>'Prices and returns'!BK213</f>
        <v>-4.3698536568664584E-2</v>
      </c>
      <c r="BK212">
        <f>'Prices and returns'!BL213</f>
        <v>-5.8694783454307942E-3</v>
      </c>
      <c r="BL212">
        <f>'Prices and returns'!BM213</f>
        <v>-3.1662683583874741E-3</v>
      </c>
    </row>
    <row r="213" spans="1:64" x14ac:dyDescent="0.25">
      <c r="A213" s="2">
        <v>41253</v>
      </c>
      <c r="B213" s="1">
        <v>51.926788000000002</v>
      </c>
      <c r="C213" s="1">
        <v>37.560001</v>
      </c>
      <c r="D213" s="1">
        <v>10.830131</v>
      </c>
      <c r="E213" s="1">
        <v>10.830131</v>
      </c>
      <c r="F213" s="1">
        <v>63.345387000000002</v>
      </c>
      <c r="G213" s="1">
        <v>9.8469759999999997</v>
      </c>
      <c r="H213" s="1">
        <v>89.150002000000001</v>
      </c>
      <c r="I213" s="1">
        <v>72.803139000000002</v>
      </c>
      <c r="J213" s="1">
        <v>84.407241999999997</v>
      </c>
      <c r="K213" s="1">
        <v>44.786282</v>
      </c>
      <c r="L213" s="1">
        <v>15.3</v>
      </c>
      <c r="M213" s="1">
        <v>8.6196629999999992</v>
      </c>
      <c r="N213" s="1">
        <v>348.711975</v>
      </c>
      <c r="O213" s="1">
        <v>110.085686</v>
      </c>
      <c r="P213" s="1">
        <v>54.600501999999999</v>
      </c>
      <c r="Q213" s="1">
        <v>17.059774000000001</v>
      </c>
      <c r="R213" s="1">
        <v>59.832335999999998</v>
      </c>
      <c r="S213" s="1">
        <v>36.446514000000001</v>
      </c>
      <c r="T213" s="1">
        <v>16.336165999999999</v>
      </c>
      <c r="U213" s="1">
        <v>23.075555999999999</v>
      </c>
      <c r="V213" s="1">
        <v>21.530735</v>
      </c>
      <c r="W213" s="1">
        <v>11.71569</v>
      </c>
      <c r="X213" s="1">
        <v>20.388508000000002</v>
      </c>
      <c r="Y213" s="1">
        <v>49.246254</v>
      </c>
      <c r="Z213" s="1">
        <v>24.830645000000001</v>
      </c>
      <c r="AA213" s="1">
        <v>13.1</v>
      </c>
      <c r="AB213" s="1">
        <v>26.288067000000002</v>
      </c>
      <c r="AC213" s="1">
        <v>33.660912000000003</v>
      </c>
      <c r="AD213" s="1">
        <v>58.935046999999997</v>
      </c>
      <c r="AE213" s="1">
        <v>72.020233000000005</v>
      </c>
      <c r="AF213" s="1">
        <v>1413.579956</v>
      </c>
      <c r="AH213">
        <f>'Prices and returns'!AI214</f>
        <v>1.8713385468787262E-2</v>
      </c>
      <c r="AI213">
        <f>'Prices and returns'!AJ214</f>
        <v>3.9935568691812241E-3</v>
      </c>
      <c r="AJ213">
        <f>'Prices and returns'!AK214</f>
        <v>-6.6608427912829463E-2</v>
      </c>
      <c r="AK213">
        <f>'Prices and returns'!AL214</f>
        <v>-6.6608427912829463E-2</v>
      </c>
      <c r="AL213">
        <f>'Prices and returns'!AM214</f>
        <v>2.9046503417841613E-2</v>
      </c>
      <c r="AM213">
        <f>'Prices and returns'!AN214</f>
        <v>6.7107810560318254E-2</v>
      </c>
      <c r="AN213">
        <f>'Prices and returns'!AO214</f>
        <v>7.6275937716747625E-3</v>
      </c>
      <c r="AO213">
        <f>'Prices and returns'!AP214</f>
        <v>-1.2359618175254886E-2</v>
      </c>
      <c r="AP213">
        <f>'Prices and returns'!AQ214</f>
        <v>2.6516291102130836E-2</v>
      </c>
      <c r="AQ213">
        <f>'Prices and returns'!AR214</f>
        <v>2.7326961411978729E-2</v>
      </c>
      <c r="AR213">
        <f>'Prices and returns'!AS214</f>
        <v>-9.2156862745098045E-2</v>
      </c>
      <c r="AS213">
        <f>'Prices and returns'!AT214</f>
        <v>6.8468338031312956E-2</v>
      </c>
      <c r="AT213">
        <f>'Prices and returns'!AU214</f>
        <v>1.947404587984115E-2</v>
      </c>
      <c r="AU213">
        <f>'Prices and returns'!AV214</f>
        <v>7.6072106231867512E-2</v>
      </c>
      <c r="AV213">
        <f>'Prices and returns'!AW214</f>
        <v>-1.1924102822351268E-2</v>
      </c>
      <c r="AW213">
        <f>'Prices and returns'!AX214</f>
        <v>1.1690483121288689E-2</v>
      </c>
      <c r="AX213">
        <f>'Prices and returns'!AY214</f>
        <v>-5.941452795692294E-3</v>
      </c>
      <c r="AY213">
        <f>'Prices and returns'!AZ214</f>
        <v>2.779719893101442E-2</v>
      </c>
      <c r="AZ213">
        <f>'Prices and returns'!BA214</f>
        <v>4.8199681614400809E-2</v>
      </c>
      <c r="BA213">
        <f>'Prices and returns'!BB214</f>
        <v>2.3871884170418283E-2</v>
      </c>
      <c r="BB213">
        <f>'Prices and returns'!BC214</f>
        <v>8.4511188308248622E-2</v>
      </c>
      <c r="BC213">
        <f>'Prices and returns'!BD214</f>
        <v>-1.9062812348227143E-2</v>
      </c>
      <c r="BD213">
        <f>'Prices and returns'!BE214</f>
        <v>-3.9711096074319229E-3</v>
      </c>
      <c r="BE213">
        <f>'Prices and returns'!BF214</f>
        <v>2.9750628342208447E-2</v>
      </c>
      <c r="BF213">
        <f>'Prices and returns'!BG214</f>
        <v>-9.9972433257372335E-3</v>
      </c>
      <c r="BG213">
        <f>'Prices and returns'!BH214</f>
        <v>-0.13358778625954199</v>
      </c>
      <c r="BH213">
        <f>'Prices and returns'!BI214</f>
        <v>4.220622231372032E-3</v>
      </c>
      <c r="BI213">
        <f>'Prices and returns'!BJ214</f>
        <v>-1.4476078366504252E-2</v>
      </c>
      <c r="BJ213">
        <f>'Prices and returns'!BK214</f>
        <v>-1.4542280758679509E-3</v>
      </c>
      <c r="BK213">
        <f>'Prices and returns'!BL214</f>
        <v>-9.6499548953139207E-3</v>
      </c>
      <c r="BL213">
        <f>'Prices and returns'!BM214</f>
        <v>1.1722059250817499E-2</v>
      </c>
    </row>
    <row r="214" spans="1:64" x14ac:dyDescent="0.25">
      <c r="A214" s="2">
        <v>41260</v>
      </c>
      <c r="B214" s="1">
        <v>52.898513999999999</v>
      </c>
      <c r="C214" s="1">
        <v>37.709999000000003</v>
      </c>
      <c r="D214" s="1">
        <v>10.108753</v>
      </c>
      <c r="E214" s="1">
        <v>10.108753</v>
      </c>
      <c r="F214" s="1">
        <v>65.185349000000002</v>
      </c>
      <c r="G214" s="1">
        <v>10.507785</v>
      </c>
      <c r="H214" s="1">
        <v>89.830001999999993</v>
      </c>
      <c r="I214" s="1">
        <v>71.903319999999994</v>
      </c>
      <c r="J214" s="1">
        <v>86.645409000000001</v>
      </c>
      <c r="K214" s="1">
        <v>46.010154999999997</v>
      </c>
      <c r="L214" s="1">
        <v>13.89</v>
      </c>
      <c r="M214" s="1">
        <v>9.2098370000000003</v>
      </c>
      <c r="N214" s="1">
        <v>355.50280800000002</v>
      </c>
      <c r="O214" s="1">
        <v>118.46013600000001</v>
      </c>
      <c r="P214" s="1">
        <v>53.949440000000003</v>
      </c>
      <c r="Q214" s="1">
        <v>17.259211000000001</v>
      </c>
      <c r="R214" s="1">
        <v>59.476844999999997</v>
      </c>
      <c r="S214" s="1">
        <v>37.459625000000003</v>
      </c>
      <c r="T214" s="1">
        <v>17.123563999999998</v>
      </c>
      <c r="U214" s="1">
        <v>23.626412999999999</v>
      </c>
      <c r="V214" s="1">
        <v>23.350322999999999</v>
      </c>
      <c r="W214" s="1">
        <v>11.492355999999999</v>
      </c>
      <c r="X214" s="1">
        <v>20.307542999999999</v>
      </c>
      <c r="Y214" s="1">
        <v>50.711360999999997</v>
      </c>
      <c r="Z214" s="1">
        <v>24.582407</v>
      </c>
      <c r="AA214" s="1">
        <v>11.35</v>
      </c>
      <c r="AB214" s="1">
        <v>26.399018999999999</v>
      </c>
      <c r="AC214" s="1">
        <v>33.173634</v>
      </c>
      <c r="AD214" s="1">
        <v>58.849342</v>
      </c>
      <c r="AE214" s="1">
        <v>71.325241000000005</v>
      </c>
      <c r="AF214" s="1">
        <v>1430.150024</v>
      </c>
      <c r="AH214">
        <f>'Prices and returns'!AI215</f>
        <v>-1.8754780143729569E-2</v>
      </c>
      <c r="AI214">
        <f>'Prices and returns'!AJ215</f>
        <v>-2.147963461892435E-2</v>
      </c>
      <c r="AJ214">
        <f>'Prices and returns'!AK215</f>
        <v>-8.450696144222735E-3</v>
      </c>
      <c r="AK214">
        <f>'Prices and returns'!AL215</f>
        <v>-8.450696144222735E-3</v>
      </c>
      <c r="AL214">
        <f>'Prices and returns'!AM215</f>
        <v>-1.9430071625450702E-2</v>
      </c>
      <c r="AM214">
        <f>'Prices and returns'!AN215</f>
        <v>6.2003552604092517E-3</v>
      </c>
      <c r="AN214">
        <f>'Prices and returns'!AO215</f>
        <v>-1.4249125809882421E-2</v>
      </c>
      <c r="AO214">
        <f>'Prices and returns'!AP215</f>
        <v>-6.7113312709342057E-3</v>
      </c>
      <c r="AP214">
        <f>'Prices and returns'!AQ215</f>
        <v>-2.5329178144914827E-2</v>
      </c>
      <c r="AQ214">
        <f>'Prices and returns'!AR215</f>
        <v>-1.7000007933031313E-2</v>
      </c>
      <c r="AR214">
        <f>'Prices and returns'!AS215</f>
        <v>2.1598272138228479E-3</v>
      </c>
      <c r="AS214">
        <f>'Prices and returns'!AT215</f>
        <v>8.5160247678650547E-2</v>
      </c>
      <c r="AT214">
        <f>'Prices and returns'!AU215</f>
        <v>-2.1826978086766733E-2</v>
      </c>
      <c r="AU214">
        <f>'Prices and returns'!AV215</f>
        <v>-2.2734230188626501E-2</v>
      </c>
      <c r="AV214">
        <f>'Prices and returns'!AW215</f>
        <v>-1.0926341404099944E-2</v>
      </c>
      <c r="AW214">
        <f>'Prices and returns'!AX215</f>
        <v>-2.5999276560209016E-2</v>
      </c>
      <c r="AX214">
        <f>'Prices and returns'!AY215</f>
        <v>-1.1242089253389289E-2</v>
      </c>
      <c r="AY214">
        <f>'Prices and returns'!AZ215</f>
        <v>-1.7272623524661655E-2</v>
      </c>
      <c r="AZ214">
        <f>'Prices and returns'!BA215</f>
        <v>-1.5856570513007685E-2</v>
      </c>
      <c r="BA214">
        <f>'Prices and returns'!BB215</f>
        <v>-3.2786906755587424E-2</v>
      </c>
      <c r="BB214">
        <f>'Prices and returns'!BC215</f>
        <v>-2.9685713555225746E-2</v>
      </c>
      <c r="BC214">
        <f>'Prices and returns'!BD215</f>
        <v>-2.0242672607775066E-2</v>
      </c>
      <c r="BD214">
        <f>'Prices and returns'!BE215</f>
        <v>-7.576051913321051E-3</v>
      </c>
      <c r="BE214">
        <f>'Prices and returns'!BF215</f>
        <v>-1.5744105152295074E-2</v>
      </c>
      <c r="BF214">
        <f>'Prices and returns'!BG215</f>
        <v>-1.0394954407841338E-2</v>
      </c>
      <c r="BG214">
        <f>'Prices and returns'!BH215</f>
        <v>-2.9074889867841416E-2</v>
      </c>
      <c r="BH214">
        <f>'Prices and returns'!BI215</f>
        <v>-1.4872295065206712E-2</v>
      </c>
      <c r="BI214">
        <f>'Prices and returns'!BJ215</f>
        <v>-1.5377513358952525E-2</v>
      </c>
      <c r="BJ214">
        <f>'Prices and returns'!BK215</f>
        <v>-1.5149600143362744E-2</v>
      </c>
      <c r="BK214">
        <f>'Prices and returns'!BL215</f>
        <v>-2.441836824638283E-2</v>
      </c>
      <c r="BL214">
        <f>'Prices and returns'!BM215</f>
        <v>-1.9382560944529344E-2</v>
      </c>
    </row>
    <row r="215" spans="1:64" x14ac:dyDescent="0.25">
      <c r="A215" s="2">
        <v>41267</v>
      </c>
      <c r="B215" s="1">
        <v>51.906413999999998</v>
      </c>
      <c r="C215" s="1">
        <v>36.900002000000001</v>
      </c>
      <c r="D215" s="1">
        <v>10.023327</v>
      </c>
      <c r="E215" s="1">
        <v>10.023327</v>
      </c>
      <c r="F215" s="1">
        <v>63.918793000000001</v>
      </c>
      <c r="G215" s="1">
        <v>10.572937</v>
      </c>
      <c r="H215" s="1">
        <v>88.550003000000004</v>
      </c>
      <c r="I215" s="1">
        <v>71.420753000000005</v>
      </c>
      <c r="J215" s="1">
        <v>84.450751999999994</v>
      </c>
      <c r="K215" s="1">
        <v>45.227981999999997</v>
      </c>
      <c r="L215" s="1">
        <v>13.92</v>
      </c>
      <c r="M215" s="1">
        <v>9.9941490000000002</v>
      </c>
      <c r="N215" s="1">
        <v>347.74325599999997</v>
      </c>
      <c r="O215" s="1">
        <v>115.767036</v>
      </c>
      <c r="P215" s="1">
        <v>53.359969999999997</v>
      </c>
      <c r="Q215" s="1">
        <v>16.810483999999999</v>
      </c>
      <c r="R215" s="1">
        <v>58.808200999999997</v>
      </c>
      <c r="S215" s="1">
        <v>36.812598999999999</v>
      </c>
      <c r="T215" s="1">
        <v>16.852042999999998</v>
      </c>
      <c r="U215" s="1">
        <v>22.851776000000001</v>
      </c>
      <c r="V215" s="1">
        <v>22.657152</v>
      </c>
      <c r="W215" s="1">
        <v>11.25972</v>
      </c>
      <c r="X215" s="1">
        <v>20.153691999999999</v>
      </c>
      <c r="Y215" s="1">
        <v>49.912956000000001</v>
      </c>
      <c r="Z215" s="1">
        <v>24.326874</v>
      </c>
      <c r="AA215" s="1">
        <v>11.02</v>
      </c>
      <c r="AB215" s="1">
        <v>26.006405000000001</v>
      </c>
      <c r="AC215" s="1">
        <v>32.663505999999998</v>
      </c>
      <c r="AD215" s="1">
        <v>57.957797999999997</v>
      </c>
      <c r="AE215" s="1">
        <v>69.583595000000003</v>
      </c>
      <c r="AF215" s="1">
        <v>1402.4300539999999</v>
      </c>
      <c r="AH215">
        <f>'Prices and returns'!AI216</f>
        <v>3.4164506143691688E-2</v>
      </c>
      <c r="AI215">
        <f>'Prices and returns'!AJ216</f>
        <v>3.3333304426379148E-2</v>
      </c>
      <c r="AJ215">
        <f>'Prices and returns'!AK216</f>
        <v>5.7765151231721719E-2</v>
      </c>
      <c r="AK215">
        <f>'Prices and returns'!AL216</f>
        <v>5.7765151231721719E-2</v>
      </c>
      <c r="AL215">
        <f>'Prices and returns'!AM216</f>
        <v>4.0165839802387894E-2</v>
      </c>
      <c r="AM215">
        <f>'Prices and returns'!AN216</f>
        <v>6.602129569106481E-2</v>
      </c>
      <c r="AN215">
        <f>'Prices and returns'!AO216</f>
        <v>5.9853131794924901E-2</v>
      </c>
      <c r="AO215">
        <f>'Prices and returns'!AP216</f>
        <v>9.3422243811963124E-2</v>
      </c>
      <c r="AP215">
        <f>'Prices and returns'!AQ216</f>
        <v>5.3521832463966697E-2</v>
      </c>
      <c r="AQ215">
        <f>'Prices and returns'!AR216</f>
        <v>6.1851355649694947E-2</v>
      </c>
      <c r="AR215">
        <f>'Prices and returns'!AS216</f>
        <v>6.8965517241379379E-2</v>
      </c>
      <c r="AS215">
        <f>'Prices and returns'!AT216</f>
        <v>5.4389923544265716E-2</v>
      </c>
      <c r="AT215">
        <f>'Prices and returns'!AU216</f>
        <v>5.4227823759722404E-2</v>
      </c>
      <c r="AU215">
        <f>'Prices and returns'!AV216</f>
        <v>7.162232261003891E-2</v>
      </c>
      <c r="AV215">
        <f>'Prices and returns'!AW216</f>
        <v>4.1714697365834379E-2</v>
      </c>
      <c r="AW215">
        <f>'Prices and returns'!AX216</f>
        <v>4.5971311712381405E-2</v>
      </c>
      <c r="AX215">
        <f>'Prices and returns'!AY216</f>
        <v>2.9792392390986445E-2</v>
      </c>
      <c r="AY215">
        <f>'Prices and returns'!AZ216</f>
        <v>4.9028621967169408E-2</v>
      </c>
      <c r="AZ215">
        <f>'Prices and returns'!BA216</f>
        <v>8.4317907330286365E-2</v>
      </c>
      <c r="BA215">
        <f>'Prices and returns'!BB216</f>
        <v>7.1561177564491247E-3</v>
      </c>
      <c r="BB215">
        <f>'Prices and returns'!BC216</f>
        <v>3.7066000175132334E-2</v>
      </c>
      <c r="BC215">
        <f>'Prices and returns'!BD216</f>
        <v>8.6776580589925933E-2</v>
      </c>
      <c r="BD215">
        <f>'Prices and returns'!BE216</f>
        <v>4.298909599293279E-2</v>
      </c>
      <c r="BE215">
        <f>'Prices and returns'!BF216</f>
        <v>4.7163706353115932E-2</v>
      </c>
      <c r="BF215">
        <f>'Prices and returns'!BG216</f>
        <v>5.7322736986264694E-2</v>
      </c>
      <c r="BG215">
        <f>'Prices and returns'!BH216</f>
        <v>0.10707803992740469</v>
      </c>
      <c r="BH215">
        <f>'Prices and returns'!BI216</f>
        <v>4.4306123818343923E-2</v>
      </c>
      <c r="BI215">
        <f>'Prices and returns'!BJ216</f>
        <v>3.2633973829998678E-2</v>
      </c>
      <c r="BJ215">
        <f>'Prices and returns'!BK216</f>
        <v>2.1446708517118031E-2</v>
      </c>
      <c r="BK215">
        <f>'Prices and returns'!BL216</f>
        <v>4.5358449789781666E-2</v>
      </c>
      <c r="BL215">
        <f>'Prices and returns'!BM216</f>
        <v>4.5663537241908012E-2</v>
      </c>
    </row>
    <row r="216" spans="1:64" x14ac:dyDescent="0.25">
      <c r="A216" s="2">
        <v>41274</v>
      </c>
      <c r="B216" s="1">
        <v>53.679771000000002</v>
      </c>
      <c r="C216" s="1">
        <v>38.130001</v>
      </c>
      <c r="D216" s="1">
        <v>10.602326</v>
      </c>
      <c r="E216" s="1">
        <v>10.602326</v>
      </c>
      <c r="F216" s="1">
        <v>66.486144999999993</v>
      </c>
      <c r="G216" s="1">
        <v>11.270975999999999</v>
      </c>
      <c r="H216" s="1">
        <v>93.849997999999999</v>
      </c>
      <c r="I216" s="1">
        <v>78.093040000000002</v>
      </c>
      <c r="J216" s="1">
        <v>88.970710999999994</v>
      </c>
      <c r="K216" s="1">
        <v>48.025393999999999</v>
      </c>
      <c r="L216" s="1">
        <v>14.88</v>
      </c>
      <c r="M216" s="1">
        <v>10.53773</v>
      </c>
      <c r="N216" s="1">
        <v>366.600616</v>
      </c>
      <c r="O216" s="1">
        <v>124.05853999999999</v>
      </c>
      <c r="P216" s="1">
        <v>55.585864999999998</v>
      </c>
      <c r="Q216" s="1">
        <v>17.583283999999999</v>
      </c>
      <c r="R216" s="1">
        <v>60.560237999999998</v>
      </c>
      <c r="S216" s="1">
        <v>38.617469999999997</v>
      </c>
      <c r="T216" s="1">
        <v>18.272971999999999</v>
      </c>
      <c r="U216" s="1">
        <v>23.015305999999999</v>
      </c>
      <c r="V216" s="1">
        <v>23.496962</v>
      </c>
      <c r="W216" s="1">
        <v>12.236800000000001</v>
      </c>
      <c r="X216" s="1">
        <v>21.020081000000001</v>
      </c>
      <c r="Y216" s="1">
        <v>52.267035999999997</v>
      </c>
      <c r="Z216" s="1">
        <v>25.721357000000001</v>
      </c>
      <c r="AA216" s="1">
        <v>12.2</v>
      </c>
      <c r="AB216" s="1">
        <v>27.158647999999999</v>
      </c>
      <c r="AC216" s="1">
        <v>33.729446000000003</v>
      </c>
      <c r="AD216" s="1">
        <v>59.200802000000003</v>
      </c>
      <c r="AE216" s="1">
        <v>72.739799000000005</v>
      </c>
      <c r="AF216" s="1">
        <v>1466.469971</v>
      </c>
      <c r="AH216">
        <f>'Prices and returns'!AI217</f>
        <v>-1.2713411165632625E-2</v>
      </c>
      <c r="AI216">
        <f>'Prices and returns'!AJ217</f>
        <v>-1.0490689470476705E-3</v>
      </c>
      <c r="AJ216">
        <f>'Prices and returns'!AK217</f>
        <v>3.1334067637610888E-2</v>
      </c>
      <c r="AK216">
        <f>'Prices and returns'!AL217</f>
        <v>3.1334067637610888E-2</v>
      </c>
      <c r="AL216">
        <f>'Prices and returns'!AM217</f>
        <v>-3.2565251000791204E-2</v>
      </c>
      <c r="AM216">
        <f>'Prices and returns'!AN217</f>
        <v>-3.963711749541466E-2</v>
      </c>
      <c r="AN216">
        <f>'Prices and returns'!AO217</f>
        <v>5.7538733245364989E-3</v>
      </c>
      <c r="AO216">
        <f>'Prices and returns'!AP217</f>
        <v>2.8445300631144729E-3</v>
      </c>
      <c r="AP216">
        <f>'Prices and returns'!AQ217</f>
        <v>-1.8402674111483708E-2</v>
      </c>
      <c r="AQ216">
        <f>'Prices and returns'!AR217</f>
        <v>-3.0848783874630945E-2</v>
      </c>
      <c r="AR216">
        <f>'Prices and returns'!AS217</f>
        <v>-4.3010752688172081E-2</v>
      </c>
      <c r="AS216">
        <f>'Prices and returns'!AT217</f>
        <v>3.1687659486435912E-2</v>
      </c>
      <c r="AT216">
        <f>'Prices and returns'!AU217</f>
        <v>2.7372539930483101E-3</v>
      </c>
      <c r="AU216">
        <f>'Prices and returns'!AV217</f>
        <v>1.9478062534026293E-2</v>
      </c>
      <c r="AV216">
        <f>'Prices and returns'!AW217</f>
        <v>8.2306536023142619E-3</v>
      </c>
      <c r="AW216">
        <f>'Prices and returns'!AX217</f>
        <v>3.9697760668598661E-2</v>
      </c>
      <c r="AX216">
        <f>'Prices and returns'!AY217</f>
        <v>1.1180867552072784E-2</v>
      </c>
      <c r="AY216">
        <f>'Prices and returns'!AZ217</f>
        <v>2.4183510727139826E-2</v>
      </c>
      <c r="AZ216">
        <f>'Prices and returns'!BA217</f>
        <v>-9.902603692491217E-4</v>
      </c>
      <c r="BA216">
        <f>'Prices and returns'!BB217</f>
        <v>3.3658470584749622E-3</v>
      </c>
      <c r="BB216">
        <f>'Prices and returns'!BC217</f>
        <v>4.1603250667043411E-3</v>
      </c>
      <c r="BC216">
        <f>'Prices and returns'!BD217</f>
        <v>-7.1482904027196661E-2</v>
      </c>
      <c r="BD216">
        <f>'Prices and returns'!BE217</f>
        <v>2.1571800793726625E-2</v>
      </c>
      <c r="BE216">
        <f>'Prices and returns'!BF217</f>
        <v>2.2047108238546432E-2</v>
      </c>
      <c r="BF216">
        <f>'Prices and returns'!BG217</f>
        <v>-2.7249378794439272E-2</v>
      </c>
      <c r="BG216">
        <f>'Prices and returns'!BH217</f>
        <v>9.0163934426230503E-3</v>
      </c>
      <c r="BH216">
        <f>'Prices and returns'!BI217</f>
        <v>1.8855945995544486E-2</v>
      </c>
      <c r="BI216">
        <f>'Prices and returns'!BJ217</f>
        <v>-2.2573451102636127E-2</v>
      </c>
      <c r="BJ216">
        <f>'Prices and returns'!BK217</f>
        <v>-6.2265034855440108E-3</v>
      </c>
      <c r="BK216">
        <f>'Prices and returns'!BL217</f>
        <v>7.3065777924405627E-3</v>
      </c>
      <c r="BL216">
        <f>'Prices and returns'!BM217</f>
        <v>3.8051089421182274E-3</v>
      </c>
    </row>
    <row r="217" spans="1:64" x14ac:dyDescent="0.25">
      <c r="A217" s="2">
        <v>41281</v>
      </c>
      <c r="B217" s="1">
        <v>52.997318</v>
      </c>
      <c r="C217" s="1">
        <v>38.090000000000003</v>
      </c>
      <c r="D217" s="1">
        <v>10.93454</v>
      </c>
      <c r="E217" s="1">
        <v>10.93454</v>
      </c>
      <c r="F217" s="1">
        <v>64.321006999999994</v>
      </c>
      <c r="G217" s="1">
        <v>10.824227</v>
      </c>
      <c r="H217" s="1">
        <v>94.389999000000003</v>
      </c>
      <c r="I217" s="1">
        <v>78.315178000000003</v>
      </c>
      <c r="J217" s="1">
        <v>87.333411999999996</v>
      </c>
      <c r="K217" s="1">
        <v>46.543869000000001</v>
      </c>
      <c r="L217" s="1">
        <v>14.24</v>
      </c>
      <c r="M217" s="1">
        <v>10.871646</v>
      </c>
      <c r="N217" s="1">
        <v>367.60409499999997</v>
      </c>
      <c r="O217" s="1">
        <v>126.47496</v>
      </c>
      <c r="P217" s="1">
        <v>56.043373000000003</v>
      </c>
      <c r="Q217" s="1">
        <v>18.281300999999999</v>
      </c>
      <c r="R217" s="1">
        <v>61.237354000000003</v>
      </c>
      <c r="S217" s="1">
        <v>39.551375999999998</v>
      </c>
      <c r="T217" s="1">
        <v>18.254877</v>
      </c>
      <c r="U217" s="1">
        <v>23.092772</v>
      </c>
      <c r="V217" s="1">
        <v>23.594716999999999</v>
      </c>
      <c r="W217" s="1">
        <v>11.362078</v>
      </c>
      <c r="X217" s="1">
        <v>21.473521999999999</v>
      </c>
      <c r="Y217" s="1">
        <v>53.419373</v>
      </c>
      <c r="Z217" s="1">
        <v>25.020465999999999</v>
      </c>
      <c r="AA217" s="1">
        <v>12.31</v>
      </c>
      <c r="AB217" s="1">
        <v>27.670750000000002</v>
      </c>
      <c r="AC217" s="1">
        <v>32.968055999999997</v>
      </c>
      <c r="AD217" s="1">
        <v>58.832188000000002</v>
      </c>
      <c r="AE217" s="1">
        <v>73.271277999999995</v>
      </c>
      <c r="AF217" s="1">
        <v>1472.0500489999999</v>
      </c>
      <c r="AH217">
        <f>'Prices and returns'!AI218</f>
        <v>-3.9015880011135678E-2</v>
      </c>
      <c r="AI217">
        <f>'Prices and returns'!AJ218</f>
        <v>-2.8878970858494755E-3</v>
      </c>
      <c r="AJ217">
        <f>'Prices and returns'!AK218</f>
        <v>-1.3888924454069361E-2</v>
      </c>
      <c r="AK217">
        <f>'Prices and returns'!AL218</f>
        <v>-1.3888924454069361E-2</v>
      </c>
      <c r="AL217">
        <f>'Prices and returns'!AM218</f>
        <v>-1.5966789823424047E-3</v>
      </c>
      <c r="AM217">
        <f>'Prices and returns'!AN218</f>
        <v>-4.2132246487439719E-2</v>
      </c>
      <c r="AN217">
        <f>'Prices and returns'!AO218</f>
        <v>8.1576968763395954E-3</v>
      </c>
      <c r="AO217">
        <f>'Prices and returns'!AP218</f>
        <v>2.5527988967860096E-2</v>
      </c>
      <c r="AP217">
        <f>'Prices and returns'!AQ218</f>
        <v>9.1744039497735283E-3</v>
      </c>
      <c r="AQ217">
        <f>'Prices and returns'!AR218</f>
        <v>3.4796419696007649E-2</v>
      </c>
      <c r="AR217">
        <f>'Prices and returns'!AS218</f>
        <v>1.5449438202247236E-2</v>
      </c>
      <c r="AS217">
        <f>'Prices and returns'!AT218</f>
        <v>7.8572278751534216E-3</v>
      </c>
      <c r="AT217">
        <f>'Prices and returns'!AU218</f>
        <v>-4.7946598636231151E-2</v>
      </c>
      <c r="AU217">
        <f>'Prices and returns'!AV218</f>
        <v>5.3379783634642075E-2</v>
      </c>
      <c r="AV217">
        <f>'Prices and returns'!AW218</f>
        <v>2.7786461032600528E-2</v>
      </c>
      <c r="AW217">
        <f>'Prices and returns'!AX218</f>
        <v>-3.4090899766925725E-2</v>
      </c>
      <c r="AX217">
        <f>'Prices and returns'!AY218</f>
        <v>1.2163523590519565E-2</v>
      </c>
      <c r="AY217">
        <f>'Prices and returns'!AZ218</f>
        <v>6.9352833640984775E-3</v>
      </c>
      <c r="AZ217">
        <f>'Prices and returns'!BA218</f>
        <v>0.10956863746603165</v>
      </c>
      <c r="BA217">
        <f>'Prices and returns'!BB218</f>
        <v>1.5654075656226934E-2</v>
      </c>
      <c r="BB217">
        <f>'Prices and returns'!BC218</f>
        <v>3.5780467296980516E-3</v>
      </c>
      <c r="BC217">
        <f>'Prices and returns'!BD218</f>
        <v>-3.2760732675837022E-3</v>
      </c>
      <c r="BD217">
        <f>'Prices and returns'!BE218</f>
        <v>7.5427775657862714E-4</v>
      </c>
      <c r="BE217">
        <f>'Prices and returns'!BF218</f>
        <v>-3.3897814562518632E-3</v>
      </c>
      <c r="BF217">
        <f>'Prices and returns'!BG218</f>
        <v>-1.1652221025779386E-2</v>
      </c>
      <c r="BG217">
        <f>'Prices and returns'!BH218</f>
        <v>1.7059301380990988E-2</v>
      </c>
      <c r="BH217">
        <f>'Prices and returns'!BI218</f>
        <v>3.3929763378296458E-2</v>
      </c>
      <c r="BI217">
        <f>'Prices and returns'!BJ218</f>
        <v>-6.0984487529382745E-3</v>
      </c>
      <c r="BJ217">
        <f>'Prices and returns'!BK218</f>
        <v>8.3053174904866248E-3</v>
      </c>
      <c r="BK217">
        <f>'Prices and returns'!BL218</f>
        <v>1.3279828420626272E-2</v>
      </c>
      <c r="BL217">
        <f>'Prices and returns'!BM218</f>
        <v>9.462946595778501E-3</v>
      </c>
    </row>
    <row r="218" spans="1:64" x14ac:dyDescent="0.25">
      <c r="A218" s="2">
        <v>41288</v>
      </c>
      <c r="B218" s="1">
        <v>50.929580999999999</v>
      </c>
      <c r="C218" s="1">
        <v>37.979999999999997</v>
      </c>
      <c r="D218" s="1">
        <v>10.782671000000001</v>
      </c>
      <c r="E218" s="1">
        <v>10.782671000000001</v>
      </c>
      <c r="F218" s="1">
        <v>64.218306999999996</v>
      </c>
      <c r="G218" s="1">
        <v>10.368178</v>
      </c>
      <c r="H218" s="1">
        <v>95.160004000000001</v>
      </c>
      <c r="I218" s="1">
        <v>80.314407000000003</v>
      </c>
      <c r="J218" s="1">
        <v>88.134643999999994</v>
      </c>
      <c r="K218" s="1">
        <v>48.163429000000001</v>
      </c>
      <c r="L218" s="1">
        <v>14.46</v>
      </c>
      <c r="M218" s="1">
        <v>10.957067</v>
      </c>
      <c r="N218" s="1">
        <v>349.97872899999999</v>
      </c>
      <c r="O218" s="1">
        <v>133.22616600000001</v>
      </c>
      <c r="P218" s="1">
        <v>57.600619999999999</v>
      </c>
      <c r="Q218" s="1">
        <v>17.658075</v>
      </c>
      <c r="R218" s="1">
        <v>61.982216000000001</v>
      </c>
      <c r="S218" s="1">
        <v>39.825676000000001</v>
      </c>
      <c r="T218" s="1">
        <v>20.255039</v>
      </c>
      <c r="U218" s="1">
        <v>23.454267999999999</v>
      </c>
      <c r="V218" s="1">
        <v>23.67914</v>
      </c>
      <c r="W218" s="1">
        <v>11.324854999999999</v>
      </c>
      <c r="X218" s="1">
        <v>21.489719000000001</v>
      </c>
      <c r="Y218" s="1">
        <v>53.238292999999999</v>
      </c>
      <c r="Z218" s="1">
        <v>24.728922000000001</v>
      </c>
      <c r="AA218" s="1">
        <v>12.52</v>
      </c>
      <c r="AB218" s="1">
        <v>28.609611999999998</v>
      </c>
      <c r="AC218" s="1">
        <v>32.767001999999998</v>
      </c>
      <c r="AD218" s="1">
        <v>59.320808</v>
      </c>
      <c r="AE218" s="1">
        <v>74.244308000000004</v>
      </c>
      <c r="AF218" s="1">
        <v>1485.9799800000001</v>
      </c>
      <c r="AH218">
        <f>'Prices and returns'!AI219</f>
        <v>-0.12024006245015052</v>
      </c>
      <c r="AI218">
        <f>'Prices and returns'!AJ219</f>
        <v>8.9520800421275266E-3</v>
      </c>
      <c r="AJ218">
        <f>'Prices and returns'!AK219</f>
        <v>2.6409040950984685E-3</v>
      </c>
      <c r="AK218">
        <f>'Prices and returns'!AL219</f>
        <v>2.6409040950984685E-3</v>
      </c>
      <c r="AL218">
        <f>'Prices and returns'!AM219</f>
        <v>-1.3352890165717603E-4</v>
      </c>
      <c r="AM218">
        <f>'Prices and returns'!AN219</f>
        <v>4.3088284171047236E-2</v>
      </c>
      <c r="AN218">
        <f>'Prices and returns'!AO219</f>
        <v>2.3434162529039012E-2</v>
      </c>
      <c r="AO218">
        <f>'Prices and returns'!AP219</f>
        <v>-2.0897458658942828E-2</v>
      </c>
      <c r="AP218">
        <f>'Prices and returns'!AQ219</f>
        <v>1.1462609413841916E-2</v>
      </c>
      <c r="AQ218">
        <f>'Prices and returns'!AR219</f>
        <v>3.8975734057473281E-2</v>
      </c>
      <c r="AR218">
        <f>'Prices and returns'!AS219</f>
        <v>2.1438450899031722E-2</v>
      </c>
      <c r="AS218">
        <f>'Prices and returns'!AT219</f>
        <v>-3.0474761174682972E-2</v>
      </c>
      <c r="AT218">
        <f>'Prices and returns'!AU219</f>
        <v>6.9779020770145181E-2</v>
      </c>
      <c r="AU218">
        <f>'Prices and returns'!AV219</f>
        <v>6.9633468248251739E-5</v>
      </c>
      <c r="AV218">
        <f>'Prices and returns'!AW219</f>
        <v>3.5894058084791479E-2</v>
      </c>
      <c r="AW218">
        <f>'Prices and returns'!AX219</f>
        <v>-1.3647353972615898E-2</v>
      </c>
      <c r="AX218">
        <f>'Prices and returns'!AY219</f>
        <v>9.4222994544112589E-3</v>
      </c>
      <c r="AY218">
        <f>'Prices and returns'!AZ219</f>
        <v>1.5066662019748262E-2</v>
      </c>
      <c r="AZ218">
        <f>'Prices and returns'!BA219</f>
        <v>1.4298664149696248E-2</v>
      </c>
      <c r="BA218">
        <f>'Prices and returns'!BB219</f>
        <v>2.3119502173335801E-2</v>
      </c>
      <c r="BB218">
        <f>'Prices and returns'!BC219</f>
        <v>4.2409606092113125E-2</v>
      </c>
      <c r="BC218">
        <f>'Prices and returns'!BD219</f>
        <v>1.9720517392938008E-2</v>
      </c>
      <c r="BD218">
        <f>'Prices and returns'!BE219</f>
        <v>1.7332194990544118E-2</v>
      </c>
      <c r="BE218">
        <f>'Prices and returns'!BF219</f>
        <v>-1.5770021026030968E-2</v>
      </c>
      <c r="BF218">
        <f>'Prices and returns'!BG219</f>
        <v>1.7344670341877415E-2</v>
      </c>
      <c r="BG218">
        <f>'Prices and returns'!BH219</f>
        <v>2.3961661341853093E-2</v>
      </c>
      <c r="BH218">
        <f>'Prices and returns'!BI219</f>
        <v>-2.1479878860293511E-2</v>
      </c>
      <c r="BI218">
        <f>'Prices and returns'!BJ219</f>
        <v>3.0560012783592203E-3</v>
      </c>
      <c r="BJ218">
        <f>'Prices and returns'!BK219</f>
        <v>-2.8901662971279919E-3</v>
      </c>
      <c r="BK218">
        <f>'Prices and returns'!BL219</f>
        <v>1.0242360936275357E-2</v>
      </c>
      <c r="BL218">
        <f>'Prices and returns'!BM219</f>
        <v>1.1426789881785589E-2</v>
      </c>
    </row>
    <row r="219" spans="1:64" x14ac:dyDescent="0.25">
      <c r="A219" s="2">
        <v>41295</v>
      </c>
      <c r="B219" s="1">
        <v>44.805804999999999</v>
      </c>
      <c r="C219" s="1">
        <v>38.32</v>
      </c>
      <c r="D219" s="1">
        <v>10.811147</v>
      </c>
      <c r="E219" s="1">
        <v>10.811147</v>
      </c>
      <c r="F219" s="1">
        <v>64.209732000000002</v>
      </c>
      <c r="G219" s="1">
        <v>10.814925000000001</v>
      </c>
      <c r="H219" s="1">
        <v>97.389999000000003</v>
      </c>
      <c r="I219" s="1">
        <v>78.636039999999994</v>
      </c>
      <c r="J219" s="1">
        <v>89.144897</v>
      </c>
      <c r="K219" s="1">
        <v>50.040633999999997</v>
      </c>
      <c r="L219" s="1">
        <v>14.77</v>
      </c>
      <c r="M219" s="1">
        <v>10.623153</v>
      </c>
      <c r="N219" s="1">
        <v>374.399902</v>
      </c>
      <c r="O219" s="1">
        <v>133.235443</v>
      </c>
      <c r="P219" s="1">
        <v>59.668140000000001</v>
      </c>
      <c r="Q219" s="1">
        <v>17.417089000000001</v>
      </c>
      <c r="R219" s="1">
        <v>62.566231000000002</v>
      </c>
      <c r="S219" s="1">
        <v>40.425716000000001</v>
      </c>
      <c r="T219" s="1">
        <v>20.544658999999999</v>
      </c>
      <c r="U219" s="1">
        <v>23.996518999999999</v>
      </c>
      <c r="V219" s="1">
        <v>24.683363</v>
      </c>
      <c r="W219" s="1">
        <v>11.548187</v>
      </c>
      <c r="X219" s="1">
        <v>21.862183000000002</v>
      </c>
      <c r="Y219" s="1">
        <v>52.398724000000001</v>
      </c>
      <c r="Z219" s="1">
        <v>25.157837000000001</v>
      </c>
      <c r="AA219" s="1">
        <v>12.82</v>
      </c>
      <c r="AB219" s="1">
        <v>27.995080999999999</v>
      </c>
      <c r="AC219" s="1">
        <v>32.867137999999997</v>
      </c>
      <c r="AD219" s="1">
        <v>59.149360999999999</v>
      </c>
      <c r="AE219" s="1">
        <v>75.004745</v>
      </c>
      <c r="AF219" s="1">
        <v>1502.959961</v>
      </c>
      <c r="AH219">
        <f>'Prices and returns'!AI220</f>
        <v>3.1235774025262994E-2</v>
      </c>
      <c r="AI219">
        <f>'Prices and returns'!AJ220</f>
        <v>5.219206680585367E-4</v>
      </c>
      <c r="AJ219">
        <f>'Prices and returns'!AK220</f>
        <v>2.2826810143271561E-2</v>
      </c>
      <c r="AK219">
        <f>'Prices and returns'!AL220</f>
        <v>2.2826810143271561E-2</v>
      </c>
      <c r="AL219">
        <f>'Prices and returns'!AM220</f>
        <v>-2.1323403125245383E-3</v>
      </c>
      <c r="AM219">
        <f>'Prices and returns'!AN220</f>
        <v>7.7449450643438658E-3</v>
      </c>
      <c r="AN219">
        <f>'Prices and returns'!AO220</f>
        <v>6.263487075300174E-3</v>
      </c>
      <c r="AO219">
        <f>'Prices and returns'!AP220</f>
        <v>4.0908087436753025E-2</v>
      </c>
      <c r="AP219">
        <f>'Prices and returns'!AQ220</f>
        <v>1.7487338619057522E-2</v>
      </c>
      <c r="AQ219">
        <f>'Prices and returns'!AR220</f>
        <v>3.8619214936406617E-3</v>
      </c>
      <c r="AR219">
        <f>'Prices and returns'!AS220</f>
        <v>9.6140893703452898E-2</v>
      </c>
      <c r="AS219">
        <f>'Prices and returns'!AT220</f>
        <v>-4.8245657386276897E-2</v>
      </c>
      <c r="AT219">
        <f>'Prices and returns'!AU220</f>
        <v>2.9097590415501778E-2</v>
      </c>
      <c r="AU219">
        <f>'Prices and returns'!AV220</f>
        <v>3.7657307147618425E-2</v>
      </c>
      <c r="AV219">
        <f>'Prices and returns'!AW220</f>
        <v>-7.6672240830701691E-3</v>
      </c>
      <c r="AW219">
        <f>'Prices and returns'!AX220</f>
        <v>1.9084245363849187E-2</v>
      </c>
      <c r="AX219">
        <f>'Prices and returns'!AY220</f>
        <v>3.5170250226516119E-3</v>
      </c>
      <c r="AY219">
        <f>'Prices and returns'!AZ220</f>
        <v>1.4631107585082737E-2</v>
      </c>
      <c r="AZ219">
        <f>'Prices and returns'!BA220</f>
        <v>3.568260733848156E-2</v>
      </c>
      <c r="BA219">
        <f>'Prices and returns'!BB220</f>
        <v>1.793426788277114E-3</v>
      </c>
      <c r="BB219">
        <f>'Prices and returns'!BC220</f>
        <v>-3.3303444105246056E-2</v>
      </c>
      <c r="BC219">
        <f>'Prices and returns'!BD220</f>
        <v>-3.2231033321508053E-3</v>
      </c>
      <c r="BD219">
        <f>'Prices and returns'!BE220</f>
        <v>2.3333259995124915E-2</v>
      </c>
      <c r="BE219">
        <f>'Prices and returns'!BF220</f>
        <v>4.8224991127646506E-2</v>
      </c>
      <c r="BF219">
        <f>'Prices and returns'!BG220</f>
        <v>4.3797485451551293E-2</v>
      </c>
      <c r="BG219">
        <f>'Prices and returns'!BH220</f>
        <v>-3.1201248049922718E-3</v>
      </c>
      <c r="BH219">
        <f>'Prices and returns'!BI220</f>
        <v>2.8048927595530109E-2</v>
      </c>
      <c r="BI219">
        <f>'Prices and returns'!BJ220</f>
        <v>4.4293330316743797E-2</v>
      </c>
      <c r="BJ219">
        <f>'Prices and returns'!BK220</f>
        <v>2.1594130154677413E-2</v>
      </c>
      <c r="BK219">
        <f>'Prices and returns'!BL220</f>
        <v>-1.8423821052921334E-2</v>
      </c>
      <c r="BL219">
        <f>'Prices and returns'!BM220</f>
        <v>6.7933166983414669E-3</v>
      </c>
    </row>
    <row r="220" spans="1:64" x14ac:dyDescent="0.25">
      <c r="A220" s="2">
        <v>41302</v>
      </c>
      <c r="B220" s="1">
        <v>46.205348999999998</v>
      </c>
      <c r="C220" s="1">
        <v>38.340000000000003</v>
      </c>
      <c r="D220" s="1">
        <v>11.057931</v>
      </c>
      <c r="E220" s="1">
        <v>11.057931</v>
      </c>
      <c r="F220" s="1">
        <v>64.072815000000006</v>
      </c>
      <c r="G220" s="1">
        <v>10.898686</v>
      </c>
      <c r="H220" s="1">
        <v>98</v>
      </c>
      <c r="I220" s="1">
        <v>81.852890000000002</v>
      </c>
      <c r="J220" s="1">
        <v>90.703804000000005</v>
      </c>
      <c r="K220" s="1">
        <v>50.233887000000003</v>
      </c>
      <c r="L220" s="1">
        <v>16.190000999999999</v>
      </c>
      <c r="M220" s="1">
        <v>10.110632000000001</v>
      </c>
      <c r="N220" s="1">
        <v>385.294037</v>
      </c>
      <c r="O220" s="1">
        <v>138.25273100000001</v>
      </c>
      <c r="P220" s="1">
        <v>59.210650999999999</v>
      </c>
      <c r="Q220" s="1">
        <v>17.749480999999999</v>
      </c>
      <c r="R220" s="1">
        <v>62.786278000000003</v>
      </c>
      <c r="S220" s="1">
        <v>41.017189000000002</v>
      </c>
      <c r="T220" s="1">
        <v>21.277746</v>
      </c>
      <c r="U220" s="1">
        <v>24.039555</v>
      </c>
      <c r="V220" s="1">
        <v>23.861322000000001</v>
      </c>
      <c r="W220" s="1">
        <v>11.510966</v>
      </c>
      <c r="X220" s="1">
        <v>22.372299000000002</v>
      </c>
      <c r="Y220" s="1">
        <v>54.925651999999999</v>
      </c>
      <c r="Z220" s="1">
        <v>26.259687</v>
      </c>
      <c r="AA220" s="1">
        <v>12.78</v>
      </c>
      <c r="AB220" s="1">
        <v>28.780313</v>
      </c>
      <c r="AC220" s="1">
        <v>34.322932999999999</v>
      </c>
      <c r="AD220" s="1">
        <v>60.426639999999999</v>
      </c>
      <c r="AE220" s="1">
        <v>73.622871000000004</v>
      </c>
      <c r="AF220" s="1">
        <v>1513.170044</v>
      </c>
      <c r="AH220">
        <f>'Prices and returns'!AI221</f>
        <v>4.7088054675228148E-2</v>
      </c>
      <c r="AI220">
        <f>'Prices and returns'!AJ221</f>
        <v>2.0344261867501212E-2</v>
      </c>
      <c r="AJ220">
        <f>'Prices and returns'!AK221</f>
        <v>0.15107310761841428</v>
      </c>
      <c r="AK220">
        <f>'Prices and returns'!AL221</f>
        <v>0.15107310761841428</v>
      </c>
      <c r="AL220">
        <f>'Prices and returns'!AM221</f>
        <v>2.257245916228277E-2</v>
      </c>
      <c r="AM220">
        <f>'Prices and returns'!AN221</f>
        <v>4.2699642874380198E-3</v>
      </c>
      <c r="AN220">
        <f>'Prices and returns'!AO221</f>
        <v>-7.6530612244897957E-3</v>
      </c>
      <c r="AO220">
        <f>'Prices and returns'!AP221</f>
        <v>-2.653519014417206E-2</v>
      </c>
      <c r="AP220">
        <f>'Prices and returns'!AQ221</f>
        <v>-1.3058250566867057E-2</v>
      </c>
      <c r="AQ220">
        <f>'Prices and returns'!AR221</f>
        <v>1.2822220984014191E-3</v>
      </c>
      <c r="AR220">
        <f>'Prices and returns'!AS221</f>
        <v>7.2884492101019618E-2</v>
      </c>
      <c r="AS220">
        <f>'Prices and returns'!AT221</f>
        <v>1.3553356506299392E-2</v>
      </c>
      <c r="AT220">
        <f>'Prices and returns'!AU221</f>
        <v>1.2596675613746958E-2</v>
      </c>
      <c r="AU220">
        <f>'Prices and returns'!AV221</f>
        <v>1.1340839263420954E-2</v>
      </c>
      <c r="AV220">
        <f>'Prices and returns'!AW221</f>
        <v>-4.3091740369481137E-3</v>
      </c>
      <c r="AW220">
        <f>'Prices and returns'!AX221</f>
        <v>-1.6854126607983605E-2</v>
      </c>
      <c r="AX220">
        <f>'Prices and returns'!AY221</f>
        <v>1.7525246519629611E-2</v>
      </c>
      <c r="AY220">
        <f>'Prices and returns'!AZ221</f>
        <v>1.630099517546155E-2</v>
      </c>
      <c r="AZ220">
        <f>'Prices and returns'!BA221</f>
        <v>-5.9063116929772086E-3</v>
      </c>
      <c r="BA220">
        <f>'Prices and returns'!BB221</f>
        <v>-1.3605534711437051E-2</v>
      </c>
      <c r="BB220">
        <f>'Prices and returns'!BC221</f>
        <v>1.6573683553660585E-2</v>
      </c>
      <c r="BC220">
        <f>'Prices and returns'!BD221</f>
        <v>0</v>
      </c>
      <c r="BD220">
        <f>'Prices and returns'!BE221</f>
        <v>-1.8641579928821855E-2</v>
      </c>
      <c r="BE220">
        <f>'Prices and returns'!BF221</f>
        <v>3.2966745665577234E-3</v>
      </c>
      <c r="BF220">
        <f>'Prices and returns'!BG221</f>
        <v>-6.7584963979196947E-3</v>
      </c>
      <c r="BG220">
        <f>'Prices and returns'!BH221</f>
        <v>0.17683881064162754</v>
      </c>
      <c r="BH220">
        <f>'Prices and returns'!BI221</f>
        <v>2.3110103076363388E-2</v>
      </c>
      <c r="BI220">
        <f>'Prices and returns'!BJ221</f>
        <v>-4.7128256783882357E-3</v>
      </c>
      <c r="BJ220">
        <f>'Prices and returns'!BK221</f>
        <v>1.4044699490158689E-2</v>
      </c>
      <c r="BK220">
        <f>'Prices and returns'!BL221</f>
        <v>-1.5881722406614639E-2</v>
      </c>
      <c r="BL220">
        <f>'Prices and returns'!BM221</f>
        <v>3.145720481894476E-3</v>
      </c>
    </row>
    <row r="221" spans="1:64" x14ac:dyDescent="0.25">
      <c r="A221" s="2">
        <v>41309</v>
      </c>
      <c r="B221" s="1">
        <v>48.381068999999997</v>
      </c>
      <c r="C221" s="1">
        <v>39.119999</v>
      </c>
      <c r="D221" s="1">
        <v>12.728486999999999</v>
      </c>
      <c r="E221" s="1">
        <v>12.728486999999999</v>
      </c>
      <c r="F221" s="1">
        <v>65.519096000000005</v>
      </c>
      <c r="G221" s="1">
        <v>10.945223</v>
      </c>
      <c r="H221" s="1">
        <v>97.25</v>
      </c>
      <c r="I221" s="1">
        <v>79.680908000000002</v>
      </c>
      <c r="J221" s="1">
        <v>89.519371000000007</v>
      </c>
      <c r="K221" s="1">
        <v>50.298298000000003</v>
      </c>
      <c r="L221" s="1">
        <v>17.370000999999998</v>
      </c>
      <c r="M221" s="1">
        <v>10.247665</v>
      </c>
      <c r="N221" s="1">
        <v>390.14746100000002</v>
      </c>
      <c r="O221" s="1">
        <v>139.82063299999999</v>
      </c>
      <c r="P221" s="1">
        <v>58.955502000000003</v>
      </c>
      <c r="Q221" s="1">
        <v>17.450329</v>
      </c>
      <c r="R221" s="1">
        <v>63.886623</v>
      </c>
      <c r="S221" s="1">
        <v>41.685809999999996</v>
      </c>
      <c r="T221" s="1">
        <v>21.152073000000001</v>
      </c>
      <c r="U221" s="1">
        <v>23.712484</v>
      </c>
      <c r="V221" s="1">
        <v>24.256792000000001</v>
      </c>
      <c r="W221" s="1">
        <v>11.510966</v>
      </c>
      <c r="X221" s="1">
        <v>21.955244</v>
      </c>
      <c r="Y221" s="1">
        <v>55.106724</v>
      </c>
      <c r="Z221" s="1">
        <v>26.082211000000001</v>
      </c>
      <c r="AA221" s="1">
        <v>15.04</v>
      </c>
      <c r="AB221" s="1">
        <v>29.445429000000001</v>
      </c>
      <c r="AC221" s="1">
        <v>34.161175</v>
      </c>
      <c r="AD221" s="1">
        <v>61.275314000000002</v>
      </c>
      <c r="AE221" s="1">
        <v>72.453613000000004</v>
      </c>
      <c r="AF221" s="1">
        <v>1517.9300539999999</v>
      </c>
      <c r="AH221">
        <f>'Prices and returns'!AI222</f>
        <v>9.7539184179664725E-3</v>
      </c>
      <c r="AI221">
        <f>'Prices and returns'!AJ222</f>
        <v>-1.252551156762555E-2</v>
      </c>
      <c r="AJ221">
        <f>'Prices and returns'!AK222</f>
        <v>7.1588477090796424E-2</v>
      </c>
      <c r="AK221">
        <f>'Prices and returns'!AL222</f>
        <v>7.1588477090796424E-2</v>
      </c>
      <c r="AL221">
        <f>'Prices and returns'!AM222</f>
        <v>-1.9984463766105718E-2</v>
      </c>
      <c r="AM221">
        <f>'Prices and returns'!AN222</f>
        <v>2.2958965751542947E-2</v>
      </c>
      <c r="AN221">
        <f>'Prices and returns'!AO222</f>
        <v>2.5912565552699267E-2</v>
      </c>
      <c r="AO221">
        <f>'Prices and returns'!AP222</f>
        <v>-1.2803405804562455E-2</v>
      </c>
      <c r="AP221">
        <f>'Prices and returns'!AQ222</f>
        <v>-3.3787882624868658E-3</v>
      </c>
      <c r="AQ221">
        <f>'Prices and returns'!AR222</f>
        <v>1.7380289885753138E-2</v>
      </c>
      <c r="AR221">
        <f>'Prices and returns'!AS222</f>
        <v>-2.3028323372001943E-2</v>
      </c>
      <c r="AS221">
        <f>'Prices and returns'!AT222</f>
        <v>-6.1068545858983265E-3</v>
      </c>
      <c r="AT221">
        <f>'Prices and returns'!AU222</f>
        <v>9.5751436916309014E-3</v>
      </c>
      <c r="AU221">
        <f>'Prices and returns'!AV222</f>
        <v>2.2361628129662456E-2</v>
      </c>
      <c r="AV221">
        <f>'Prices and returns'!AW222</f>
        <v>7.6107570078870366E-3</v>
      </c>
      <c r="AW221">
        <f>'Prices and returns'!AX222</f>
        <v>1.6523413398108457E-2</v>
      </c>
      <c r="AX221">
        <f>'Prices and returns'!AY222</f>
        <v>9.008818637979912E-3</v>
      </c>
      <c r="AY221">
        <f>'Prices and returns'!AZ222</f>
        <v>5.1409820272174285E-3</v>
      </c>
      <c r="AZ221">
        <f>'Prices and returns'!BA222</f>
        <v>2.3585064215691749E-2</v>
      </c>
      <c r="BA221">
        <f>'Prices and returns'!BB222</f>
        <v>1.6696858920389818E-2</v>
      </c>
      <c r="BB221">
        <f>'Prices and returns'!BC222</f>
        <v>6.594689025655194E-3</v>
      </c>
      <c r="BC221">
        <f>'Prices and returns'!BD222</f>
        <v>2.9102683475913389E-2</v>
      </c>
      <c r="BD221">
        <f>'Prices and returns'!BE222</f>
        <v>1.5252984662798456E-2</v>
      </c>
      <c r="BE221">
        <f>'Prices and returns'!BF222</f>
        <v>-2.2703273016193098E-2</v>
      </c>
      <c r="BF221">
        <f>'Prices and returns'!BG222</f>
        <v>2.5519308926685341E-3</v>
      </c>
      <c r="BG221">
        <f>'Prices and returns'!BH222</f>
        <v>2.6595744680851679E-3</v>
      </c>
      <c r="BH221">
        <f>'Prices and returns'!BI222</f>
        <v>-2.012835336853129E-2</v>
      </c>
      <c r="BI221">
        <f>'Prices and returns'!BJ222</f>
        <v>1.1273909635720024E-3</v>
      </c>
      <c r="BJ221">
        <f>'Prices and returns'!BK222</f>
        <v>-3.0498187247151438E-2</v>
      </c>
      <c r="BK221">
        <f>'Prices and returns'!BL222</f>
        <v>3.5492639959858493E-3</v>
      </c>
      <c r="BL221">
        <f>'Prices and returns'!BM222</f>
        <v>1.225343022294525E-3</v>
      </c>
    </row>
    <row r="222" spans="1:64" x14ac:dyDescent="0.25">
      <c r="A222" s="2">
        <v>41316</v>
      </c>
      <c r="B222" s="1">
        <v>48.852974000000003</v>
      </c>
      <c r="C222" s="1">
        <v>38.630001</v>
      </c>
      <c r="D222" s="1">
        <v>13.639699999999999</v>
      </c>
      <c r="E222" s="1">
        <v>13.639699999999999</v>
      </c>
      <c r="F222" s="1">
        <v>64.209732000000002</v>
      </c>
      <c r="G222" s="1">
        <v>11.196514000000001</v>
      </c>
      <c r="H222" s="1">
        <v>99.769997000000004</v>
      </c>
      <c r="I222" s="1">
        <v>78.660720999999995</v>
      </c>
      <c r="J222" s="1">
        <v>89.216904</v>
      </c>
      <c r="K222" s="1">
        <v>51.172497</v>
      </c>
      <c r="L222" s="1">
        <v>16.969999000000001</v>
      </c>
      <c r="M222" s="1">
        <v>10.185084</v>
      </c>
      <c r="N222" s="1">
        <v>393.88317899999998</v>
      </c>
      <c r="O222" s="1">
        <v>142.94725</v>
      </c>
      <c r="P222" s="1">
        <v>59.404198000000001</v>
      </c>
      <c r="Q222" s="1">
        <v>17.738668000000001</v>
      </c>
      <c r="R222" s="1">
        <v>64.462165999999996</v>
      </c>
      <c r="S222" s="1">
        <v>41.900115999999997</v>
      </c>
      <c r="T222" s="1">
        <v>21.650946000000001</v>
      </c>
      <c r="U222" s="1">
        <v>24.108408000000001</v>
      </c>
      <c r="V222" s="1">
        <v>24.416758000000002</v>
      </c>
      <c r="W222" s="1">
        <v>11.845966000000001</v>
      </c>
      <c r="X222" s="1">
        <v>22.290126999999998</v>
      </c>
      <c r="Y222" s="1">
        <v>53.855620999999999</v>
      </c>
      <c r="Z222" s="1">
        <v>26.148771</v>
      </c>
      <c r="AA222" s="1">
        <v>15.08</v>
      </c>
      <c r="AB222" s="1">
        <v>28.852741000000002</v>
      </c>
      <c r="AC222" s="1">
        <v>34.199688000000002</v>
      </c>
      <c r="AD222" s="1">
        <v>59.406528000000002</v>
      </c>
      <c r="AE222" s="1">
        <v>72.710769999999997</v>
      </c>
      <c r="AF222" s="1">
        <v>1519.790039</v>
      </c>
      <c r="AH222">
        <f>'Prices and returns'!AI223</f>
        <v>-2.031896768454677E-2</v>
      </c>
      <c r="AI222">
        <f>'Prices and returns'!AJ223</f>
        <v>-2.0709810491591845E-3</v>
      </c>
      <c r="AJ222">
        <f>'Prices and returns'!AK223</f>
        <v>9.7424430156088978E-3</v>
      </c>
      <c r="AK222">
        <f>'Prices and returns'!AL223</f>
        <v>9.7424430156088978E-3</v>
      </c>
      <c r="AL222">
        <f>'Prices and returns'!AM223</f>
        <v>2.8287939279983298E-2</v>
      </c>
      <c r="AM222">
        <f>'Prices and returns'!AN223</f>
        <v>-4.9044014949653124E-2</v>
      </c>
      <c r="AN222">
        <f>'Prices and returns'!AO223</f>
        <v>1.4433216831709363E-2</v>
      </c>
      <c r="AO222">
        <f>'Prices and returns'!AP223</f>
        <v>-4.2568552098575331E-2</v>
      </c>
      <c r="AP222">
        <f>'Prices and returns'!AQ223</f>
        <v>-9.8855481467951117E-3</v>
      </c>
      <c r="AQ222">
        <f>'Prices and returns'!AR223</f>
        <v>-2.4456105786668975E-2</v>
      </c>
      <c r="AR222">
        <f>'Prices and returns'!AS223</f>
        <v>4.9499119004073E-2</v>
      </c>
      <c r="AS222">
        <f>'Prices and returns'!AT223</f>
        <v>-4.1474768396608165E-2</v>
      </c>
      <c r="AT222">
        <f>'Prices and returns'!AU223</f>
        <v>8.601458962023854E-3</v>
      </c>
      <c r="AU222">
        <f>'Prices and returns'!AV223</f>
        <v>-5.8069882421662895E-3</v>
      </c>
      <c r="AV222">
        <f>'Prices and returns'!AW223</f>
        <v>-2.8731959313717251E-2</v>
      </c>
      <c r="AW222">
        <f>'Prices and returns'!AX223</f>
        <v>-3.3143864015043378E-2</v>
      </c>
      <c r="AX222">
        <f>'Prices and returns'!AY223</f>
        <v>1.1815302638140592E-3</v>
      </c>
      <c r="AY222">
        <f>'Prices and returns'!AZ223</f>
        <v>6.1372145127248012E-4</v>
      </c>
      <c r="AZ222">
        <f>'Prices and returns'!BA223</f>
        <v>-1.2149538408160193E-2</v>
      </c>
      <c r="BA222">
        <f>'Prices and returns'!BB223</f>
        <v>-8.9254338154556544E-3</v>
      </c>
      <c r="BB222">
        <f>'Prices and returns'!BC223</f>
        <v>-8.7352301235077996E-3</v>
      </c>
      <c r="BC222">
        <f>'Prices and returns'!BD223</f>
        <v>-1.6496501847126761E-2</v>
      </c>
      <c r="BD222">
        <f>'Prices and returns'!BE223</f>
        <v>3.2979175040143754E-3</v>
      </c>
      <c r="BE222">
        <f>'Prices and returns'!BF223</f>
        <v>-7.4889861542957199E-3</v>
      </c>
      <c r="BF222">
        <f>'Prices and returns'!BG223</f>
        <v>9.0497178624571028E-3</v>
      </c>
      <c r="BG222">
        <f>'Prices and returns'!BH223</f>
        <v>-8.6206896551724657E-3</v>
      </c>
      <c r="BH222">
        <f>'Prices and returns'!BI223</f>
        <v>1.7564916969240386E-2</v>
      </c>
      <c r="BI222">
        <f>'Prices and returns'!BJ223</f>
        <v>2.2522632370213343E-2</v>
      </c>
      <c r="BJ222">
        <f>'Prices and returns'!BK223</f>
        <v>1.5873120879914004E-2</v>
      </c>
      <c r="BK222">
        <f>'Prices and returns'!BL223</f>
        <v>9.5063633626765297E-3</v>
      </c>
      <c r="BL222">
        <f>'Prices and returns'!BM223</f>
        <v>-2.7570012254831008E-3</v>
      </c>
    </row>
    <row r="223" spans="1:64" x14ac:dyDescent="0.25">
      <c r="A223" s="2">
        <v>41323</v>
      </c>
      <c r="B223" s="1">
        <v>47.860332</v>
      </c>
      <c r="C223" s="1">
        <v>38.549999</v>
      </c>
      <c r="D223" s="1">
        <v>13.772584</v>
      </c>
      <c r="E223" s="1">
        <v>13.772584</v>
      </c>
      <c r="F223" s="1">
        <v>66.026093000000003</v>
      </c>
      <c r="G223" s="1">
        <v>10.647392</v>
      </c>
      <c r="H223" s="1">
        <v>101.209999</v>
      </c>
      <c r="I223" s="1">
        <v>75.312247999999997</v>
      </c>
      <c r="J223" s="1">
        <v>88.334946000000002</v>
      </c>
      <c r="K223" s="1">
        <v>49.921016999999999</v>
      </c>
      <c r="L223" s="1">
        <v>17.809999000000001</v>
      </c>
      <c r="M223" s="1">
        <v>9.7626600000000003</v>
      </c>
      <c r="N223" s="1">
        <v>397.27114899999998</v>
      </c>
      <c r="O223" s="1">
        <v>142.11715699999999</v>
      </c>
      <c r="P223" s="1">
        <v>57.697398999999997</v>
      </c>
      <c r="Q223" s="1">
        <v>17.150739999999999</v>
      </c>
      <c r="R223" s="1">
        <v>64.538330000000002</v>
      </c>
      <c r="S223" s="1">
        <v>41.925831000000002</v>
      </c>
      <c r="T223" s="1">
        <v>21.387896999999999</v>
      </c>
      <c r="U223" s="1">
        <v>23.893229999999999</v>
      </c>
      <c r="V223" s="1">
        <v>24.203472000000001</v>
      </c>
      <c r="W223" s="1">
        <v>11.650549</v>
      </c>
      <c r="X223" s="1">
        <v>22.363638000000002</v>
      </c>
      <c r="Y223" s="1">
        <v>53.452297000000002</v>
      </c>
      <c r="Z223" s="1">
        <v>26.38541</v>
      </c>
      <c r="AA223" s="1">
        <v>14.95</v>
      </c>
      <c r="AB223" s="1">
        <v>29.359537</v>
      </c>
      <c r="AC223" s="1">
        <v>34.969954999999999</v>
      </c>
      <c r="AD223" s="1">
        <v>60.349494999999997</v>
      </c>
      <c r="AE223" s="1">
        <v>73.401984999999996</v>
      </c>
      <c r="AF223" s="1">
        <v>1515.599976</v>
      </c>
      <c r="AH223">
        <f>'Prices and returns'!AI224</f>
        <v>-4.5118721700467906E-2</v>
      </c>
      <c r="AI223">
        <f>'Prices and returns'!AJ224</f>
        <v>3.3203710329538547E-2</v>
      </c>
      <c r="AJ223">
        <f>'Prices and returns'!AK224</f>
        <v>-1.1026906788152433E-2</v>
      </c>
      <c r="AK223">
        <f>'Prices and returns'!AL224</f>
        <v>-1.1026906788152433E-2</v>
      </c>
      <c r="AL223">
        <f>'Prices and returns'!AM224</f>
        <v>8.087651044262182E-3</v>
      </c>
      <c r="AM223">
        <f>'Prices and returns'!AN224</f>
        <v>-8.7410137618676807E-3</v>
      </c>
      <c r="AN223">
        <f>'Prices and returns'!AO224</f>
        <v>8.2996147445867242E-3</v>
      </c>
      <c r="AO223">
        <f>'Prices and returns'!AP224</f>
        <v>-1.966506165106032E-3</v>
      </c>
      <c r="AP223">
        <f>'Prices and returns'!AQ224</f>
        <v>2.569900252160702E-3</v>
      </c>
      <c r="AQ223">
        <f>'Prices and returns'!AR224</f>
        <v>1.9907927757160947E-2</v>
      </c>
      <c r="AR223">
        <f>'Prices and returns'!AS224</f>
        <v>1.2914206227636449E-2</v>
      </c>
      <c r="AS223">
        <f>'Prices and returns'!AT224</f>
        <v>1.0416525823904463E-2</v>
      </c>
      <c r="AT223">
        <f>'Prices and returns'!AU224</f>
        <v>8.1029166303743481E-3</v>
      </c>
      <c r="AU223">
        <f>'Prices and returns'!AV224</f>
        <v>-2.3103487779452241E-2</v>
      </c>
      <c r="AV223">
        <f>'Prices and returns'!AW224</f>
        <v>5.2607241446013954E-2</v>
      </c>
      <c r="AW223">
        <f>'Prices and returns'!AX224</f>
        <v>2.9872355361926176E-2</v>
      </c>
      <c r="AX223">
        <f>'Prices and returns'!AY224</f>
        <v>1.3947819845973564E-2</v>
      </c>
      <c r="AY223">
        <f>'Prices and returns'!AZ224</f>
        <v>0</v>
      </c>
      <c r="AZ223">
        <f>'Prices and returns'!BA224</f>
        <v>-4.8770012311168197E-2</v>
      </c>
      <c r="BA223">
        <f>'Prices and returns'!BB224</f>
        <v>1.5180492549563241E-2</v>
      </c>
      <c r="BB223">
        <f>'Prices and returns'!BC224</f>
        <v>6.4253591385565944E-3</v>
      </c>
      <c r="BC223">
        <f>'Prices and returns'!BD224</f>
        <v>1.5175679704020804E-2</v>
      </c>
      <c r="BD223">
        <f>'Prices and returns'!BE224</f>
        <v>3.6536989196468228E-4</v>
      </c>
      <c r="BE223">
        <f>'Prices and returns'!BF224</f>
        <v>2.0942392803063273E-2</v>
      </c>
      <c r="BF223">
        <f>'Prices and returns'!BG224</f>
        <v>9.24882349753137E-3</v>
      </c>
      <c r="BG223">
        <f>'Prices and returns'!BH224</f>
        <v>-1.5384615384615295E-2</v>
      </c>
      <c r="BH223">
        <f>'Prices and returns'!BI224</f>
        <v>9.947398012441433E-3</v>
      </c>
      <c r="BI223">
        <f>'Prices and returns'!BJ224</f>
        <v>2.9074872987397391E-2</v>
      </c>
      <c r="BJ223">
        <f>'Prices and returns'!BK224</f>
        <v>1.9033879239586021E-2</v>
      </c>
      <c r="BK223">
        <f>'Prices and returns'!BL224</f>
        <v>2.578744975357249E-3</v>
      </c>
      <c r="BL223">
        <f>'Prices and returns'!BM224</f>
        <v>1.7154757463522722E-3</v>
      </c>
    </row>
    <row r="224" spans="1:64" x14ac:dyDescent="0.25">
      <c r="A224" s="2">
        <v>41330</v>
      </c>
      <c r="B224" s="1">
        <v>45.700935000000001</v>
      </c>
      <c r="C224" s="1">
        <v>39.830002</v>
      </c>
      <c r="D224" s="1">
        <v>13.620715000000001</v>
      </c>
      <c r="E224" s="1">
        <v>13.620715000000001</v>
      </c>
      <c r="F224" s="1">
        <v>66.560089000000005</v>
      </c>
      <c r="G224" s="1">
        <v>10.554323</v>
      </c>
      <c r="H224" s="1">
        <v>102.050003</v>
      </c>
      <c r="I224" s="1">
        <v>75.164146000000002</v>
      </c>
      <c r="J224" s="1">
        <v>88.561958000000004</v>
      </c>
      <c r="K224" s="1">
        <v>50.914841000000003</v>
      </c>
      <c r="L224" s="1">
        <v>18.040001</v>
      </c>
      <c r="M224" s="1">
        <v>9.8643529999999995</v>
      </c>
      <c r="N224" s="1">
        <v>400.49020400000001</v>
      </c>
      <c r="O224" s="1">
        <v>138.833755</v>
      </c>
      <c r="P224" s="1">
        <v>60.732700000000001</v>
      </c>
      <c r="Q224" s="1">
        <v>17.663073000000001</v>
      </c>
      <c r="R224" s="1">
        <v>65.438498999999993</v>
      </c>
      <c r="S224" s="1">
        <v>41.925831000000002</v>
      </c>
      <c r="T224" s="1">
        <v>20.344809000000001</v>
      </c>
      <c r="U224" s="1">
        <v>24.255941</v>
      </c>
      <c r="V224" s="1">
        <v>24.358988</v>
      </c>
      <c r="W224" s="1">
        <v>11.827354</v>
      </c>
      <c r="X224" s="1">
        <v>22.371808999999999</v>
      </c>
      <c r="Y224" s="1">
        <v>54.571716000000002</v>
      </c>
      <c r="Z224" s="1">
        <v>26.629443999999999</v>
      </c>
      <c r="AA224" s="1">
        <v>14.72</v>
      </c>
      <c r="AB224" s="1">
        <v>29.651588</v>
      </c>
      <c r="AC224" s="1">
        <v>35.986702000000001</v>
      </c>
      <c r="AD224" s="1">
        <v>61.498179999999998</v>
      </c>
      <c r="AE224" s="1">
        <v>73.591269999999994</v>
      </c>
      <c r="AF224" s="1">
        <v>1518.1999510000001</v>
      </c>
      <c r="AH224">
        <f>'Prices and returns'!AI225</f>
        <v>2.9037042677573636E-3</v>
      </c>
      <c r="AI224">
        <f>'Prices and returns'!AJ225</f>
        <v>4.1928142509257207E-2</v>
      </c>
      <c r="AJ224">
        <f>'Prices and returns'!AK225</f>
        <v>3.4146445322437081E-2</v>
      </c>
      <c r="AK224">
        <f>'Prices and returns'!AL225</f>
        <v>3.4146445322437081E-2</v>
      </c>
      <c r="AL224">
        <f>'Prices and returns'!AM225</f>
        <v>5.1112747159938396E-2</v>
      </c>
      <c r="AM224">
        <f>'Prices and returns'!AN225</f>
        <v>6.5331144404051383E-2</v>
      </c>
      <c r="AN224">
        <f>'Prices and returns'!AO225</f>
        <v>1.5482547315554701E-2</v>
      </c>
      <c r="AO224">
        <f>'Prices and returns'!AP225</f>
        <v>-9.3037709761246666E-3</v>
      </c>
      <c r="AP224">
        <f>'Prices and returns'!AQ225</f>
        <v>1.5973483784087045E-2</v>
      </c>
      <c r="AQ224">
        <f>'Prices and returns'!AR225</f>
        <v>3.7231010895231807E-2</v>
      </c>
      <c r="AR224">
        <f>'Prices and returns'!AS225</f>
        <v>2.9933424061340023E-2</v>
      </c>
      <c r="AS224">
        <f>'Prices and returns'!AT225</f>
        <v>2.9341914264422592E-2</v>
      </c>
      <c r="AT224">
        <f>'Prices and returns'!AU225</f>
        <v>3.1419395216967703E-2</v>
      </c>
      <c r="AU224">
        <f>'Prices and returns'!AV225</f>
        <v>1.9728732396527036E-2</v>
      </c>
      <c r="AV224">
        <f>'Prices and returns'!AW225</f>
        <v>3.3898492904152075E-2</v>
      </c>
      <c r="AW224">
        <f>'Prices and returns'!AX225</f>
        <v>2.615331998005101E-2</v>
      </c>
      <c r="AX224">
        <f>'Prices and returns'!AY225</f>
        <v>1.9426606958084416E-2</v>
      </c>
      <c r="AY224">
        <f>'Prices and returns'!AZ225</f>
        <v>2.6374981094590549E-2</v>
      </c>
      <c r="AZ224">
        <f>'Prices and returns'!BA225</f>
        <v>2.675006681065412E-2</v>
      </c>
      <c r="BA224">
        <f>'Prices and returns'!BB225</f>
        <v>1.7890050111846524E-3</v>
      </c>
      <c r="BB224">
        <f>'Prices and returns'!BC225</f>
        <v>5.399608555166596E-3</v>
      </c>
      <c r="BC224">
        <f>'Prices and returns'!BD225</f>
        <v>1.4842795776637822E-2</v>
      </c>
      <c r="BD224">
        <f>'Prices and returns'!BE225</f>
        <v>2.9207517371527807E-2</v>
      </c>
      <c r="BE224">
        <f>'Prices and returns'!BF225</f>
        <v>5.2789067508889802E-3</v>
      </c>
      <c r="BF224">
        <f>'Prices and returns'!BG225</f>
        <v>1.8605758347789717E-2</v>
      </c>
      <c r="BG224">
        <f>'Prices and returns'!BH225</f>
        <v>4.7554347826086904E-2</v>
      </c>
      <c r="BH224">
        <f>'Prices and returns'!BI225</f>
        <v>2.2305550717890685E-2</v>
      </c>
      <c r="BI224">
        <f>'Prices and returns'!BJ225</f>
        <v>2.6541137334563248E-2</v>
      </c>
      <c r="BJ224">
        <f>'Prices and returns'!BK225</f>
        <v>1.7981719133802011E-2</v>
      </c>
      <c r="BK224">
        <f>'Prices and returns'!BL225</f>
        <v>-5.1435992339852101E-3</v>
      </c>
      <c r="BL224">
        <f>'Prices and returns'!BM225</f>
        <v>2.1723161681224339E-2</v>
      </c>
    </row>
    <row r="225" spans="1:64" x14ac:dyDescent="0.25">
      <c r="A225" s="2">
        <v>41337</v>
      </c>
      <c r="B225" s="1">
        <v>45.833637000000003</v>
      </c>
      <c r="C225" s="1">
        <v>41.5</v>
      </c>
      <c r="D225" s="1">
        <v>14.085813999999999</v>
      </c>
      <c r="E225" s="1">
        <v>14.085813999999999</v>
      </c>
      <c r="F225" s="1">
        <v>69.962158000000002</v>
      </c>
      <c r="G225" s="1">
        <v>11.243849000000001</v>
      </c>
      <c r="H225" s="1">
        <v>103.629997</v>
      </c>
      <c r="I225" s="1">
        <v>74.464836000000005</v>
      </c>
      <c r="J225" s="1">
        <v>89.976601000000002</v>
      </c>
      <c r="K225" s="1">
        <v>52.810451999999998</v>
      </c>
      <c r="L225" s="1">
        <v>18.579999999999998</v>
      </c>
      <c r="M225" s="1">
        <v>10.153791999999999</v>
      </c>
      <c r="N225" s="1">
        <v>413.07336400000003</v>
      </c>
      <c r="O225" s="1">
        <v>141.57276899999999</v>
      </c>
      <c r="P225" s="1">
        <v>62.791446999999998</v>
      </c>
      <c r="Q225" s="1">
        <v>18.125021</v>
      </c>
      <c r="R225" s="1">
        <v>66.709746999999993</v>
      </c>
      <c r="S225" s="1">
        <v>43.031624000000001</v>
      </c>
      <c r="T225" s="1">
        <v>20.889033999999999</v>
      </c>
      <c r="U225" s="1">
        <v>24.299334999999999</v>
      </c>
      <c r="V225" s="1">
        <v>24.490517000000001</v>
      </c>
      <c r="W225" s="1">
        <v>12.002905</v>
      </c>
      <c r="X225" s="1">
        <v>23.025234000000001</v>
      </c>
      <c r="Y225" s="1">
        <v>54.859794999999998</v>
      </c>
      <c r="Z225" s="1">
        <v>27.124904999999998</v>
      </c>
      <c r="AA225" s="1">
        <v>15.42</v>
      </c>
      <c r="AB225" s="1">
        <v>30.312982999999999</v>
      </c>
      <c r="AC225" s="1">
        <v>36.941830000000003</v>
      </c>
      <c r="AD225" s="1">
        <v>62.604022999999998</v>
      </c>
      <c r="AE225" s="1">
        <v>73.212745999999996</v>
      </c>
      <c r="AF225" s="1">
        <v>1551.1800539999999</v>
      </c>
      <c r="AH225">
        <f>'Prices and returns'!AI226</f>
        <v>2.7656914942185237E-2</v>
      </c>
      <c r="AI225">
        <f>'Prices and returns'!AJ226</f>
        <v>-2.8915421686746979E-3</v>
      </c>
      <c r="AJ225">
        <f>'Prices and returns'!AK226</f>
        <v>-1.280330692993668E-2</v>
      </c>
      <c r="AK225">
        <f>'Prices and returns'!AL226</f>
        <v>-1.280330692993668E-2</v>
      </c>
      <c r="AL225">
        <f>'Prices and returns'!AM226</f>
        <v>6.4015578250173455E-2</v>
      </c>
      <c r="AM225">
        <f>'Prices and returns'!AN226</f>
        <v>4.1424871500853389E-2</v>
      </c>
      <c r="AN225">
        <f>'Prices and returns'!AO226</f>
        <v>-8.1057225158464429E-3</v>
      </c>
      <c r="AO225">
        <f>'Prices and returns'!AP226</f>
        <v>-1.856170072005528E-2</v>
      </c>
      <c r="AP225">
        <f>'Prices and returns'!AQ226</f>
        <v>-1.251953271717828E-2</v>
      </c>
      <c r="AQ225">
        <f>'Prices and returns'!AR226</f>
        <v>3.3108218804868833E-3</v>
      </c>
      <c r="AR225">
        <f>'Prices and returns'!AS226</f>
        <v>1.6146340150699854E-2</v>
      </c>
      <c r="AS225">
        <f>'Prices and returns'!AT226</f>
        <v>3.620972342155538E-2</v>
      </c>
      <c r="AT225">
        <f>'Prices and returns'!AU226</f>
        <v>-2.0709110646020816E-2</v>
      </c>
      <c r="AU225">
        <f>'Prices and returns'!AV226</f>
        <v>1.2158941385119018E-2</v>
      </c>
      <c r="AV225">
        <f>'Prices and returns'!AW226</f>
        <v>-3.250662466816534E-2</v>
      </c>
      <c r="AW225">
        <f>'Prices and returns'!AX226</f>
        <v>-9.2675202969420539E-3</v>
      </c>
      <c r="AX225">
        <f>'Prices and returns'!AY226</f>
        <v>1.2789210548197765E-2</v>
      </c>
      <c r="AY225">
        <f>'Prices and returns'!AZ226</f>
        <v>-3.5858511870247053E-3</v>
      </c>
      <c r="AZ225">
        <f>'Prices and returns'!BA226</f>
        <v>2.4315964060377417E-2</v>
      </c>
      <c r="BA225">
        <f>'Prices and returns'!BB226</f>
        <v>1.4282283856740289E-3</v>
      </c>
      <c r="BB225">
        <f>'Prices and returns'!BC226</f>
        <v>1.645616546192165E-3</v>
      </c>
      <c r="BC225">
        <f>'Prices and returns'!BD226</f>
        <v>-1.4040684317671387E-2</v>
      </c>
      <c r="BD225">
        <f>'Prices and returns'!BE226</f>
        <v>-6.0304707435329865E-3</v>
      </c>
      <c r="BE225">
        <f>'Prices and returns'!BF226</f>
        <v>-2.1607499627003739E-2</v>
      </c>
      <c r="BF225">
        <f>'Prices and returns'!BG226</f>
        <v>-6.8155814739258485E-3</v>
      </c>
      <c r="BG225">
        <f>'Prices and returns'!BH226</f>
        <v>1.6861219195849531E-2</v>
      </c>
      <c r="BH225">
        <f>'Prices and returns'!BI226</f>
        <v>-5.9504206497921356E-3</v>
      </c>
      <c r="BI225">
        <f>'Prices and returns'!BJ226</f>
        <v>1.2510208617168277E-3</v>
      </c>
      <c r="BJ225">
        <f>'Prices and returns'!BK226</f>
        <v>-8.5216568270695965E-4</v>
      </c>
      <c r="BK225">
        <f>'Prices and returns'!BL226</f>
        <v>4.4956516178207258E-3</v>
      </c>
      <c r="BL225">
        <f>'Prices and returns'!BM226</f>
        <v>6.1371966300439087E-3</v>
      </c>
    </row>
    <row r="226" spans="1:64" x14ac:dyDescent="0.25">
      <c r="A226" s="2">
        <v>41344</v>
      </c>
      <c r="B226" s="1">
        <v>47.101253999999997</v>
      </c>
      <c r="C226" s="1">
        <v>41.380001</v>
      </c>
      <c r="D226" s="1">
        <v>13.905469</v>
      </c>
      <c r="E226" s="1">
        <v>13.905469</v>
      </c>
      <c r="F226" s="1">
        <v>74.440826000000001</v>
      </c>
      <c r="G226" s="1">
        <v>11.709624</v>
      </c>
      <c r="H226" s="1">
        <v>102.790001</v>
      </c>
      <c r="I226" s="1">
        <v>73.082642000000007</v>
      </c>
      <c r="J226" s="1">
        <v>88.850136000000006</v>
      </c>
      <c r="K226" s="1">
        <v>52.985298</v>
      </c>
      <c r="L226" s="1">
        <v>18.879999000000002</v>
      </c>
      <c r="M226" s="1">
        <v>10.521458000000001</v>
      </c>
      <c r="N226" s="1">
        <v>404.51898199999999</v>
      </c>
      <c r="O226" s="1">
        <v>143.29414399999999</v>
      </c>
      <c r="P226" s="1">
        <v>60.750309000000001</v>
      </c>
      <c r="Q226" s="1">
        <v>17.957046999999999</v>
      </c>
      <c r="R226" s="1">
        <v>67.562911999999997</v>
      </c>
      <c r="S226" s="1">
        <v>42.877319</v>
      </c>
      <c r="T226" s="1">
        <v>21.396971000000001</v>
      </c>
      <c r="U226" s="1">
        <v>24.334040000000002</v>
      </c>
      <c r="V226" s="1">
        <v>24.530819000000001</v>
      </c>
      <c r="W226" s="1">
        <v>11.834376000000001</v>
      </c>
      <c r="X226" s="1">
        <v>22.886381</v>
      </c>
      <c r="Y226" s="1">
        <v>53.674411999999997</v>
      </c>
      <c r="Z226" s="1">
        <v>26.940033</v>
      </c>
      <c r="AA226" s="1">
        <v>15.68</v>
      </c>
      <c r="AB226" s="1">
        <v>30.132608000000001</v>
      </c>
      <c r="AC226" s="1">
        <v>36.988045</v>
      </c>
      <c r="AD226" s="1">
        <v>62.550674000000001</v>
      </c>
      <c r="AE226" s="1">
        <v>73.541884999999994</v>
      </c>
      <c r="AF226" s="1">
        <v>1560.6999510000001</v>
      </c>
      <c r="AH226">
        <f>'Prices and returns'!AI227</f>
        <v>4.1135104385968256E-2</v>
      </c>
      <c r="AI226">
        <f>'Prices and returns'!AJ227</f>
        <v>3.8424358665433658E-2</v>
      </c>
      <c r="AJ226">
        <f>'Prices and returns'!AK227</f>
        <v>-2.1160451330336241E-2</v>
      </c>
      <c r="AK226">
        <f>'Prices and returns'!AL227</f>
        <v>-2.1160451330336241E-2</v>
      </c>
      <c r="AL226">
        <f>'Prices and returns'!AM227</f>
        <v>-1.8627547201048023E-2</v>
      </c>
      <c r="AM226">
        <f>'Prices and returns'!AN227</f>
        <v>-7.9549949682407176E-4</v>
      </c>
      <c r="AN226">
        <f>'Prices and returns'!AO227</f>
        <v>-2.1402957277917582E-3</v>
      </c>
      <c r="AO226">
        <f>'Prices and returns'!AP227</f>
        <v>-1.5197699065121513E-2</v>
      </c>
      <c r="AP226">
        <f>'Prices and returns'!AQ227</f>
        <v>3.3022391772140898E-2</v>
      </c>
      <c r="AQ226">
        <f>'Prices and returns'!AR227</f>
        <v>-1.3893948468497863E-2</v>
      </c>
      <c r="AR226">
        <f>'Prices and returns'!AS227</f>
        <v>-4.8199155095294238E-2</v>
      </c>
      <c r="AS226">
        <f>'Prices and returns'!AT227</f>
        <v>-1.4126464221973962E-2</v>
      </c>
      <c r="AT226">
        <f>'Prices and returns'!AU227</f>
        <v>-4.8998590627323917E-3</v>
      </c>
      <c r="AU226">
        <f>'Prices and returns'!AV227</f>
        <v>-5.3216271001276828E-2</v>
      </c>
      <c r="AV226">
        <f>'Prices and returns'!AW227</f>
        <v>1.2924559774667126E-2</v>
      </c>
      <c r="AW226">
        <f>'Prices and returns'!AX227</f>
        <v>-2.3390260102343161E-3</v>
      </c>
      <c r="AX226">
        <f>'Prices and returns'!AY227</f>
        <v>6.945319349171899E-3</v>
      </c>
      <c r="AY226">
        <f>'Prices and returns'!AZ227</f>
        <v>-2.4789959465516067E-2</v>
      </c>
      <c r="AZ226">
        <f>'Prices and returns'!BA227</f>
        <v>-5.9771123679141329E-2</v>
      </c>
      <c r="BA226">
        <f>'Prices and returns'!BB227</f>
        <v>7.4895496185589105E-3</v>
      </c>
      <c r="BB226">
        <f>'Prices and returns'!BC227</f>
        <v>8.6710557849699207E-2</v>
      </c>
      <c r="BC226">
        <f>'Prices and returns'!BD227</f>
        <v>-1.2658208595028676E-2</v>
      </c>
      <c r="BD226">
        <f>'Prices and returns'!BE227</f>
        <v>1.2847946558260936E-2</v>
      </c>
      <c r="BE226">
        <f>'Prices and returns'!BF227</f>
        <v>1.462186488414635E-2</v>
      </c>
      <c r="BF226">
        <f>'Prices and returns'!BG227</f>
        <v>0</v>
      </c>
      <c r="BG226">
        <f>'Prices and returns'!BH227</f>
        <v>-1.1479591836734675E-2</v>
      </c>
      <c r="BH226">
        <f>'Prices and returns'!BI227</f>
        <v>-1.7674241804758514E-2</v>
      </c>
      <c r="BI226">
        <f>'Prices and returns'!BJ227</f>
        <v>2.0824863817484839E-2</v>
      </c>
      <c r="BJ226">
        <f>'Prices and returns'!BK227</f>
        <v>2.4551150320138836E-2</v>
      </c>
      <c r="BK226">
        <f>'Prices and returns'!BL227</f>
        <v>-8.9497298036340857E-4</v>
      </c>
      <c r="BL226">
        <f>'Prices and returns'!BM227</f>
        <v>-2.4411713459457315E-3</v>
      </c>
    </row>
    <row r="227" spans="1:64" x14ac:dyDescent="0.25">
      <c r="A227" s="2">
        <v>41351</v>
      </c>
      <c r="B227" s="1">
        <v>49.038769000000002</v>
      </c>
      <c r="C227" s="1">
        <v>42.970001000000003</v>
      </c>
      <c r="D227" s="1">
        <v>13.611223000000001</v>
      </c>
      <c r="E227" s="1">
        <v>13.611223000000001</v>
      </c>
      <c r="F227" s="1">
        <v>73.054175999999998</v>
      </c>
      <c r="G227" s="1">
        <v>11.700309000000001</v>
      </c>
      <c r="H227" s="1">
        <v>102.57</v>
      </c>
      <c r="I227" s="1">
        <v>71.971953999999997</v>
      </c>
      <c r="J227" s="1">
        <v>91.784180000000006</v>
      </c>
      <c r="K227" s="1">
        <v>52.249122999999997</v>
      </c>
      <c r="L227" s="1">
        <v>17.969999000000001</v>
      </c>
      <c r="M227" s="1">
        <v>10.372826999999999</v>
      </c>
      <c r="N227" s="1">
        <v>402.53689600000001</v>
      </c>
      <c r="O227" s="1">
        <v>135.668564</v>
      </c>
      <c r="P227" s="1">
        <v>61.53548</v>
      </c>
      <c r="Q227" s="1">
        <v>17.915044999999999</v>
      </c>
      <c r="R227" s="1">
        <v>68.032157999999995</v>
      </c>
      <c r="S227" s="1">
        <v>41.814391999999998</v>
      </c>
      <c r="T227" s="1">
        <v>20.11805</v>
      </c>
      <c r="U227" s="1">
        <v>24.516290999999999</v>
      </c>
      <c r="V227" s="1">
        <v>26.657900000000001</v>
      </c>
      <c r="W227" s="1">
        <v>11.684574</v>
      </c>
      <c r="X227" s="1">
        <v>23.180423999999999</v>
      </c>
      <c r="Y227" s="1">
        <v>54.459232</v>
      </c>
      <c r="Z227" s="1">
        <v>26.940033</v>
      </c>
      <c r="AA227" s="1">
        <v>15.5</v>
      </c>
      <c r="AB227" s="1">
        <v>29.600037</v>
      </c>
      <c r="AC227" s="1">
        <v>37.758316000000001</v>
      </c>
      <c r="AD227" s="1">
        <v>64.086365000000001</v>
      </c>
      <c r="AE227" s="1">
        <v>73.476067</v>
      </c>
      <c r="AF227" s="1">
        <v>1556.8900149999999</v>
      </c>
      <c r="AH227">
        <f>'Prices and returns'!AI228</f>
        <v>-4.1674904196718335E-2</v>
      </c>
      <c r="AI227">
        <f>'Prices and returns'!AJ228</f>
        <v>1.2799604077272412E-2</v>
      </c>
      <c r="AJ227">
        <f>'Prices and returns'!AK228</f>
        <v>2.9389497181847631E-2</v>
      </c>
      <c r="AK227">
        <f>'Prices and returns'!AL228</f>
        <v>2.9389497181847631E-2</v>
      </c>
      <c r="AL227">
        <f>'Prices and returns'!AM228</f>
        <v>1.2143262008731795E-2</v>
      </c>
      <c r="AM227">
        <f>'Prices and returns'!AN228</f>
        <v>-3.0254671051850025E-2</v>
      </c>
      <c r="AN227">
        <f>'Prices and returns'!AO228</f>
        <v>1.5891556985473367E-2</v>
      </c>
      <c r="AO227">
        <f>'Prices and returns'!AP228</f>
        <v>-5.8296458089770716E-3</v>
      </c>
      <c r="AP227">
        <f>'Prices and returns'!AQ228</f>
        <v>9.5137745960141504E-3</v>
      </c>
      <c r="AQ227">
        <f>'Prices and returns'!AR228</f>
        <v>3.5233127262261318E-4</v>
      </c>
      <c r="AR227">
        <f>'Prices and returns'!AS228</f>
        <v>-1.5024931275733573E-2</v>
      </c>
      <c r="AS227">
        <f>'Prices and returns'!AT228</f>
        <v>-8.2955205943374844E-3</v>
      </c>
      <c r="AT227">
        <f>'Prices and returns'!AU228</f>
        <v>-1.9893667088842538E-2</v>
      </c>
      <c r="AU227">
        <f>'Prices and returns'!AV228</f>
        <v>3.7515838967677136E-3</v>
      </c>
      <c r="AV227">
        <f>'Prices and returns'!AW228</f>
        <v>3.1630207483552197E-3</v>
      </c>
      <c r="AW227">
        <f>'Prices and returns'!AX228</f>
        <v>2.3909847840181325E-2</v>
      </c>
      <c r="AX227">
        <f>'Prices and returns'!AY228</f>
        <v>2.2447957626156853E-2</v>
      </c>
      <c r="AY227">
        <f>'Prices and returns'!AZ228</f>
        <v>-2.7060348025627175E-2</v>
      </c>
      <c r="AZ227">
        <f>'Prices and returns'!BA228</f>
        <v>-9.0171761179637742E-3</v>
      </c>
      <c r="BA227">
        <f>'Prices and returns'!BB228</f>
        <v>1.2743281599977785E-2</v>
      </c>
      <c r="BB227">
        <f>'Prices and returns'!BC228</f>
        <v>-8.7350841589172914E-3</v>
      </c>
      <c r="BC227">
        <f>'Prices and returns'!BD228</f>
        <v>2.8044839289819275E-2</v>
      </c>
      <c r="BD227">
        <f>'Prices and returns'!BE228</f>
        <v>1.6913279929651037E-2</v>
      </c>
      <c r="BE227">
        <f>'Prices and returns'!BF228</f>
        <v>1.5473556439429763E-2</v>
      </c>
      <c r="BF227">
        <f>'Prices and returns'!BG228</f>
        <v>7.1369623043891824E-3</v>
      </c>
      <c r="BG227">
        <f>'Prices and returns'!BH228</f>
        <v>4.1935483870967648E-2</v>
      </c>
      <c r="BH227">
        <f>'Prices and returns'!BI228</f>
        <v>2.9599929216304739E-2</v>
      </c>
      <c r="BI227">
        <f>'Prices and returns'!BJ228</f>
        <v>2.6518131793800866E-3</v>
      </c>
      <c r="BJ227">
        <f>'Prices and returns'!BK228</f>
        <v>7.4046952109080395E-3</v>
      </c>
      <c r="BK227">
        <f>'Prices and returns'!BL228</f>
        <v>9.1834801119663259E-3</v>
      </c>
      <c r="BL227">
        <f>'Prices and returns'!BM228</f>
        <v>7.9003178654210478E-3</v>
      </c>
    </row>
    <row r="228" spans="1:64" x14ac:dyDescent="0.25">
      <c r="A228" s="2">
        <v>41358</v>
      </c>
      <c r="B228" s="1">
        <v>46.995083000000001</v>
      </c>
      <c r="C228" s="1">
        <v>43.52</v>
      </c>
      <c r="D228" s="1">
        <v>14.01125</v>
      </c>
      <c r="E228" s="1">
        <v>14.01125</v>
      </c>
      <c r="F228" s="1">
        <v>73.941292000000004</v>
      </c>
      <c r="G228" s="1">
        <v>11.34632</v>
      </c>
      <c r="H228" s="1">
        <v>104.199997</v>
      </c>
      <c r="I228" s="1">
        <v>71.552383000000006</v>
      </c>
      <c r="J228" s="1">
        <v>92.657393999999996</v>
      </c>
      <c r="K228" s="1">
        <v>52.267532000000003</v>
      </c>
      <c r="L228" s="1">
        <v>17.700001</v>
      </c>
      <c r="M228" s="1">
        <v>10.286778999999999</v>
      </c>
      <c r="N228" s="1">
        <v>394.52896099999998</v>
      </c>
      <c r="O228" s="1">
        <v>136.177536</v>
      </c>
      <c r="P228" s="1">
        <v>61.730117999999997</v>
      </c>
      <c r="Q228" s="1">
        <v>18.343391</v>
      </c>
      <c r="R228" s="1">
        <v>69.559341000000003</v>
      </c>
      <c r="S228" s="1">
        <v>40.682879999999997</v>
      </c>
      <c r="T228" s="1">
        <v>19.936641999999999</v>
      </c>
      <c r="U228" s="1">
        <v>24.828709</v>
      </c>
      <c r="V228" s="1">
        <v>26.425041</v>
      </c>
      <c r="W228" s="1">
        <v>12.012266</v>
      </c>
      <c r="X228" s="1">
        <v>23.572481</v>
      </c>
      <c r="Y228" s="1">
        <v>55.301909999999999</v>
      </c>
      <c r="Z228" s="1">
        <v>27.132303</v>
      </c>
      <c r="AA228" s="1">
        <v>16.149999999999999</v>
      </c>
      <c r="AB228" s="1">
        <v>30.476196000000002</v>
      </c>
      <c r="AC228" s="1">
        <v>37.858443999999999</v>
      </c>
      <c r="AD228" s="1">
        <v>64.560905000000005</v>
      </c>
      <c r="AE228" s="1">
        <v>74.150833000000006</v>
      </c>
      <c r="AF228" s="1">
        <v>1569.1899410000001</v>
      </c>
      <c r="AH228">
        <f>'Prices and returns'!AI229</f>
        <v>-4.3961514016264247E-2</v>
      </c>
      <c r="AI228">
        <f>'Prices and returns'!AJ229</f>
        <v>-3.2168887867647768E-3</v>
      </c>
      <c r="AJ228">
        <f>'Prices and returns'!AK229</f>
        <v>-9.6087786600053959E-3</v>
      </c>
      <c r="AK228">
        <f>'Prices and returns'!AL229</f>
        <v>-9.6087786600053959E-3</v>
      </c>
      <c r="AL228">
        <f>'Prices and returns'!AM229</f>
        <v>3.7273354650064982E-3</v>
      </c>
      <c r="AM228">
        <f>'Prices and returns'!AN229</f>
        <v>-1.7241537344266776E-2</v>
      </c>
      <c r="AN228">
        <f>'Prices and returns'!AO229</f>
        <v>-4.7979847830509603E-4</v>
      </c>
      <c r="AO228">
        <f>'Prices and returns'!AP229</f>
        <v>-2.7250692684826539E-2</v>
      </c>
      <c r="AP228">
        <f>'Prices and returns'!AQ229</f>
        <v>-2.9215801169628179E-3</v>
      </c>
      <c r="AQ228">
        <f>'Prices and returns'!AR229</f>
        <v>1.5844999147845713E-2</v>
      </c>
      <c r="AR228">
        <f>'Prices and returns'!AS229</f>
        <v>-1.9774066679431199E-2</v>
      </c>
      <c r="AS228">
        <f>'Prices and returns'!AT229</f>
        <v>-5.3992605459881896E-2</v>
      </c>
      <c r="AT228">
        <f>'Prices and returns'!AU229</f>
        <v>-1.4026843519860136E-2</v>
      </c>
      <c r="AU228">
        <f>'Prices and returns'!AV229</f>
        <v>-2.351328342436736E-2</v>
      </c>
      <c r="AV228">
        <f>'Prices and returns'!AW229</f>
        <v>4.0125632029409828E-3</v>
      </c>
      <c r="AW228">
        <f>'Prices and returns'!AX229</f>
        <v>-4.1208847371786386E-2</v>
      </c>
      <c r="AX228">
        <f>'Prices and returns'!AY229</f>
        <v>6.2554934210775764E-3</v>
      </c>
      <c r="AY228">
        <f>'Prices and returns'!AZ229</f>
        <v>9.4817771013262723E-3</v>
      </c>
      <c r="AZ228">
        <f>'Prices and returns'!BA229</f>
        <v>-1.910828313012794E-2</v>
      </c>
      <c r="BA228">
        <f>'Prices and returns'!BB229</f>
        <v>3.145632743128176E-3</v>
      </c>
      <c r="BB228">
        <f>'Prices and returns'!BC229</f>
        <v>-6.7791758582327628E-4</v>
      </c>
      <c r="BC228">
        <f>'Prices and returns'!BD229</f>
        <v>-2.8838522223866805E-2</v>
      </c>
      <c r="BD228">
        <f>'Prices and returns'!BE229</f>
        <v>8.316052943260422E-3</v>
      </c>
      <c r="BE228">
        <f>'Prices and returns'!BF229</f>
        <v>-2.659110688943659E-2</v>
      </c>
      <c r="BF228">
        <f>'Prices and returns'!BG229</f>
        <v>3.6249853173171476E-2</v>
      </c>
      <c r="BG228">
        <f>'Prices and returns'!BH229</f>
        <v>-4.5201238390092803E-2</v>
      </c>
      <c r="BH228">
        <f>'Prices and returns'!BI229</f>
        <v>-3.6076549711125457E-2</v>
      </c>
      <c r="BI228">
        <f>'Prices and returns'!BJ229</f>
        <v>8.3419963060288645E-3</v>
      </c>
      <c r="BJ228">
        <f>'Prices and returns'!BK229</f>
        <v>2.0847136513962888E-2</v>
      </c>
      <c r="BK228">
        <f>'Prices and returns'!BL229</f>
        <v>-1.2207307232813023E-2</v>
      </c>
      <c r="BL228">
        <f>'Prices and returns'!BM229</f>
        <v>-1.0138933206429519E-2</v>
      </c>
    </row>
    <row r="229" spans="1:64" x14ac:dyDescent="0.25">
      <c r="A229" s="2">
        <v>41365</v>
      </c>
      <c r="B229" s="1">
        <v>44.929107999999999</v>
      </c>
      <c r="C229" s="1">
        <v>43.380001</v>
      </c>
      <c r="D229" s="1">
        <v>13.876619</v>
      </c>
      <c r="E229" s="1">
        <v>13.876619</v>
      </c>
      <c r="F229" s="1">
        <v>74.216896000000006</v>
      </c>
      <c r="G229" s="1">
        <v>11.150691999999999</v>
      </c>
      <c r="H229" s="1">
        <v>104.150002</v>
      </c>
      <c r="I229" s="1">
        <v>69.602530999999999</v>
      </c>
      <c r="J229" s="1">
        <v>92.386688000000007</v>
      </c>
      <c r="K229" s="1">
        <v>53.095711000000001</v>
      </c>
      <c r="L229" s="1">
        <v>17.350000000000001</v>
      </c>
      <c r="M229" s="1">
        <v>9.7313690000000008</v>
      </c>
      <c r="N229" s="1">
        <v>388.99496499999998</v>
      </c>
      <c r="O229" s="1">
        <v>132.97555500000001</v>
      </c>
      <c r="P229" s="1">
        <v>61.977814000000002</v>
      </c>
      <c r="Q229" s="1">
        <v>17.587481</v>
      </c>
      <c r="R229" s="1">
        <v>69.994468999999995</v>
      </c>
      <c r="S229" s="1">
        <v>41.068626000000002</v>
      </c>
      <c r="T229" s="1">
        <v>19.555686999999999</v>
      </c>
      <c r="U229" s="1">
        <v>24.906811000000001</v>
      </c>
      <c r="V229" s="1">
        <v>26.407126999999999</v>
      </c>
      <c r="W229" s="1">
        <v>11.665850000000001</v>
      </c>
      <c r="X229" s="1">
        <v>23.768511</v>
      </c>
      <c r="Y229" s="1">
        <v>53.831370999999997</v>
      </c>
      <c r="Z229" s="1">
        <v>28.115845</v>
      </c>
      <c r="AA229" s="1">
        <v>15.42</v>
      </c>
      <c r="AB229" s="1">
        <v>29.376719999999999</v>
      </c>
      <c r="AC229" s="1">
        <v>38.174258999999999</v>
      </c>
      <c r="AD229" s="1">
        <v>65.906814999999995</v>
      </c>
      <c r="AE229" s="1">
        <v>73.245650999999995</v>
      </c>
      <c r="AF229" s="1">
        <v>1553.280029</v>
      </c>
      <c r="AH229">
        <f>'Prices and returns'!AI230</f>
        <v>1.5595568912696936E-2</v>
      </c>
      <c r="AI229">
        <f>'Prices and returns'!AJ230</f>
        <v>3.8035914291472621E-2</v>
      </c>
      <c r="AJ229">
        <f>'Prices and returns'!AK230</f>
        <v>1.5938968995257371E-2</v>
      </c>
      <c r="AK229">
        <f>'Prices and returns'!AL230</f>
        <v>1.5938968995257371E-2</v>
      </c>
      <c r="AL229">
        <f>'Prices and returns'!AM230</f>
        <v>3.1565548092984126E-2</v>
      </c>
      <c r="AM229">
        <f>'Prices and returns'!AN230</f>
        <v>1.6708380071837753E-2</v>
      </c>
      <c r="AN229">
        <f>'Prices and returns'!AO230</f>
        <v>2.7748429615968736E-2</v>
      </c>
      <c r="AO229">
        <f>'Prices and returns'!AP230</f>
        <v>5.3190163443912215E-3</v>
      </c>
      <c r="AP229">
        <f>'Prices and returns'!AQ230</f>
        <v>3.1190099595299818E-3</v>
      </c>
      <c r="AQ229">
        <f>'Prices and returns'!AR230</f>
        <v>4.9393537643746793E-2</v>
      </c>
      <c r="AR229">
        <f>'Prices and returns'!AS230</f>
        <v>1.3256484149855726E-2</v>
      </c>
      <c r="AS229">
        <f>'Prices and returns'!AT230</f>
        <v>8.7620765382547899E-2</v>
      </c>
      <c r="AT229">
        <f>'Prices and returns'!AU230</f>
        <v>8.9394113365966685E-3</v>
      </c>
      <c r="AU229">
        <f>'Prices and returns'!AV230</f>
        <v>3.7789434306177525E-2</v>
      </c>
      <c r="AV229">
        <f>'Prices and returns'!AW230</f>
        <v>5.0813457215512635E-2</v>
      </c>
      <c r="AW229">
        <f>'Prices and returns'!AX230</f>
        <v>3.5339341660127442E-2</v>
      </c>
      <c r="AX229">
        <f>'Prices and returns'!AY230</f>
        <v>8.532617055784928E-3</v>
      </c>
      <c r="AY229">
        <f>'Prices and returns'!AZ230</f>
        <v>2.9355596167254239E-2</v>
      </c>
      <c r="AZ229">
        <f>'Prices and returns'!BA230</f>
        <v>1.2059407577959291E-2</v>
      </c>
      <c r="BA229">
        <f>'Prices and returns'!BB230</f>
        <v>3.1360899635043118E-3</v>
      </c>
      <c r="BB229">
        <f>'Prices and returns'!BC230</f>
        <v>2.7302061295800949E-2</v>
      </c>
      <c r="BC229">
        <f>'Prices and returns'!BD230</f>
        <v>5.0561767895181201E-2</v>
      </c>
      <c r="BD229">
        <f>'Prices and returns'!BE230</f>
        <v>5.3951886174106574E-2</v>
      </c>
      <c r="BE229">
        <f>'Prices and returns'!BF230</f>
        <v>2.3327252802088229E-2</v>
      </c>
      <c r="BF229">
        <f>'Prices and returns'!BG230</f>
        <v>1.4991973387248361E-2</v>
      </c>
      <c r="BG229">
        <f>'Prices and returns'!BH230</f>
        <v>2.3346303501945487E-2</v>
      </c>
      <c r="BH229">
        <f>'Prices and returns'!BI230</f>
        <v>4.8245209131584491E-2</v>
      </c>
      <c r="BI229">
        <f>'Prices and returns'!BJ230</f>
        <v>2.6230554992567056E-2</v>
      </c>
      <c r="BJ229">
        <f>'Prices and returns'!BK230</f>
        <v>2.8406774018741563E-2</v>
      </c>
      <c r="BK229">
        <f>'Prices and returns'!BL230</f>
        <v>-2.2457306031718369E-4</v>
      </c>
      <c r="BL229">
        <f>'Prices and returns'!BM230</f>
        <v>2.2899893345631857E-2</v>
      </c>
    </row>
    <row r="230" spans="1:64" x14ac:dyDescent="0.25">
      <c r="A230" s="2">
        <v>41372</v>
      </c>
      <c r="B230" s="1">
        <v>45.629803000000003</v>
      </c>
      <c r="C230" s="1">
        <v>45.029998999999997</v>
      </c>
      <c r="D230" s="1">
        <v>14.097797999999999</v>
      </c>
      <c r="E230" s="1">
        <v>14.097797999999999</v>
      </c>
      <c r="F230" s="1">
        <v>76.559593000000007</v>
      </c>
      <c r="G230" s="1">
        <v>11.337002</v>
      </c>
      <c r="H230" s="1">
        <v>107.040001</v>
      </c>
      <c r="I230" s="1">
        <v>69.972747999999996</v>
      </c>
      <c r="J230" s="1">
        <v>92.674842999999996</v>
      </c>
      <c r="K230" s="1">
        <v>55.718296000000002</v>
      </c>
      <c r="L230" s="1">
        <v>17.579999999999998</v>
      </c>
      <c r="M230" s="1">
        <v>10.584039000000001</v>
      </c>
      <c r="N230" s="1">
        <v>392.472351</v>
      </c>
      <c r="O230" s="1">
        <v>138.00062600000001</v>
      </c>
      <c r="P230" s="1">
        <v>65.127121000000002</v>
      </c>
      <c r="Q230" s="1">
        <v>18.209011</v>
      </c>
      <c r="R230" s="1">
        <v>70.591705000000005</v>
      </c>
      <c r="S230" s="1">
        <v>42.27422</v>
      </c>
      <c r="T230" s="1">
        <v>19.791516999999999</v>
      </c>
      <c r="U230" s="1">
        <v>24.984921</v>
      </c>
      <c r="V230" s="1">
        <v>27.128095999999999</v>
      </c>
      <c r="W230" s="1">
        <v>12.255696</v>
      </c>
      <c r="X230" s="1">
        <v>25.050867</v>
      </c>
      <c r="Y230" s="1">
        <v>55.087108999999998</v>
      </c>
      <c r="Z230" s="1">
        <v>28.537357</v>
      </c>
      <c r="AA230" s="1">
        <v>15.78</v>
      </c>
      <c r="AB230" s="1">
        <v>30.794006</v>
      </c>
      <c r="AC230" s="1">
        <v>39.175590999999997</v>
      </c>
      <c r="AD230" s="1">
        <v>67.779015000000001</v>
      </c>
      <c r="AE230" s="1">
        <v>73.229202000000001</v>
      </c>
      <c r="AF230" s="1">
        <v>1588.849976</v>
      </c>
      <c r="AH230">
        <f>'Prices and returns'!AI231</f>
        <v>-9.1368200734945157E-2</v>
      </c>
      <c r="AI230">
        <f>'Prices and returns'!AJ231</f>
        <v>-6.4400845312032901E-3</v>
      </c>
      <c r="AJ230">
        <f>'Prices and returns'!AK231</f>
        <v>-2.7285041252541654E-2</v>
      </c>
      <c r="AK230">
        <f>'Prices and returns'!AL231</f>
        <v>-2.7285041252541654E-2</v>
      </c>
      <c r="AL230">
        <f>'Prices and returns'!AM231</f>
        <v>-1.0462372755821733E-2</v>
      </c>
      <c r="AM230">
        <f>'Prices and returns'!AN231</f>
        <v>-4.1906317031610303E-2</v>
      </c>
      <c r="AN230">
        <f>'Prices and returns'!AO231</f>
        <v>-1.6442469951023261E-2</v>
      </c>
      <c r="AO230">
        <f>'Prices and returns'!AP231</f>
        <v>-5.4320962212317178E-2</v>
      </c>
      <c r="AP230">
        <f>'Prices and returns'!AQ231</f>
        <v>-1.5829657245818043E-2</v>
      </c>
      <c r="AQ230">
        <f>'Prices and returns'!AR231</f>
        <v>1.6680301924524021E-2</v>
      </c>
      <c r="AR230">
        <f>'Prices and returns'!AS231</f>
        <v>-2.7872582480090925E-2</v>
      </c>
      <c r="AS230">
        <f>'Prices and returns'!AT231</f>
        <v>-4.4345830547298765E-2</v>
      </c>
      <c r="AT230">
        <f>'Prices and returns'!AU231</f>
        <v>1.2429576217459453E-2</v>
      </c>
      <c r="AU230">
        <f>'Prices and returns'!AV231</f>
        <v>-6.9742190879626964E-2</v>
      </c>
      <c r="AV230">
        <f>'Prices and returns'!AW231</f>
        <v>5.1619355322031473E-3</v>
      </c>
      <c r="AW230">
        <f>'Prices and returns'!AX231</f>
        <v>3.5055336064105831E-2</v>
      </c>
      <c r="AX230">
        <f>'Prices and returns'!AY231</f>
        <v>2.1150176214046648E-2</v>
      </c>
      <c r="AY230">
        <f>'Prices and returns'!AZ231</f>
        <v>-3.6318848697858848E-2</v>
      </c>
      <c r="AZ230">
        <f>'Prices and returns'!BA231</f>
        <v>-5.6828438163683839E-2</v>
      </c>
      <c r="BA230">
        <f>'Prices and returns'!BB231</f>
        <v>3.4039451235407185E-2</v>
      </c>
      <c r="BB230">
        <f>'Prices and returns'!BC231</f>
        <v>5.6122626519753624E-3</v>
      </c>
      <c r="BC230">
        <f>'Prices and returns'!BD231</f>
        <v>-3.9725038871721345E-2</v>
      </c>
      <c r="BD230">
        <f>'Prices and returns'!BE231</f>
        <v>1.2716046913665695E-2</v>
      </c>
      <c r="BE230">
        <f>'Prices and returns'!BF231</f>
        <v>-4.1241608812689748E-2</v>
      </c>
      <c r="BF230">
        <f>'Prices and returns'!BG231</f>
        <v>3.8482190204229719E-3</v>
      </c>
      <c r="BG230">
        <f>'Prices and returns'!BH231</f>
        <v>-5.8301647655259824E-2</v>
      </c>
      <c r="BH230">
        <f>'Prices and returns'!BI231</f>
        <v>-4.463017900301762E-2</v>
      </c>
      <c r="BI230">
        <f>'Prices and returns'!BJ231</f>
        <v>3.8117663623760026E-2</v>
      </c>
      <c r="BJ230">
        <f>'Prices and returns'!BK231</f>
        <v>-3.4365503836254656E-3</v>
      </c>
      <c r="BK230">
        <f>'Prices and returns'!BL231</f>
        <v>-1.7305568890399803E-2</v>
      </c>
      <c r="BL230">
        <f>'Prices and returns'!BM231</f>
        <v>-2.1147355954014863E-2</v>
      </c>
    </row>
    <row r="231" spans="1:64" x14ac:dyDescent="0.25">
      <c r="A231" s="2">
        <v>41379</v>
      </c>
      <c r="B231" s="1">
        <v>41.46069</v>
      </c>
      <c r="C231" s="1">
        <v>44.740001999999997</v>
      </c>
      <c r="D231" s="1">
        <v>13.713139</v>
      </c>
      <c r="E231" s="1">
        <v>13.713139</v>
      </c>
      <c r="F231" s="1">
        <v>75.758598000000006</v>
      </c>
      <c r="G231" s="1">
        <v>10.86191</v>
      </c>
      <c r="H231" s="1">
        <v>105.279999</v>
      </c>
      <c r="I231" s="1">
        <v>66.171761000000004</v>
      </c>
      <c r="J231" s="1">
        <v>91.207831999999996</v>
      </c>
      <c r="K231" s="1">
        <v>56.647694000000001</v>
      </c>
      <c r="L231" s="1">
        <v>17.09</v>
      </c>
      <c r="M231" s="1">
        <v>10.114680999999999</v>
      </c>
      <c r="N231" s="1">
        <v>397.350616</v>
      </c>
      <c r="O231" s="1">
        <v>128.37616</v>
      </c>
      <c r="P231" s="1">
        <v>65.463302999999996</v>
      </c>
      <c r="Q231" s="1">
        <v>18.847334</v>
      </c>
      <c r="R231" s="1">
        <v>72.084732000000002</v>
      </c>
      <c r="S231" s="1">
        <v>40.738869000000001</v>
      </c>
      <c r="T231" s="1">
        <v>18.666796000000001</v>
      </c>
      <c r="U231" s="1">
        <v>25.835394000000001</v>
      </c>
      <c r="V231" s="1">
        <v>27.280346000000002</v>
      </c>
      <c r="W231" s="1">
        <v>11.768838000000001</v>
      </c>
      <c r="X231" s="1">
        <v>25.369415</v>
      </c>
      <c r="Y231" s="1">
        <v>52.815227999999998</v>
      </c>
      <c r="Z231" s="1">
        <v>28.647175000000001</v>
      </c>
      <c r="AA231" s="1">
        <v>14.86</v>
      </c>
      <c r="AB231" s="1">
        <v>29.419664000000001</v>
      </c>
      <c r="AC231" s="1">
        <v>40.668872999999998</v>
      </c>
      <c r="AD231" s="1">
        <v>67.546088999999995</v>
      </c>
      <c r="AE231" s="1">
        <v>71.961928999999998</v>
      </c>
      <c r="AF231" s="1">
        <v>1555.25</v>
      </c>
      <c r="AH231">
        <f>'Prices and returns'!AI232</f>
        <v>6.8291965232609483E-2</v>
      </c>
      <c r="AI231">
        <f>'Prices and returns'!AJ232</f>
        <v>3.7996869110555618E-3</v>
      </c>
      <c r="AJ231">
        <f>'Prices and returns'!AK232</f>
        <v>3.9270658599756092E-2</v>
      </c>
      <c r="AK231">
        <f>'Prices and returns'!AL232</f>
        <v>3.9270658599756092E-2</v>
      </c>
      <c r="AL231">
        <f>'Prices and returns'!AM232</f>
        <v>5.5593703040808524E-2</v>
      </c>
      <c r="AM231">
        <f>'Prices and returns'!AN232</f>
        <v>6.5180157081029047E-2</v>
      </c>
      <c r="AN231">
        <f>'Prices and returns'!AO232</f>
        <v>1.7287224708275269E-2</v>
      </c>
      <c r="AO231">
        <f>'Prices and returns'!AP232</f>
        <v>5.9603733381071562E-2</v>
      </c>
      <c r="AP231">
        <f>'Prices and returns'!AQ232</f>
        <v>4.6146683982138739E-2</v>
      </c>
      <c r="AQ231">
        <f>'Prices and returns'!AR232</f>
        <v>5.035809577703154E-3</v>
      </c>
      <c r="AR231">
        <f>'Prices and returns'!AS232</f>
        <v>4.6225804564072652E-2</v>
      </c>
      <c r="AS231">
        <f>'Prices and returns'!AT232</f>
        <v>5.7231068384657989E-2</v>
      </c>
      <c r="AT231">
        <f>'Prices and returns'!AU232</f>
        <v>1.9378074904003912E-3</v>
      </c>
      <c r="AU231">
        <f>'Prices and returns'!AV232</f>
        <v>3.8854971203376158E-2</v>
      </c>
      <c r="AV231">
        <f>'Prices and returns'!AW232</f>
        <v>-8.7842038767887067E-3</v>
      </c>
      <c r="AW231">
        <f>'Prices and returns'!AX232</f>
        <v>4.2780745542048533E-2</v>
      </c>
      <c r="AX231">
        <f>'Prices and returns'!AY232</f>
        <v>7.4564888442672827E-3</v>
      </c>
      <c r="AY231">
        <f>'Prices and returns'!AZ232</f>
        <v>3.4935505941512422E-2</v>
      </c>
      <c r="AZ231">
        <f>'Prices and returns'!BA232</f>
        <v>3.9844384649620548E-2</v>
      </c>
      <c r="BA231">
        <f>'Prices and returns'!BB232</f>
        <v>6.7853542314856852E-2</v>
      </c>
      <c r="BB231">
        <f>'Prices and returns'!BC232</f>
        <v>1.5922525322809314E-2</v>
      </c>
      <c r="BC231">
        <f>'Prices and returns'!BD232</f>
        <v>6.6825883744852252E-2</v>
      </c>
      <c r="BD231">
        <f>'Prices and returns'!BE232</f>
        <v>-3.1229888430616103E-2</v>
      </c>
      <c r="BE231">
        <f>'Prices and returns'!BF232</f>
        <v>-3.7697631448263338E-2</v>
      </c>
      <c r="BF231">
        <f>'Prices and returns'!BG232</f>
        <v>-3.2392897379933637E-2</v>
      </c>
      <c r="BG231">
        <f>'Prices and returns'!BH232</f>
        <v>4.9798115746971752E-2</v>
      </c>
      <c r="BH231">
        <f>'Prices and returns'!BI232</f>
        <v>4.3503420025463195E-2</v>
      </c>
      <c r="BI231">
        <f>'Prices and returns'!BJ232</f>
        <v>2.6411427727539936E-2</v>
      </c>
      <c r="BJ231">
        <f>'Prices and returns'!BK232</f>
        <v>9.579829262949667E-3</v>
      </c>
      <c r="BK231">
        <f>'Prices and returns'!BL232</f>
        <v>6.2894228419030631E-3</v>
      </c>
      <c r="BL231">
        <f>'Prices and returns'!BM232</f>
        <v>1.7354116701494959E-2</v>
      </c>
    </row>
    <row r="232" spans="1:64" x14ac:dyDescent="0.25">
      <c r="A232" s="2">
        <v>41386</v>
      </c>
      <c r="B232" s="1">
        <v>44.292121999999999</v>
      </c>
      <c r="C232" s="1">
        <v>44.91</v>
      </c>
      <c r="D232" s="1">
        <v>14.251663000000001</v>
      </c>
      <c r="E232" s="1">
        <v>14.251663000000001</v>
      </c>
      <c r="F232" s="1">
        <v>79.970298999999997</v>
      </c>
      <c r="G232" s="1">
        <v>11.569891</v>
      </c>
      <c r="H232" s="1">
        <v>107.099998</v>
      </c>
      <c r="I232" s="1">
        <v>70.115844999999993</v>
      </c>
      <c r="J232" s="1">
        <v>95.416770999999997</v>
      </c>
      <c r="K232" s="1">
        <v>56.932960999999999</v>
      </c>
      <c r="L232" s="1">
        <v>17.879999000000002</v>
      </c>
      <c r="M232" s="1">
        <v>10.693555</v>
      </c>
      <c r="N232" s="1">
        <v>398.12060500000001</v>
      </c>
      <c r="O232" s="1">
        <v>133.36421200000001</v>
      </c>
      <c r="P232" s="1">
        <v>64.888260000000002</v>
      </c>
      <c r="Q232" s="1">
        <v>19.653637</v>
      </c>
      <c r="R232" s="1">
        <v>72.622230999999999</v>
      </c>
      <c r="S232" s="1">
        <v>42.162101999999997</v>
      </c>
      <c r="T232" s="1">
        <v>19.410563</v>
      </c>
      <c r="U232" s="1">
        <v>27.588417</v>
      </c>
      <c r="V232" s="1">
        <v>27.714718000000001</v>
      </c>
      <c r="W232" s="1">
        <v>12.555301</v>
      </c>
      <c r="X232" s="1">
        <v>24.577131000000001</v>
      </c>
      <c r="Y232" s="1">
        <v>50.824218999999999</v>
      </c>
      <c r="Z232" s="1">
        <v>27.71921</v>
      </c>
      <c r="AA232" s="1">
        <v>15.6</v>
      </c>
      <c r="AB232" s="1">
        <v>30.69952</v>
      </c>
      <c r="AC232" s="1">
        <v>41.742995999999998</v>
      </c>
      <c r="AD232" s="1">
        <v>68.193168999999997</v>
      </c>
      <c r="AE232" s="1">
        <v>72.414528000000004</v>
      </c>
      <c r="AF232" s="1">
        <v>1582.23999</v>
      </c>
      <c r="AH232">
        <f>'Prices and returns'!AI233</f>
        <v>7.8571512107728836E-2</v>
      </c>
      <c r="AI232">
        <f>'Prices and returns'!AJ233</f>
        <v>4.676014250723684E-2</v>
      </c>
      <c r="AJ232">
        <f>'Prices and returns'!AK233</f>
        <v>2.4291480931032314E-2</v>
      </c>
      <c r="AK232">
        <f>'Prices and returns'!AL233</f>
        <v>2.4291480931032314E-2</v>
      </c>
      <c r="AL232">
        <f>'Prices and returns'!AM233</f>
        <v>9.5851210960209293E-3</v>
      </c>
      <c r="AM232">
        <f>'Prices and returns'!AN233</f>
        <v>-1.4492703518123004E-2</v>
      </c>
      <c r="AN232">
        <f>'Prices and returns'!AO233</f>
        <v>1.4379094572905629E-2</v>
      </c>
      <c r="AO232">
        <f>'Prices and returns'!AP233</f>
        <v>2.7161578099786261E-2</v>
      </c>
      <c r="AP232">
        <f>'Prices and returns'!AQ233</f>
        <v>4.3926030571711612E-3</v>
      </c>
      <c r="AQ232">
        <f>'Prices and returns'!AR233</f>
        <v>4.7357470130527768E-2</v>
      </c>
      <c r="AR232">
        <f>'Prices and returns'!AS233</f>
        <v>4.4742731808876659E-3</v>
      </c>
      <c r="AS232">
        <f>'Prices and returns'!AT233</f>
        <v>1.1704713727100189E-2</v>
      </c>
      <c r="AT232">
        <f>'Prices and returns'!AU233</f>
        <v>5.5276885254406764E-2</v>
      </c>
      <c r="AU232">
        <f>'Prices and returns'!AV233</f>
        <v>8.74332013449001E-3</v>
      </c>
      <c r="AV232">
        <f>'Prices and returns'!AW233</f>
        <v>8.3168357419354348E-3</v>
      </c>
      <c r="AW232">
        <f>'Prices and returns'!AX233</f>
        <v>2.3931753700345604E-2</v>
      </c>
      <c r="AX232">
        <f>'Prices and returns'!AY233</f>
        <v>7.4014939034302615E-3</v>
      </c>
      <c r="AY232">
        <f>'Prices and returns'!AZ233</f>
        <v>-2.6800442729349609E-2</v>
      </c>
      <c r="AZ232">
        <f>'Prices and returns'!BA233</f>
        <v>6.6038682134052479E-2</v>
      </c>
      <c r="BA232">
        <f>'Prices and returns'!BB233</f>
        <v>5.3476246933631663E-2</v>
      </c>
      <c r="BB232">
        <f>'Prices and returns'!BC233</f>
        <v>4.2979473938720827E-2</v>
      </c>
      <c r="BC232">
        <f>'Prices and returns'!BD233</f>
        <v>3.430296095649156E-2</v>
      </c>
      <c r="BD232">
        <f>'Prices and returns'!BE233</f>
        <v>-3.7554057875998643E-2</v>
      </c>
      <c r="BE232">
        <f>'Prices and returns'!BF233</f>
        <v>3.6573469038451913E-2</v>
      </c>
      <c r="BF232">
        <f>'Prices and returns'!BG233</f>
        <v>8.0992928730652166E-3</v>
      </c>
      <c r="BG232">
        <f>'Prices and returns'!BH233</f>
        <v>5.1282051282051325E-3</v>
      </c>
      <c r="BH232">
        <f>'Prices and returns'!BI233</f>
        <v>4.3626903612825292E-2</v>
      </c>
      <c r="BI232">
        <f>'Prices and returns'!BJ233</f>
        <v>-1.7713941759235449E-2</v>
      </c>
      <c r="BJ232">
        <f>'Prices and returns'!BK233</f>
        <v>2.6567910343042733E-3</v>
      </c>
      <c r="BK232">
        <f>'Prices and returns'!BL233</f>
        <v>2.2954813708100097E-2</v>
      </c>
      <c r="BL232">
        <f>'Prices and returns'!BM233</f>
        <v>2.033828888372359E-2</v>
      </c>
    </row>
    <row r="233" spans="1:64" x14ac:dyDescent="0.25">
      <c r="A233" s="2">
        <v>41393</v>
      </c>
      <c r="B233" s="1">
        <v>47.772221000000002</v>
      </c>
      <c r="C233" s="1">
        <v>47.009998000000003</v>
      </c>
      <c r="D233" s="1">
        <v>14.597856999999999</v>
      </c>
      <c r="E233" s="1">
        <v>14.597856999999999</v>
      </c>
      <c r="F233" s="1">
        <v>80.736823999999999</v>
      </c>
      <c r="G233" s="1">
        <v>11.402212</v>
      </c>
      <c r="H233" s="1">
        <v>108.639999</v>
      </c>
      <c r="I233" s="1">
        <v>72.020302000000001</v>
      </c>
      <c r="J233" s="1">
        <v>95.835898999999998</v>
      </c>
      <c r="K233" s="1">
        <v>59.629162000000001</v>
      </c>
      <c r="L233" s="1">
        <v>17.959999</v>
      </c>
      <c r="M233" s="1">
        <v>10.818720000000001</v>
      </c>
      <c r="N233" s="1">
        <v>420.12747200000001</v>
      </c>
      <c r="O233" s="1">
        <v>134.530258</v>
      </c>
      <c r="P233" s="1">
        <v>65.427925000000002</v>
      </c>
      <c r="Q233" s="1">
        <v>20.123982999999999</v>
      </c>
      <c r="R233" s="1">
        <v>73.159744000000003</v>
      </c>
      <c r="S233" s="1">
        <v>41.032139000000001</v>
      </c>
      <c r="T233" s="1">
        <v>20.692411</v>
      </c>
      <c r="U233" s="1">
        <v>29.063742000000001</v>
      </c>
      <c r="V233" s="1">
        <v>28.905881999999998</v>
      </c>
      <c r="W233" s="1">
        <v>12.985984999999999</v>
      </c>
      <c r="X233" s="1">
        <v>23.654160000000001</v>
      </c>
      <c r="Y233" s="1">
        <v>52.683036999999999</v>
      </c>
      <c r="Z233" s="1">
        <v>27.943715999999998</v>
      </c>
      <c r="AA233" s="1">
        <v>15.68</v>
      </c>
      <c r="AB233" s="1">
        <v>32.038845000000002</v>
      </c>
      <c r="AC233" s="1">
        <v>41.003563</v>
      </c>
      <c r="AD233" s="1">
        <v>68.374343999999994</v>
      </c>
      <c r="AE233" s="1">
        <v>74.076790000000003</v>
      </c>
      <c r="AF233" s="1">
        <v>1614.420044</v>
      </c>
      <c r="AH233">
        <f>'Prices and returns'!AI234</f>
        <v>6.6445309293866718E-3</v>
      </c>
      <c r="AI233">
        <f>'Prices and returns'!AJ234</f>
        <v>-6.3603448781257121E-2</v>
      </c>
      <c r="AJ233">
        <f>'Prices and returns'!AK234</f>
        <v>-1.5151470520638704E-2</v>
      </c>
      <c r="AK233">
        <f>'Prices and returns'!AL234</f>
        <v>-1.5151470520638704E-2</v>
      </c>
      <c r="AL233">
        <f>'Prices and returns'!AM234</f>
        <v>5.333885811510352E-3</v>
      </c>
      <c r="AM233">
        <f>'Prices and returns'!AN234</f>
        <v>6.372544204580656E-2</v>
      </c>
      <c r="AN233">
        <f>'Prices and returns'!AO234</f>
        <v>2.9270996219357383E-2</v>
      </c>
      <c r="AO233">
        <f>'Prices and returns'!AP234</f>
        <v>1.885465573304591E-2</v>
      </c>
      <c r="AP233">
        <f>'Prices and returns'!AQ234</f>
        <v>2.1867797160227873E-3</v>
      </c>
      <c r="AQ233">
        <f>'Prices and returns'!AR234</f>
        <v>3.7037179895300164E-2</v>
      </c>
      <c r="AR233">
        <f>'Prices and returns'!AS234</f>
        <v>0.25167044831127222</v>
      </c>
      <c r="AS233">
        <f>'Prices and returns'!AT234</f>
        <v>2.7741914015706071E-2</v>
      </c>
      <c r="AT233">
        <f>'Prices and returns'!AU234</f>
        <v>4.0805458206265494E-2</v>
      </c>
      <c r="AU233">
        <f>'Prices and returns'!AV234</f>
        <v>2.5658718353160397E-2</v>
      </c>
      <c r="AV233">
        <f>'Prices and returns'!AW234</f>
        <v>2.7717278211100267E-2</v>
      </c>
      <c r="AW233">
        <f>'Prices and returns'!AX234</f>
        <v>3.2169824432866985E-2</v>
      </c>
      <c r="AX233">
        <f>'Prices and returns'!AY234</f>
        <v>1.1670352482372667E-4</v>
      </c>
      <c r="AY233">
        <f>'Prices and returns'!AZ234</f>
        <v>2.9220095008939191E-2</v>
      </c>
      <c r="AZ233">
        <f>'Prices and returns'!BA234</f>
        <v>5.1845480935015183E-2</v>
      </c>
      <c r="BA233">
        <f>'Prices and returns'!BB234</f>
        <v>-2.3887942578075548E-2</v>
      </c>
      <c r="BB233">
        <f>'Prices and returns'!BC234</f>
        <v>3.2532479029701009E-3</v>
      </c>
      <c r="BC233">
        <f>'Prices and returns'!BD234</f>
        <v>4.8305538624909869E-2</v>
      </c>
      <c r="BD233">
        <f>'Prices and returns'!BE234</f>
        <v>-8.2873371956560856E-3</v>
      </c>
      <c r="BE233">
        <f>'Prices and returns'!BF234</f>
        <v>1.3642759433173886E-2</v>
      </c>
      <c r="BF233">
        <f>'Prices and returns'!BG234</f>
        <v>5.3600602010136459E-4</v>
      </c>
      <c r="BG233">
        <f>'Prices and returns'!BH234</f>
        <v>4.8469451530612183E-2</v>
      </c>
      <c r="BH233">
        <f>'Prices and returns'!BI234</f>
        <v>8.1095307898892922E-4</v>
      </c>
      <c r="BI233">
        <f>'Prices and returns'!BJ234</f>
        <v>3.9860926232190693E-3</v>
      </c>
      <c r="BJ233">
        <f>'Prices and returns'!BK234</f>
        <v>-4.5426395608269936E-3</v>
      </c>
      <c r="BK233">
        <f>'Prices and returns'!BL234</f>
        <v>1.3329276282084415E-3</v>
      </c>
      <c r="BL233">
        <f>'Prices and returns'!BM234</f>
        <v>1.1942311464512575E-2</v>
      </c>
    </row>
    <row r="234" spans="1:64" x14ac:dyDescent="0.25">
      <c r="A234" s="2">
        <v>41400</v>
      </c>
      <c r="B234" s="1">
        <v>48.089644999999997</v>
      </c>
      <c r="C234" s="1">
        <v>44.02</v>
      </c>
      <c r="D234" s="1">
        <v>14.376678</v>
      </c>
      <c r="E234" s="1">
        <v>14.376678</v>
      </c>
      <c r="F234" s="1">
        <v>81.167465000000007</v>
      </c>
      <c r="G234" s="1">
        <v>12.128823000000001</v>
      </c>
      <c r="H234" s="1">
        <v>111.82</v>
      </c>
      <c r="I234" s="1">
        <v>73.378219999999999</v>
      </c>
      <c r="J234" s="1">
        <v>96.045471000000006</v>
      </c>
      <c r="K234" s="1">
        <v>61.837657999999998</v>
      </c>
      <c r="L234" s="1">
        <v>22.48</v>
      </c>
      <c r="M234" s="1">
        <v>11.118852</v>
      </c>
      <c r="N234" s="1">
        <v>437.27096599999999</v>
      </c>
      <c r="O234" s="1">
        <v>137.98213200000001</v>
      </c>
      <c r="P234" s="1">
        <v>67.241409000000004</v>
      </c>
      <c r="Q234" s="1">
        <v>20.771367999999999</v>
      </c>
      <c r="R234" s="1">
        <v>73.168282000000005</v>
      </c>
      <c r="S234" s="1">
        <v>42.231102</v>
      </c>
      <c r="T234" s="1">
        <v>21.765218999999998</v>
      </c>
      <c r="U234" s="1">
        <v>28.369468999999999</v>
      </c>
      <c r="V234" s="1">
        <v>28.999919999999999</v>
      </c>
      <c r="W234" s="1">
        <v>13.61328</v>
      </c>
      <c r="X234" s="1">
        <v>23.458130000000001</v>
      </c>
      <c r="Y234" s="1">
        <v>53.401778999999998</v>
      </c>
      <c r="Z234" s="1">
        <v>27.958694000000001</v>
      </c>
      <c r="AA234" s="1">
        <v>16.440000999999999</v>
      </c>
      <c r="AB234" s="1">
        <v>32.064827000000001</v>
      </c>
      <c r="AC234" s="1">
        <v>41.167006999999998</v>
      </c>
      <c r="AD234" s="1">
        <v>68.063744</v>
      </c>
      <c r="AE234" s="1">
        <v>74.175528999999997</v>
      </c>
      <c r="AF234" s="1">
        <v>1633.6999510000001</v>
      </c>
      <c r="AH234">
        <f>'Prices and returns'!AI235</f>
        <v>2.6375532612063143E-3</v>
      </c>
      <c r="AI234">
        <f>'Prices and returns'!AJ235</f>
        <v>1.340302135392989E-2</v>
      </c>
      <c r="AJ234">
        <f>'Prices and returns'!AK235</f>
        <v>-6.6893061109113178E-4</v>
      </c>
      <c r="AK234">
        <f>'Prices and returns'!AL235</f>
        <v>-6.6893061109113178E-4</v>
      </c>
      <c r="AL234">
        <f>'Prices and returns'!AM235</f>
        <v>5.5058649423140121E-2</v>
      </c>
      <c r="AM234">
        <f>'Prices and returns'!AN235</f>
        <v>3.1490112437125996E-2</v>
      </c>
      <c r="AN234">
        <f>'Prices and returns'!AO235</f>
        <v>1.0731505991772585E-2</v>
      </c>
      <c r="AO234">
        <f>'Prices and returns'!AP235</f>
        <v>-1.0719679490726285E-2</v>
      </c>
      <c r="AP234">
        <f>'Prices and returns'!AQ235</f>
        <v>2.7820999493042117E-2</v>
      </c>
      <c r="AQ234">
        <f>'Prices and returns'!AR235</f>
        <v>-9.2264975494381705E-3</v>
      </c>
      <c r="AR234">
        <f>'Prices and returns'!AS235</f>
        <v>-1.2010720640569421E-2</v>
      </c>
      <c r="AS234">
        <f>'Prices and returns'!AT235</f>
        <v>6.8745496387576599E-2</v>
      </c>
      <c r="AT234">
        <f>'Prices and returns'!AU235</f>
        <v>3.288914681794821E-2</v>
      </c>
      <c r="AU234">
        <f>'Prices and returns'!AV235</f>
        <v>6.0898747382740856E-2</v>
      </c>
      <c r="AV234">
        <f>'Prices and returns'!AW235</f>
        <v>1.1183004805862921E-2</v>
      </c>
      <c r="AW234">
        <f>'Prices and returns'!AX235</f>
        <v>-1.8775653100941644E-2</v>
      </c>
      <c r="AX234">
        <f>'Prices and returns'!AY235</f>
        <v>2.7168548251549761E-2</v>
      </c>
      <c r="AY234">
        <f>'Prices and returns'!AZ235</f>
        <v>6.8218797605613044E-2</v>
      </c>
      <c r="AZ234">
        <f>'Prices and returns'!BA235</f>
        <v>5.2213855509563353E-2</v>
      </c>
      <c r="BA234">
        <f>'Prices and returns'!BB235</f>
        <v>6.6687043032070847E-2</v>
      </c>
      <c r="BB234">
        <f>'Prices and returns'!BC235</f>
        <v>8.6472652338351035E-3</v>
      </c>
      <c r="BC234">
        <f>'Prices and returns'!BD235</f>
        <v>2.2696073246124382E-2</v>
      </c>
      <c r="BD234">
        <f>'Prices and returns'!BE235</f>
        <v>1.6762504087069169E-2</v>
      </c>
      <c r="BE234">
        <f>'Prices and returns'!BF235</f>
        <v>3.0476494050881719E-2</v>
      </c>
      <c r="BF234">
        <f>'Prices and returns'!BG235</f>
        <v>2.1409082985062674E-3</v>
      </c>
      <c r="BG234">
        <f>'Prices and returns'!BH235</f>
        <v>-6.6910579871619514E-3</v>
      </c>
      <c r="BH234">
        <f>'Prices and returns'!BI235</f>
        <v>-7.2896697680607924E-3</v>
      </c>
      <c r="BI234">
        <f>'Prices and returns'!BJ235</f>
        <v>8.6974503635885818E-3</v>
      </c>
      <c r="BJ234">
        <f>'Prices and returns'!BK235</f>
        <v>-7.009106052114817E-3</v>
      </c>
      <c r="BK234">
        <f>'Prices and returns'!BL235</f>
        <v>2.5013950355514174E-2</v>
      </c>
      <c r="BL234">
        <f>'Prices and returns'!BM235</f>
        <v>2.0670882666874689E-2</v>
      </c>
    </row>
    <row r="235" spans="1:64" x14ac:dyDescent="0.25">
      <c r="A235" s="2">
        <v>41407</v>
      </c>
      <c r="B235" s="1">
        <v>48.216484000000001</v>
      </c>
      <c r="C235" s="1">
        <v>44.610000999999997</v>
      </c>
      <c r="D235" s="1">
        <v>14.367061</v>
      </c>
      <c r="E235" s="1">
        <v>14.367061</v>
      </c>
      <c r="F235" s="1">
        <v>85.636436000000003</v>
      </c>
      <c r="G235" s="1">
        <v>12.510761</v>
      </c>
      <c r="H235" s="1">
        <v>113.019997</v>
      </c>
      <c r="I235" s="1">
        <v>72.591628999999998</v>
      </c>
      <c r="J235" s="1">
        <v>98.717551999999998</v>
      </c>
      <c r="K235" s="1">
        <v>61.267113000000002</v>
      </c>
      <c r="L235" s="1">
        <v>22.209999</v>
      </c>
      <c r="M235" s="1">
        <v>11.883222999999999</v>
      </c>
      <c r="N235" s="1">
        <v>451.65243500000003</v>
      </c>
      <c r="O235" s="1">
        <v>146.38507100000001</v>
      </c>
      <c r="P235" s="1">
        <v>67.993369999999999</v>
      </c>
      <c r="Q235" s="1">
        <v>20.381371999999999</v>
      </c>
      <c r="R235" s="1">
        <v>75.156158000000005</v>
      </c>
      <c r="S235" s="1">
        <v>45.112057</v>
      </c>
      <c r="T235" s="1">
        <v>22.901665000000001</v>
      </c>
      <c r="U235" s="1">
        <v>30.261344999999999</v>
      </c>
      <c r="V235" s="1">
        <v>29.250689999999999</v>
      </c>
      <c r="W235" s="1">
        <v>13.922248</v>
      </c>
      <c r="X235" s="1">
        <v>23.851347000000001</v>
      </c>
      <c r="Y235" s="1">
        <v>55.029277999999998</v>
      </c>
      <c r="Z235" s="1">
        <v>28.018550999999999</v>
      </c>
      <c r="AA235" s="1">
        <v>16.329999999999998</v>
      </c>
      <c r="AB235" s="1">
        <v>31.831085000000002</v>
      </c>
      <c r="AC235" s="1">
        <v>41.525055000000002</v>
      </c>
      <c r="AD235" s="1">
        <v>67.586678000000006</v>
      </c>
      <c r="AE235" s="1">
        <v>76.030951999999999</v>
      </c>
      <c r="AF235" s="1">
        <v>1667.469971</v>
      </c>
      <c r="AH235">
        <f>'Prices and returns'!AI236</f>
        <v>2.7442896914673411E-2</v>
      </c>
      <c r="AI235">
        <f>'Prices and returns'!AJ236</f>
        <v>-4.8867988144631454E-2</v>
      </c>
      <c r="AJ235">
        <f>'Prices and returns'!AK236</f>
        <v>4.4846054457484401E-2</v>
      </c>
      <c r="AK235">
        <f>'Prices and returns'!AL236</f>
        <v>4.4846054457484401E-2</v>
      </c>
      <c r="AL235">
        <f>'Prices and returns'!AM236</f>
        <v>1.0918133024592465E-2</v>
      </c>
      <c r="AM235">
        <f>'Prices and returns'!AN236</f>
        <v>-1.4147340837220097E-2</v>
      </c>
      <c r="AN235">
        <f>'Prices and returns'!AO236</f>
        <v>-1.9377057672369344E-2</v>
      </c>
      <c r="AO235">
        <f>'Prices and returns'!AP236</f>
        <v>-1.6653435343075163E-2</v>
      </c>
      <c r="AP235">
        <f>'Prices and returns'!AQ236</f>
        <v>1.4676751708753877E-2</v>
      </c>
      <c r="AQ235">
        <f>'Prices and returns'!AR236</f>
        <v>-1.6371230026784589E-2</v>
      </c>
      <c r="AR235">
        <f>'Prices and returns'!AS236</f>
        <v>2.5213913787209073E-2</v>
      </c>
      <c r="AS235">
        <f>'Prices and returns'!AT236</f>
        <v>-1.9230725536329592E-2</v>
      </c>
      <c r="AT235">
        <f>'Prices and returns'!AU236</f>
        <v>-3.9442160873105987E-2</v>
      </c>
      <c r="AU235">
        <f>'Prices and returns'!AV236</f>
        <v>3.4137702471038439E-3</v>
      </c>
      <c r="AV235">
        <f>'Prices and returns'!AW236</f>
        <v>2.7712554915280723E-2</v>
      </c>
      <c r="AW235">
        <f>'Prices and returns'!AX236</f>
        <v>-4.991518726021018E-3</v>
      </c>
      <c r="AX235">
        <f>'Prices and returns'!AY236</f>
        <v>-1.4416796026215196E-2</v>
      </c>
      <c r="AY235">
        <f>'Prices and returns'!AZ236</f>
        <v>2.6003957212591678E-2</v>
      </c>
      <c r="AZ235">
        <f>'Prices and returns'!BA236</f>
        <v>-3.3346527424971129E-2</v>
      </c>
      <c r="BA235">
        <f>'Prices and returns'!BB236</f>
        <v>-1.0315106615386659E-2</v>
      </c>
      <c r="BB235">
        <f>'Prices and returns'!BC236</f>
        <v>-3.8732214522118912E-2</v>
      </c>
      <c r="BC235">
        <f>'Prices and returns'!BD236</f>
        <v>-2.219239306755634E-2</v>
      </c>
      <c r="BD235">
        <f>'Prices and returns'!BE236</f>
        <v>2.7624854898131552E-3</v>
      </c>
      <c r="BE235">
        <f>'Prices and returns'!BF236</f>
        <v>-3.5280001311301892E-2</v>
      </c>
      <c r="BF235">
        <f>'Prices and returns'!BG236</f>
        <v>-1.8429397009145847E-2</v>
      </c>
      <c r="BG235">
        <f>'Prices and returns'!BH236</f>
        <v>-1.8983466013472061E-2</v>
      </c>
      <c r="BH235">
        <f>'Prices and returns'!BI236</f>
        <v>-2.1213100338866919E-2</v>
      </c>
      <c r="BI235">
        <f>'Prices and returns'!BJ236</f>
        <v>-3.6738349895021227E-2</v>
      </c>
      <c r="BJ235">
        <f>'Prices and returns'!BK236</f>
        <v>-7.1914468114559751E-3</v>
      </c>
      <c r="BK235">
        <f>'Prices and returns'!BL236</f>
        <v>-2.5065318135171848E-3</v>
      </c>
      <c r="BL235">
        <f>'Prices and returns'!BM236</f>
        <v>-1.0716831673606203E-2</v>
      </c>
    </row>
    <row r="236" spans="1:64" x14ac:dyDescent="0.25">
      <c r="A236" s="2">
        <v>41414</v>
      </c>
      <c r="B236" s="1">
        <v>49.539684000000001</v>
      </c>
      <c r="C236" s="1">
        <v>42.43</v>
      </c>
      <c r="D236" s="1">
        <v>15.011367</v>
      </c>
      <c r="E236" s="1">
        <v>15.011367</v>
      </c>
      <c r="F236" s="1">
        <v>86.571426000000002</v>
      </c>
      <c r="G236" s="1">
        <v>12.333767</v>
      </c>
      <c r="H236" s="1">
        <v>110.83000199999999</v>
      </c>
      <c r="I236" s="1">
        <v>71.382728999999998</v>
      </c>
      <c r="J236" s="1">
        <v>100.166405</v>
      </c>
      <c r="K236" s="1">
        <v>60.264094999999998</v>
      </c>
      <c r="L236" s="1">
        <v>22.77</v>
      </c>
      <c r="M236" s="1">
        <v>11.6547</v>
      </c>
      <c r="N236" s="1">
        <v>433.83828699999998</v>
      </c>
      <c r="O236" s="1">
        <v>146.88479599999999</v>
      </c>
      <c r="P236" s="1">
        <v>69.87764</v>
      </c>
      <c r="Q236" s="1">
        <v>20.279637999999998</v>
      </c>
      <c r="R236" s="1">
        <v>74.072647000000003</v>
      </c>
      <c r="S236" s="1">
        <v>46.285148999999997</v>
      </c>
      <c r="T236" s="1">
        <v>22.137974</v>
      </c>
      <c r="U236" s="1">
        <v>29.949196000000001</v>
      </c>
      <c r="V236" s="1">
        <v>28.117746</v>
      </c>
      <c r="W236" s="1">
        <v>13.61328</v>
      </c>
      <c r="X236" s="1">
        <v>23.917235999999999</v>
      </c>
      <c r="Y236" s="1">
        <v>53.087845000000002</v>
      </c>
      <c r="Z236" s="1">
        <v>27.502185999999998</v>
      </c>
      <c r="AA236" s="1">
        <v>16.02</v>
      </c>
      <c r="AB236" s="1">
        <v>31.155849</v>
      </c>
      <c r="AC236" s="1">
        <v>39.999493000000001</v>
      </c>
      <c r="AD236" s="1">
        <v>67.100632000000004</v>
      </c>
      <c r="AE236" s="1">
        <v>75.840378000000001</v>
      </c>
      <c r="AF236" s="1">
        <v>1649.599976</v>
      </c>
      <c r="AH236">
        <f>'Prices and returns'!AI237</f>
        <v>1.0288822189499568E-2</v>
      </c>
      <c r="AI236">
        <f>'Prices and returns'!AJ237</f>
        <v>1.1312750412443952E-2</v>
      </c>
      <c r="AJ236">
        <f>'Prices and returns'!AK237</f>
        <v>-7.5592582607566655E-2</v>
      </c>
      <c r="AK236">
        <f>'Prices and returns'!AL237</f>
        <v>-7.5592582607566655E-2</v>
      </c>
      <c r="AL236">
        <f>'Prices and returns'!AM237</f>
        <v>-9.8001273537991467E-3</v>
      </c>
      <c r="AM236">
        <f>'Prices and returns'!AN237</f>
        <v>3.1721938642103459E-2</v>
      </c>
      <c r="AN236">
        <f>'Prices and returns'!AO237</f>
        <v>2.92339433504657E-2</v>
      </c>
      <c r="AO236">
        <f>'Prices and returns'!AP237</f>
        <v>-4.7558562800252948E-3</v>
      </c>
      <c r="AP236">
        <f>'Prices and returns'!AQ237</f>
        <v>-4.1612045475726049E-2</v>
      </c>
      <c r="AQ236">
        <f>'Prices and returns'!AR237</f>
        <v>-3.6799391080211137E-2</v>
      </c>
      <c r="AR236">
        <f>'Prices and returns'!AS237</f>
        <v>9.6618357487922215E-3</v>
      </c>
      <c r="AS236">
        <f>'Prices and returns'!AT237</f>
        <v>6.017589470342443E-2</v>
      </c>
      <c r="AT236">
        <f>'Prices and returns'!AU237</f>
        <v>-2.4046125739934526E-3</v>
      </c>
      <c r="AU236">
        <f>'Prices and returns'!AV237</f>
        <v>2.116942722921435E-2</v>
      </c>
      <c r="AV236">
        <f>'Prices and returns'!AW237</f>
        <v>-4.1776453812692373E-3</v>
      </c>
      <c r="AW236">
        <f>'Prices and returns'!AX237</f>
        <v>1.505017002768989E-2</v>
      </c>
      <c r="AX236">
        <f>'Prices and returns'!AY237</f>
        <v>-2.3119316905199798E-2</v>
      </c>
      <c r="AY236">
        <f>'Prices and returns'!AZ237</f>
        <v>1.7331433890382445E-2</v>
      </c>
      <c r="AZ236">
        <f>'Prices and returns'!BA237</f>
        <v>6.3654921629233099E-2</v>
      </c>
      <c r="BA236">
        <f>'Prices and returns'!BB237</f>
        <v>1.8383064440193945E-2</v>
      </c>
      <c r="BB236">
        <f>'Prices and returns'!BC237</f>
        <v>-1.7996570564368815E-2</v>
      </c>
      <c r="BC236">
        <f>'Prices and returns'!BD237</f>
        <v>2.4079428322930935E-4</v>
      </c>
      <c r="BD236">
        <f>'Prices and returns'!BE237</f>
        <v>-6.2328063326380946E-2</v>
      </c>
      <c r="BE236">
        <f>'Prices and returns'!BF237</f>
        <v>-1.2138108073514838E-2</v>
      </c>
      <c r="BF236">
        <f>'Prices and returns'!BG237</f>
        <v>-4.7890847658437027E-2</v>
      </c>
      <c r="BG236">
        <f>'Prices and returns'!BH237</f>
        <v>3.8701560549313355E-2</v>
      </c>
      <c r="BH236">
        <f>'Prices and returns'!BI237</f>
        <v>-2.2227929015832559E-3</v>
      </c>
      <c r="BI236">
        <f>'Prices and returns'!BJ237</f>
        <v>-5.6626192736993E-2</v>
      </c>
      <c r="BJ236">
        <f>'Prices and returns'!BK237</f>
        <v>-3.1949237080211197E-2</v>
      </c>
      <c r="BK236">
        <f>'Prices and returns'!BL237</f>
        <v>-1.1580849451989887E-2</v>
      </c>
      <c r="BL236">
        <f>'Prices and returns'!BM237</f>
        <v>-1.1433066364205583E-2</v>
      </c>
    </row>
    <row r="237" spans="1:64" x14ac:dyDescent="0.25">
      <c r="A237" s="2">
        <v>41421</v>
      </c>
      <c r="B237" s="1">
        <v>50.049388999999998</v>
      </c>
      <c r="C237" s="1">
        <v>42.91</v>
      </c>
      <c r="D237" s="1">
        <v>13.876619</v>
      </c>
      <c r="E237" s="1">
        <v>13.876619</v>
      </c>
      <c r="F237" s="1">
        <v>85.723015000000004</v>
      </c>
      <c r="G237" s="1">
        <v>12.725018</v>
      </c>
      <c r="H237" s="1">
        <v>114.07</v>
      </c>
      <c r="I237" s="1">
        <v>71.043243000000004</v>
      </c>
      <c r="J237" s="1">
        <v>95.998276000000004</v>
      </c>
      <c r="K237" s="1">
        <v>58.046413000000001</v>
      </c>
      <c r="L237" s="1">
        <v>22.99</v>
      </c>
      <c r="M237" s="1">
        <v>12.356032000000001</v>
      </c>
      <c r="N237" s="1">
        <v>432.795074</v>
      </c>
      <c r="O237" s="1">
        <v>149.99426299999999</v>
      </c>
      <c r="P237" s="1">
        <v>69.585716000000005</v>
      </c>
      <c r="Q237" s="1">
        <v>20.584849999999999</v>
      </c>
      <c r="R237" s="1">
        <v>72.360138000000006</v>
      </c>
      <c r="S237" s="1">
        <v>47.087336999999998</v>
      </c>
      <c r="T237" s="1">
        <v>23.547165</v>
      </c>
      <c r="U237" s="1">
        <v>30.499753999999999</v>
      </c>
      <c r="V237" s="1">
        <v>27.611723000000001</v>
      </c>
      <c r="W237" s="1">
        <v>13.616557999999999</v>
      </c>
      <c r="X237" s="1">
        <v>22.426521000000001</v>
      </c>
      <c r="Y237" s="1">
        <v>52.443458999999997</v>
      </c>
      <c r="Z237" s="1">
        <v>26.185082999999999</v>
      </c>
      <c r="AA237" s="1">
        <v>16.639999</v>
      </c>
      <c r="AB237" s="1">
        <v>31.086596</v>
      </c>
      <c r="AC237" s="1">
        <v>37.734473999999999</v>
      </c>
      <c r="AD237" s="1">
        <v>64.956817999999998</v>
      </c>
      <c r="AE237" s="1">
        <v>74.962081999999995</v>
      </c>
      <c r="AF237" s="1">
        <v>1630.73999</v>
      </c>
      <c r="AH237">
        <f>'Prices and returns'!AI238</f>
        <v>-1.7610624577255016E-2</v>
      </c>
      <c r="AI237">
        <f>'Prices and returns'!AJ238</f>
        <v>2.8198531810766803E-2</v>
      </c>
      <c r="AJ237">
        <f>'Prices and returns'!AK238</f>
        <v>2.0790006557072804E-2</v>
      </c>
      <c r="AK237">
        <f>'Prices and returns'!AL238</f>
        <v>2.0790006557072804E-2</v>
      </c>
      <c r="AL237">
        <f>'Prices and returns'!AM238</f>
        <v>3.5043517776410446E-2</v>
      </c>
      <c r="AM237">
        <f>'Prices and returns'!AN238</f>
        <v>-2.0497809904866156E-2</v>
      </c>
      <c r="AN237">
        <f>'Prices and returns'!AO238</f>
        <v>1.0870500569825546E-2</v>
      </c>
      <c r="AO237">
        <f>'Prices and returns'!AP238</f>
        <v>-1.3403118435908145E-2</v>
      </c>
      <c r="AP237">
        <f>'Prices and returns'!AQ238</f>
        <v>8.6656347870246887E-3</v>
      </c>
      <c r="AQ237">
        <f>'Prices and returns'!AR238</f>
        <v>2.8059511618745515E-2</v>
      </c>
      <c r="AR237">
        <f>'Prices and returns'!AS238</f>
        <v>2.6968290561113616E-2</v>
      </c>
      <c r="AS237">
        <f>'Prices and returns'!AT238</f>
        <v>3.1887259599197191E-3</v>
      </c>
      <c r="AT237">
        <f>'Prices and returns'!AU238</f>
        <v>9.7679230979417237E-3</v>
      </c>
      <c r="AU237">
        <f>'Prices and returns'!AV238</f>
        <v>2.7483957836440864E-2</v>
      </c>
      <c r="AV237">
        <f>'Prices and returns'!AW238</f>
        <v>1.0170334382992262E-3</v>
      </c>
      <c r="AW237">
        <f>'Prices and returns'!AX238</f>
        <v>1.2767642222314052E-2</v>
      </c>
      <c r="AX237">
        <f>'Prices and returns'!AY238</f>
        <v>8.671929287918061E-3</v>
      </c>
      <c r="AY237">
        <f>'Prices and returns'!AZ238</f>
        <v>-5.8619369364633009E-3</v>
      </c>
      <c r="AZ237">
        <f>'Prices and returns'!BA238</f>
        <v>4.2471100024143095E-2</v>
      </c>
      <c r="BA237">
        <f>'Prices and returns'!BB238</f>
        <v>2.2063194345764224E-2</v>
      </c>
      <c r="BB237">
        <f>'Prices and returns'!BC238</f>
        <v>2.4515058332288765E-2</v>
      </c>
      <c r="BC237">
        <f>'Prices and returns'!BD238</f>
        <v>-1.3822142130191116E-3</v>
      </c>
      <c r="BD237">
        <f>'Prices and returns'!BE238</f>
        <v>3.7826419889201691E-2</v>
      </c>
      <c r="BE237">
        <f>'Prices and returns'!BF238</f>
        <v>-2.1739222044831131E-2</v>
      </c>
      <c r="BF237">
        <f>'Prices and returns'!BG238</f>
        <v>1.3146454414522965E-2</v>
      </c>
      <c r="BG237">
        <f>'Prices and returns'!BH238</f>
        <v>2.0432753631776112E-2</v>
      </c>
      <c r="BH237">
        <f>'Prices and returns'!BI238</f>
        <v>7.5190927948496026E-3</v>
      </c>
      <c r="BI237">
        <f>'Prices and returns'!BJ238</f>
        <v>3.6303778873398321E-2</v>
      </c>
      <c r="BJ237">
        <f>'Prices and returns'!BK238</f>
        <v>1.9909149490666179E-2</v>
      </c>
      <c r="BK237">
        <f>'Prices and returns'!BL238</f>
        <v>1.0832503291464084E-2</v>
      </c>
      <c r="BL237">
        <f>'Prices and returns'!BM238</f>
        <v>7.7510915765302037E-3</v>
      </c>
    </row>
    <row r="238" spans="1:64" x14ac:dyDescent="0.25">
      <c r="A238" s="2">
        <v>41428</v>
      </c>
      <c r="B238" s="1">
        <v>49.167988000000001</v>
      </c>
      <c r="C238" s="1">
        <v>44.119999</v>
      </c>
      <c r="D238" s="1">
        <v>14.165114000000001</v>
      </c>
      <c r="E238" s="1">
        <v>14.165114000000001</v>
      </c>
      <c r="F238" s="1">
        <v>88.727051000000003</v>
      </c>
      <c r="G238" s="1">
        <v>12.464183</v>
      </c>
      <c r="H238" s="1">
        <v>115.30999799999999</v>
      </c>
      <c r="I238" s="1">
        <v>70.091042000000002</v>
      </c>
      <c r="J238" s="1">
        <v>96.830162000000001</v>
      </c>
      <c r="K238" s="1">
        <v>59.675167000000002</v>
      </c>
      <c r="L238" s="1">
        <v>23.610001</v>
      </c>
      <c r="M238" s="1">
        <v>12.395432</v>
      </c>
      <c r="N238" s="1">
        <v>437.022583</v>
      </c>
      <c r="O238" s="1">
        <v>154.11669900000001</v>
      </c>
      <c r="P238" s="1">
        <v>69.656486999999998</v>
      </c>
      <c r="Q238" s="1">
        <v>20.847670000000001</v>
      </c>
      <c r="R238" s="1">
        <v>72.987639999999999</v>
      </c>
      <c r="S238" s="1">
        <v>46.811314000000003</v>
      </c>
      <c r="T238" s="1">
        <v>24.547239000000001</v>
      </c>
      <c r="U238" s="1">
        <v>31.172675999999999</v>
      </c>
      <c r="V238" s="1">
        <v>28.288626000000001</v>
      </c>
      <c r="W238" s="1">
        <v>13.597737</v>
      </c>
      <c r="X238" s="1">
        <v>23.274836000000001</v>
      </c>
      <c r="Y238" s="1">
        <v>51.303379</v>
      </c>
      <c r="Z238" s="1">
        <v>26.529323999999999</v>
      </c>
      <c r="AA238" s="1">
        <v>16.98</v>
      </c>
      <c r="AB238" s="1">
        <v>31.320339000000001</v>
      </c>
      <c r="AC238" s="1">
        <v>39.104377999999997</v>
      </c>
      <c r="AD238" s="1">
        <v>66.250052999999994</v>
      </c>
      <c r="AE238" s="1">
        <v>75.774108999999996</v>
      </c>
      <c r="AF238" s="1">
        <v>1643.380005</v>
      </c>
      <c r="AH238">
        <f>'Prices and returns'!AI239</f>
        <v>-2.6617867706931669E-2</v>
      </c>
      <c r="AI238">
        <f>'Prices and returns'!AJ239</f>
        <v>-2.9011764030184965E-2</v>
      </c>
      <c r="AJ238">
        <f>'Prices and returns'!AK239</f>
        <v>-1.1540959006754241E-2</v>
      </c>
      <c r="AK238">
        <f>'Prices and returns'!AL239</f>
        <v>-1.1540959006754241E-2</v>
      </c>
      <c r="AL238">
        <f>'Prices and returns'!AM239</f>
        <v>-6.4397609698535153E-3</v>
      </c>
      <c r="AM238">
        <f>'Prices and returns'!AN239</f>
        <v>-2.2437170571067581E-2</v>
      </c>
      <c r="AN238">
        <f>'Prices and returns'!AO239</f>
        <v>-9.9730640876430545E-3</v>
      </c>
      <c r="AO238">
        <f>'Prices and returns'!AP239</f>
        <v>-9.2144727995341399E-3</v>
      </c>
      <c r="AP238">
        <f>'Prices and returns'!AQ239</f>
        <v>3.7980624260444862E-3</v>
      </c>
      <c r="AQ238">
        <f>'Prices and returns'!AR239</f>
        <v>-1.6191140277831133E-2</v>
      </c>
      <c r="AR238">
        <f>'Prices and returns'!AS239</f>
        <v>-7.6238963310505545E-2</v>
      </c>
      <c r="AS238">
        <f>'Prices and returns'!AT239</f>
        <v>-2.2886172906277018E-2</v>
      </c>
      <c r="AT238">
        <f>'Prices and returns'!AU239</f>
        <v>-5.3311524178145395E-3</v>
      </c>
      <c r="AU238">
        <f>'Prices and returns'!AV239</f>
        <v>-1.8613310683484183E-2</v>
      </c>
      <c r="AV238">
        <f>'Prices and returns'!AW239</f>
        <v>-2.2484409815269675E-2</v>
      </c>
      <c r="AW238">
        <f>'Prices and returns'!AX239</f>
        <v>1.3420156784906791E-2</v>
      </c>
      <c r="AX238">
        <f>'Prices and returns'!AY239</f>
        <v>0</v>
      </c>
      <c r="AY238">
        <f>'Prices and returns'!AZ239</f>
        <v>-2.1006096944854093E-2</v>
      </c>
      <c r="AZ238">
        <f>'Prices and returns'!BA239</f>
        <v>-4.33332237487076E-2</v>
      </c>
      <c r="BA238">
        <f>'Prices and returns'!BB239</f>
        <v>-3.5603841004859443E-2</v>
      </c>
      <c r="BB238">
        <f>'Prices and returns'!BC239</f>
        <v>-1.3705013456645147E-2</v>
      </c>
      <c r="BC238">
        <f>'Prices and returns'!BD239</f>
        <v>-6.9203427011421247E-3</v>
      </c>
      <c r="BD238">
        <f>'Prices and returns'!BE239</f>
        <v>2.9370088794610616E-2</v>
      </c>
      <c r="BE238">
        <f>'Prices and returns'!BF239</f>
        <v>-6.11433410653121E-3</v>
      </c>
      <c r="BF238">
        <f>'Prices and returns'!BG239</f>
        <v>1.2976018537072441E-2</v>
      </c>
      <c r="BG238">
        <f>'Prices and returns'!BH239</f>
        <v>-8.9517078916372173E-2</v>
      </c>
      <c r="BH238">
        <f>'Prices and returns'!BI239</f>
        <v>-1.9347970658938285E-2</v>
      </c>
      <c r="BI238">
        <f>'Prices and returns'!BJ239</f>
        <v>1.6520758877688842E-2</v>
      </c>
      <c r="BJ238">
        <f>'Prices and returns'!BK239</f>
        <v>-1.9127471490475615E-2</v>
      </c>
      <c r="BK238">
        <f>'Prices and returns'!BL239</f>
        <v>-9.5137245361737125E-3</v>
      </c>
      <c r="BL238">
        <f>'Prices and returns'!BM239</f>
        <v>-1.0131573311919367E-2</v>
      </c>
    </row>
    <row r="239" spans="1:64" x14ac:dyDescent="0.25">
      <c r="A239" s="2">
        <v>41435</v>
      </c>
      <c r="B239" s="1">
        <v>47.859240999999997</v>
      </c>
      <c r="C239" s="1">
        <v>42.84</v>
      </c>
      <c r="D239" s="1">
        <v>14.001635</v>
      </c>
      <c r="E239" s="1">
        <v>14.001635</v>
      </c>
      <c r="F239" s="1">
        <v>88.155670000000001</v>
      </c>
      <c r="G239" s="1">
        <v>12.184521999999999</v>
      </c>
      <c r="H239" s="1">
        <v>114.160004</v>
      </c>
      <c r="I239" s="1">
        <v>69.445189999999997</v>
      </c>
      <c r="J239" s="1">
        <v>97.197929000000002</v>
      </c>
      <c r="K239" s="1">
        <v>58.708958000000003</v>
      </c>
      <c r="L239" s="1">
        <v>21.809999000000001</v>
      </c>
      <c r="M239" s="1">
        <v>12.111748</v>
      </c>
      <c r="N239" s="1">
        <v>434.69274899999999</v>
      </c>
      <c r="O239" s="1">
        <v>151.24807699999999</v>
      </c>
      <c r="P239" s="1">
        <v>68.090301999999994</v>
      </c>
      <c r="Q239" s="1">
        <v>21.127448999999999</v>
      </c>
      <c r="R239" s="1">
        <v>72.987639999999999</v>
      </c>
      <c r="S239" s="1">
        <v>45.827990999999997</v>
      </c>
      <c r="T239" s="1">
        <v>23.483528</v>
      </c>
      <c r="U239" s="1">
        <v>30.062809000000001</v>
      </c>
      <c r="V239" s="1">
        <v>27.900929999999999</v>
      </c>
      <c r="W239" s="1">
        <v>13.503636</v>
      </c>
      <c r="X239" s="1">
        <v>23.95842</v>
      </c>
      <c r="Y239" s="1">
        <v>50.989693000000003</v>
      </c>
      <c r="Z239" s="1">
        <v>26.873569</v>
      </c>
      <c r="AA239" s="1">
        <v>15.46</v>
      </c>
      <c r="AB239" s="1">
        <v>30.714354</v>
      </c>
      <c r="AC239" s="1">
        <v>39.750411999999997</v>
      </c>
      <c r="AD239" s="1">
        <v>64.982856999999996</v>
      </c>
      <c r="AE239" s="1">
        <v>75.053214999999994</v>
      </c>
      <c r="AF239" s="1">
        <v>1626.7299800000001</v>
      </c>
      <c r="AH239">
        <f>'Prices and returns'!AI240</f>
        <v>-3.8483936675886635E-2</v>
      </c>
      <c r="AI239">
        <f>'Prices and returns'!AJ240</f>
        <v>4.5051353874883279E-2</v>
      </c>
      <c r="AJ239">
        <f>'Prices and returns'!AK240</f>
        <v>-6.9368184501310048E-2</v>
      </c>
      <c r="AK239">
        <f>'Prices and returns'!AL240</f>
        <v>-6.9368184501310048E-2</v>
      </c>
      <c r="AL239">
        <f>'Prices and returns'!AM240</f>
        <v>-1.8167430410318489E-2</v>
      </c>
      <c r="AM239">
        <f>'Prices and returns'!AN240</f>
        <v>-2.907434530464131E-2</v>
      </c>
      <c r="AN239">
        <f>'Prices and returns'!AO240</f>
        <v>-1.5592212137623941E-2</v>
      </c>
      <c r="AO239">
        <f>'Prices and returns'!AP240</f>
        <v>-8.9426639915594318E-3</v>
      </c>
      <c r="AP239">
        <f>'Prices and returns'!AQ240</f>
        <v>-2.1170996349109471E-2</v>
      </c>
      <c r="AQ239">
        <f>'Prices and returns'!AR240</f>
        <v>-1.6771137379069181E-2</v>
      </c>
      <c r="AR239">
        <f>'Prices and returns'!AS240</f>
        <v>7.7946358456962407E-3</v>
      </c>
      <c r="AS239">
        <f>'Prices and returns'!AT240</f>
        <v>-2.4072908386138837E-2</v>
      </c>
      <c r="AT239">
        <f>'Prices and returns'!AU240</f>
        <v>6.731108367303412E-3</v>
      </c>
      <c r="AU239">
        <f>'Prices and returns'!AV240</f>
        <v>-5.3216068327268627E-2</v>
      </c>
      <c r="AV239">
        <f>'Prices and returns'!AW240</f>
        <v>-3.6166589479952604E-2</v>
      </c>
      <c r="AW239">
        <f>'Prices and returns'!AX240</f>
        <v>-2.8892650504090622E-2</v>
      </c>
      <c r="AX239">
        <f>'Prices and returns'!AY240</f>
        <v>-2.0139053680869868E-2</v>
      </c>
      <c r="AY239">
        <f>'Prices and returns'!AZ240</f>
        <v>-2.2021497734866828E-2</v>
      </c>
      <c r="AZ239">
        <f>'Prices and returns'!BA240</f>
        <v>-3.561764654782712E-2</v>
      </c>
      <c r="BA239">
        <f>'Prices and returns'!BB240</f>
        <v>-3.2849259029653556E-2</v>
      </c>
      <c r="BB239">
        <f>'Prices and returns'!BC240</f>
        <v>-2.1328070426326267E-2</v>
      </c>
      <c r="BC239">
        <f>'Prices and returns'!BD240</f>
        <v>4.8781676283335728E-3</v>
      </c>
      <c r="BD239">
        <f>'Prices and returns'!BE240</f>
        <v>-2.1657187744433971E-2</v>
      </c>
      <c r="BE239">
        <f>'Prices and returns'!BF240</f>
        <v>-1.1567533854341987E-2</v>
      </c>
      <c r="BF239">
        <f>'Prices and returns'!BG240</f>
        <v>-4.0100516607972668E-2</v>
      </c>
      <c r="BG239">
        <f>'Prices and returns'!BH240</f>
        <v>-2.7166882276843576E-2</v>
      </c>
      <c r="BH239">
        <f>'Prices and returns'!BI240</f>
        <v>-1.4937869114877043E-2</v>
      </c>
      <c r="BI239">
        <f>'Prices and returns'!BJ240</f>
        <v>-3.035047787680786E-2</v>
      </c>
      <c r="BJ239">
        <f>'Prices and returns'!BK240</f>
        <v>-1.8164990806729141E-2</v>
      </c>
      <c r="BK239">
        <f>'Prices and returns'!BL240</f>
        <v>-1.2143690313599482E-2</v>
      </c>
      <c r="BL239">
        <f>'Prices and returns'!BM240</f>
        <v>-2.1085199401070939E-2</v>
      </c>
    </row>
    <row r="240" spans="1:64" x14ac:dyDescent="0.25">
      <c r="A240" s="2">
        <v>41442</v>
      </c>
      <c r="B240" s="1">
        <v>46.017429</v>
      </c>
      <c r="C240" s="1">
        <v>44.77</v>
      </c>
      <c r="D240" s="1">
        <v>13.030367</v>
      </c>
      <c r="E240" s="1">
        <v>13.030367</v>
      </c>
      <c r="F240" s="1">
        <v>86.554107999999999</v>
      </c>
      <c r="G240" s="1">
        <v>11.830265000000001</v>
      </c>
      <c r="H240" s="1">
        <v>112.379997</v>
      </c>
      <c r="I240" s="1">
        <v>68.824164999999994</v>
      </c>
      <c r="J240" s="1">
        <v>95.140152</v>
      </c>
      <c r="K240" s="1">
        <v>57.724342</v>
      </c>
      <c r="L240" s="1">
        <v>21.98</v>
      </c>
      <c r="M240" s="1">
        <v>11.820183</v>
      </c>
      <c r="N240" s="1">
        <v>437.61871300000001</v>
      </c>
      <c r="O240" s="1">
        <v>143.19924900000001</v>
      </c>
      <c r="P240" s="1">
        <v>65.627707999999998</v>
      </c>
      <c r="Q240" s="1">
        <v>20.517021</v>
      </c>
      <c r="R240" s="1">
        <v>71.517737999999994</v>
      </c>
      <c r="S240" s="1">
        <v>44.81879</v>
      </c>
      <c r="T240" s="1">
        <v>22.647099999999998</v>
      </c>
      <c r="U240" s="1">
        <v>29.075268000000001</v>
      </c>
      <c r="V240" s="1">
        <v>27.305857</v>
      </c>
      <c r="W240" s="1">
        <v>13.569509</v>
      </c>
      <c r="X240" s="1">
        <v>23.439547999999998</v>
      </c>
      <c r="Y240" s="1">
        <v>50.399867999999998</v>
      </c>
      <c r="Z240" s="1">
        <v>25.795925</v>
      </c>
      <c r="AA240" s="1">
        <v>15.04</v>
      </c>
      <c r="AB240" s="1">
        <v>30.255547</v>
      </c>
      <c r="AC240" s="1">
        <v>38.543968</v>
      </c>
      <c r="AD240" s="1">
        <v>63.802444000000001</v>
      </c>
      <c r="AE240" s="1">
        <v>74.141791999999995</v>
      </c>
      <c r="AF240" s="1">
        <v>1592.4300539999999</v>
      </c>
      <c r="AH240">
        <f>'Prices and returns'!AI241</f>
        <v>-4.1039863396105804E-2</v>
      </c>
      <c r="AI240">
        <f>'Prices and returns'!AJ241</f>
        <v>1.7645767254858086E-2</v>
      </c>
      <c r="AJ240">
        <f>'Prices and returns'!AK241</f>
        <v>5.2398524155152337E-2</v>
      </c>
      <c r="AK240">
        <f>'Prices and returns'!AL241</f>
        <v>5.2398524155152337E-2</v>
      </c>
      <c r="AL240">
        <f>'Prices and returns'!AM241</f>
        <v>2.4604886460155101E-2</v>
      </c>
      <c r="AM240">
        <f>'Prices and returns'!AN241</f>
        <v>1.3396572266132573E-2</v>
      </c>
      <c r="AN240">
        <f>'Prices and returns'!AO241</f>
        <v>-4.0932462384742387E-3</v>
      </c>
      <c r="AO240">
        <f>'Prices and returns'!AP241</f>
        <v>-7.5793727392115097E-3</v>
      </c>
      <c r="AP240">
        <f>'Prices and returns'!AQ241</f>
        <v>1.7671392831073017E-2</v>
      </c>
      <c r="AQ240">
        <f>'Prices and returns'!AR241</f>
        <v>6.6953210137934245E-3</v>
      </c>
      <c r="AR240">
        <f>'Prices and returns'!AS241</f>
        <v>4.5950864422201913E-2</v>
      </c>
      <c r="AS240">
        <f>'Prices and returns'!AT241</f>
        <v>3.1333186635096967E-2</v>
      </c>
      <c r="AT240">
        <f>'Prices and returns'!AU241</f>
        <v>-6.3570864713006841E-4</v>
      </c>
      <c r="AU240">
        <f>'Prices and returns'!AV241</f>
        <v>-1.9449089429233058E-2</v>
      </c>
      <c r="AV240">
        <f>'Prices and returns'!AW241</f>
        <v>4.9444694914532059E-2</v>
      </c>
      <c r="AW240">
        <f>'Prices and returns'!AX241</f>
        <v>1.2398486115504381E-3</v>
      </c>
      <c r="AX240">
        <f>'Prices and returns'!AY241</f>
        <v>3.197129920412204E-2</v>
      </c>
      <c r="AY240">
        <f>'Prices and returns'!AZ241</f>
        <v>1.597365747714289E-2</v>
      </c>
      <c r="AZ240">
        <f>'Prices and returns'!BA241</f>
        <v>-1.9269531198254877E-2</v>
      </c>
      <c r="BA240">
        <f>'Prices and returns'!BB241</f>
        <v>3.8172786575862254E-2</v>
      </c>
      <c r="BB240">
        <f>'Prices and returns'!BC241</f>
        <v>5.1345540995105937E-2</v>
      </c>
      <c r="BC240">
        <f>'Prices and returns'!BD241</f>
        <v>-2.6352390495485194E-2</v>
      </c>
      <c r="BD240">
        <f>'Prices and returns'!BE241</f>
        <v>-1.5811567697465768E-2</v>
      </c>
      <c r="BE240">
        <f>'Prices and returns'!BF241</f>
        <v>6.9230141634498369E-3</v>
      </c>
      <c r="BF240">
        <f>'Prices and returns'!BG241</f>
        <v>2.698007534135714E-2</v>
      </c>
      <c r="BG240">
        <f>'Prices and returns'!BH241</f>
        <v>-4.6542553191488371E-3</v>
      </c>
      <c r="BH240">
        <f>'Prices and returns'!BI241</f>
        <v>-2.8613265527805292E-3</v>
      </c>
      <c r="BI240">
        <f>'Prices and returns'!BJ241</f>
        <v>1.6558985312565687E-2</v>
      </c>
      <c r="BJ240">
        <f>'Prices and returns'!BK241</f>
        <v>1.3331918758472616E-2</v>
      </c>
      <c r="BK240">
        <f>'Prices and returns'!BL241</f>
        <v>9.7223573986450051E-3</v>
      </c>
      <c r="BL240">
        <f>'Prices and returns'!BM241</f>
        <v>8.6973835775144732E-3</v>
      </c>
    </row>
    <row r="241" spans="1:64" x14ac:dyDescent="0.25">
      <c r="A241" s="2">
        <v>41449</v>
      </c>
      <c r="B241" s="1">
        <v>44.128880000000002</v>
      </c>
      <c r="C241" s="1">
        <v>45.560001</v>
      </c>
      <c r="D241" s="1">
        <v>13.713139</v>
      </c>
      <c r="E241" s="1">
        <v>13.713139</v>
      </c>
      <c r="F241" s="1">
        <v>88.683762000000002</v>
      </c>
      <c r="G241" s="1">
        <v>11.98875</v>
      </c>
      <c r="H241" s="1">
        <v>111.91999800000001</v>
      </c>
      <c r="I241" s="1">
        <v>68.302520999999999</v>
      </c>
      <c r="J241" s="1">
        <v>96.821410999999998</v>
      </c>
      <c r="K241" s="1">
        <v>58.110824999999998</v>
      </c>
      <c r="L241" s="1">
        <v>22.99</v>
      </c>
      <c r="M241" s="1">
        <v>12.190547</v>
      </c>
      <c r="N241" s="1">
        <v>437.34051499999998</v>
      </c>
      <c r="O241" s="1">
        <v>140.414154</v>
      </c>
      <c r="P241" s="1">
        <v>68.872649999999993</v>
      </c>
      <c r="Q241" s="1">
        <v>20.542459000000001</v>
      </c>
      <c r="R241" s="1">
        <v>73.804253000000003</v>
      </c>
      <c r="S241" s="1">
        <v>45.534709999999997</v>
      </c>
      <c r="T241" s="1">
        <v>22.210701</v>
      </c>
      <c r="U241" s="1">
        <v>30.185151999999999</v>
      </c>
      <c r="V241" s="1">
        <v>28.707891</v>
      </c>
      <c r="W241" s="1">
        <v>13.211919999999999</v>
      </c>
      <c r="X241" s="1">
        <v>23.068932</v>
      </c>
      <c r="Y241" s="1">
        <v>50.748787</v>
      </c>
      <c r="Z241" s="1">
        <v>26.491900999999999</v>
      </c>
      <c r="AA241" s="1">
        <v>14.97</v>
      </c>
      <c r="AB241" s="1">
        <v>30.168976000000001</v>
      </c>
      <c r="AC241" s="1">
        <v>39.182217000000001</v>
      </c>
      <c r="AD241" s="1">
        <v>64.653053</v>
      </c>
      <c r="AE241" s="1">
        <v>74.862624999999994</v>
      </c>
      <c r="AF241" s="1">
        <v>1606.280029</v>
      </c>
      <c r="AH241">
        <f>'Prices and returns'!AI242</f>
        <v>5.2682098435310347E-2</v>
      </c>
      <c r="AI241">
        <f>'Prices and returns'!AJ242</f>
        <v>3.1606649876939209E-2</v>
      </c>
      <c r="AJ241">
        <f>'Prices and returns'!AK242</f>
        <v>2.8050397505633044E-2</v>
      </c>
      <c r="AK241">
        <f>'Prices and returns'!AL242</f>
        <v>2.8050397505633044E-2</v>
      </c>
      <c r="AL241">
        <f>'Prices and returns'!AM242</f>
        <v>1.7180721314010123E-2</v>
      </c>
      <c r="AM241">
        <f>'Prices and returns'!AN242</f>
        <v>1.5552080075070435E-2</v>
      </c>
      <c r="AN241">
        <f>'Prices and returns'!AO242</f>
        <v>2.716226817659512E-2</v>
      </c>
      <c r="AO241">
        <f>'Prices and returns'!AP242</f>
        <v>-4.2427130910731902E-3</v>
      </c>
      <c r="AP241">
        <f>'Prices and returns'!AQ242</f>
        <v>1.0762237290675368E-2</v>
      </c>
      <c r="AQ241">
        <f>'Prices and returns'!AR242</f>
        <v>1.0609572312903869E-2</v>
      </c>
      <c r="AR241">
        <f>'Prices and returns'!AS242</f>
        <v>3.6537625054371463E-2</v>
      </c>
      <c r="AS241">
        <f>'Prices and returns'!AT242</f>
        <v>7.9508901446341901E-2</v>
      </c>
      <c r="AT241">
        <f>'Prices and returns'!AU242</f>
        <v>1.490282463311224E-2</v>
      </c>
      <c r="AU241">
        <f>'Prices and returns'!AV242</f>
        <v>1.3157206359695172E-2</v>
      </c>
      <c r="AV241">
        <f>'Prices and returns'!AW242</f>
        <v>1.0585029035473561E-2</v>
      </c>
      <c r="AW241">
        <f>'Prices and returns'!AX242</f>
        <v>-7.0161999593135625E-3</v>
      </c>
      <c r="AX241">
        <f>'Prices and returns'!AY242</f>
        <v>2.3410236263755612E-2</v>
      </c>
      <c r="AY241">
        <f>'Prices and returns'!AZ242</f>
        <v>2.2731845662353003E-2</v>
      </c>
      <c r="AZ241">
        <f>'Prices and returns'!BA242</f>
        <v>5.7308862066082038E-3</v>
      </c>
      <c r="BA241">
        <f>'Prices and returns'!BB242</f>
        <v>-9.5540681723251617E-3</v>
      </c>
      <c r="BB241">
        <f>'Prices and returns'!BC242</f>
        <v>-6.2798064824758613E-4</v>
      </c>
      <c r="BC241">
        <f>'Prices and returns'!BD242</f>
        <v>1.4245166486021789E-2</v>
      </c>
      <c r="BD241">
        <f>'Prices and returns'!BE242</f>
        <v>-1.4280678446666074E-3</v>
      </c>
      <c r="BE241">
        <f>'Prices and returns'!BF242</f>
        <v>-2.2917986197384691E-3</v>
      </c>
      <c r="BF241">
        <f>'Prices and returns'!BG242</f>
        <v>1.2147070910464379E-2</v>
      </c>
      <c r="BG241">
        <f>'Prices and returns'!BH242</f>
        <v>4.8764195056780132E-2</v>
      </c>
      <c r="BH241">
        <f>'Prices and returns'!BI242</f>
        <v>3.2998435213710854E-2</v>
      </c>
      <c r="BI241">
        <f>'Prices and returns'!BJ242</f>
        <v>1.9070258326628047E-2</v>
      </c>
      <c r="BJ241">
        <f>'Prices and returns'!BK242</f>
        <v>9.6653285653811299E-3</v>
      </c>
      <c r="BK241">
        <f>'Prices and returns'!BL242</f>
        <v>1.3503333606055158E-2</v>
      </c>
      <c r="BL241">
        <f>'Prices and returns'!BM242</f>
        <v>1.5943662087328319E-2</v>
      </c>
    </row>
    <row r="242" spans="1:64" x14ac:dyDescent="0.25">
      <c r="A242" s="2">
        <v>41456</v>
      </c>
      <c r="B242" s="1">
        <v>46.453682000000001</v>
      </c>
      <c r="C242" s="1">
        <v>47</v>
      </c>
      <c r="D242" s="1">
        <v>14.097797999999999</v>
      </c>
      <c r="E242" s="1">
        <v>14.097797999999999</v>
      </c>
      <c r="F242" s="1">
        <v>90.207413000000003</v>
      </c>
      <c r="G242" s="1">
        <v>12.1752</v>
      </c>
      <c r="H242" s="1">
        <v>114.959999</v>
      </c>
      <c r="I242" s="1">
        <v>68.012732999999997</v>
      </c>
      <c r="J242" s="1">
        <v>97.863426000000004</v>
      </c>
      <c r="K242" s="1">
        <v>58.727356</v>
      </c>
      <c r="L242" s="1">
        <v>23.83</v>
      </c>
      <c r="M242" s="1">
        <v>13.159803999999999</v>
      </c>
      <c r="N242" s="1">
        <v>443.85812399999998</v>
      </c>
      <c r="O242" s="1">
        <v>142.26161200000001</v>
      </c>
      <c r="P242" s="1">
        <v>69.601669000000001</v>
      </c>
      <c r="Q242" s="1">
        <v>20.398329</v>
      </c>
      <c r="R242" s="1">
        <v>75.532027999999997</v>
      </c>
      <c r="S242" s="1">
        <v>46.569797999999999</v>
      </c>
      <c r="T242" s="1">
        <v>22.337987999999999</v>
      </c>
      <c r="U242" s="1">
        <v>29.896761000000001</v>
      </c>
      <c r="V242" s="1">
        <v>28.689862999999999</v>
      </c>
      <c r="W242" s="1">
        <v>13.400126</v>
      </c>
      <c r="X242" s="1">
        <v>23.035988</v>
      </c>
      <c r="Y242" s="1">
        <v>50.632480999999999</v>
      </c>
      <c r="Z242" s="1">
        <v>26.813700000000001</v>
      </c>
      <c r="AA242" s="1">
        <v>15.7</v>
      </c>
      <c r="AB242" s="1">
        <v>31.164504999999998</v>
      </c>
      <c r="AC242" s="1">
        <v>39.929431999999998</v>
      </c>
      <c r="AD242" s="1">
        <v>65.277946</v>
      </c>
      <c r="AE242" s="1">
        <v>75.873519999999999</v>
      </c>
      <c r="AF242" s="1">
        <v>1631.8900149999999</v>
      </c>
      <c r="AH242">
        <f>'Prices and returns'!AI243</f>
        <v>2.1776530006814128E-2</v>
      </c>
      <c r="AI242">
        <f>'Prices and returns'!AJ243</f>
        <v>2.9574446808510704E-2</v>
      </c>
      <c r="AJ242">
        <f>'Prices and returns'!AK243</f>
        <v>2.3874579561999714E-2</v>
      </c>
      <c r="AK242">
        <f>'Prices and returns'!AL243</f>
        <v>2.3874579561999714E-2</v>
      </c>
      <c r="AL242">
        <f>'Prices and returns'!AM243</f>
        <v>-2.2360834136768881E-2</v>
      </c>
      <c r="AM242">
        <f>'Prices and returns'!AN243</f>
        <v>5.5130018398054974E-2</v>
      </c>
      <c r="AN242">
        <f>'Prices and returns'!AO243</f>
        <v>1.878917900825661E-2</v>
      </c>
      <c r="AO242">
        <f>'Prices and returns'!AP243</f>
        <v>6.1236989256114753E-2</v>
      </c>
      <c r="AP242">
        <f>'Prices and returns'!AQ243</f>
        <v>4.2054607816407269E-2</v>
      </c>
      <c r="AQ242">
        <f>'Prices and returns'!AR243</f>
        <v>4.9514250224375805E-2</v>
      </c>
      <c r="AR242">
        <f>'Prices and returns'!AS243</f>
        <v>2.0562316407889299E-2</v>
      </c>
      <c r="AS242">
        <f>'Prices and returns'!AT243</f>
        <v>2.4551049544506973E-2</v>
      </c>
      <c r="AT242">
        <f>'Prices and returns'!AU243</f>
        <v>3.3027823999003815E-2</v>
      </c>
      <c r="AU242">
        <f>'Prices and returns'!AV243</f>
        <v>4.4831433514193546E-2</v>
      </c>
      <c r="AV242">
        <f>'Prices and returns'!AW243</f>
        <v>2.8739109690027586E-2</v>
      </c>
      <c r="AW242">
        <f>'Prices and returns'!AX243</f>
        <v>-6.6500054979994096E-3</v>
      </c>
      <c r="AX242">
        <f>'Prices and returns'!AY243</f>
        <v>2.412624218166104E-2</v>
      </c>
      <c r="AY242">
        <f>'Prices and returns'!AZ243</f>
        <v>2.5576018173838835E-2</v>
      </c>
      <c r="AZ242">
        <f>'Prices and returns'!BA243</f>
        <v>6.3491841789869316E-2</v>
      </c>
      <c r="BA242">
        <f>'Prices and returns'!BB243</f>
        <v>4.2677365618302182E-2</v>
      </c>
      <c r="BB242">
        <f>'Prices and returns'!BC243</f>
        <v>4.7128144181102515E-4</v>
      </c>
      <c r="BC242">
        <f>'Prices and returns'!BD243</f>
        <v>2.808973587263279E-2</v>
      </c>
      <c r="BD242">
        <f>'Prices and returns'!BE243</f>
        <v>3.0032139277030353E-2</v>
      </c>
      <c r="BE242">
        <f>'Prices and returns'!BF243</f>
        <v>1.7555627977226752E-2</v>
      </c>
      <c r="BF242">
        <f>'Prices and returns'!BG243</f>
        <v>-5.5818480851214762E-4</v>
      </c>
      <c r="BG242">
        <f>'Prices and returns'!BH243</f>
        <v>1.1464968152866338E-2</v>
      </c>
      <c r="BH242">
        <f>'Prices and returns'!BI243</f>
        <v>4.1388881357172252E-2</v>
      </c>
      <c r="BI242">
        <f>'Prices and returns'!BJ243</f>
        <v>-1.7348856853260458E-2</v>
      </c>
      <c r="BJ242">
        <f>'Prices and returns'!BK243</f>
        <v>3.2176655803477623E-2</v>
      </c>
      <c r="BK242">
        <f>'Prices and returns'!BL243</f>
        <v>1.9984521609119982E-2</v>
      </c>
      <c r="BL242">
        <f>'Prices and returns'!BM243</f>
        <v>2.9597537552186165E-2</v>
      </c>
    </row>
    <row r="243" spans="1:64" x14ac:dyDescent="0.25">
      <c r="A243" s="2">
        <v>41463</v>
      </c>
      <c r="B243" s="1">
        <v>47.465282000000002</v>
      </c>
      <c r="C243" s="1">
        <v>48.389999000000003</v>
      </c>
      <c r="D243" s="1">
        <v>14.434377</v>
      </c>
      <c r="E243" s="1">
        <v>14.434377</v>
      </c>
      <c r="F243" s="1">
        <v>88.190299999999993</v>
      </c>
      <c r="G243" s="1">
        <v>12.846418999999999</v>
      </c>
      <c r="H243" s="1">
        <v>117.120003</v>
      </c>
      <c r="I243" s="1">
        <v>72.177627999999999</v>
      </c>
      <c r="J243" s="1">
        <v>101.979034</v>
      </c>
      <c r="K243" s="1">
        <v>61.635196999999998</v>
      </c>
      <c r="L243" s="1">
        <v>24.32</v>
      </c>
      <c r="M243" s="1">
        <v>13.482891</v>
      </c>
      <c r="N243" s="1">
        <v>458.51779199999999</v>
      </c>
      <c r="O243" s="1">
        <v>148.63940400000001</v>
      </c>
      <c r="P243" s="1">
        <v>71.601958999999994</v>
      </c>
      <c r="Q243" s="1">
        <v>20.26268</v>
      </c>
      <c r="R243" s="1">
        <v>77.354331999999999</v>
      </c>
      <c r="S243" s="1">
        <v>47.760868000000002</v>
      </c>
      <c r="T243" s="1">
        <v>23.756267999999999</v>
      </c>
      <c r="U243" s="1">
        <v>31.172675999999999</v>
      </c>
      <c r="V243" s="1">
        <v>28.703384</v>
      </c>
      <c r="W243" s="1">
        <v>13.776532</v>
      </c>
      <c r="X243" s="1">
        <v>23.727808</v>
      </c>
      <c r="Y243" s="1">
        <v>51.521366</v>
      </c>
      <c r="Z243" s="1">
        <v>26.798732999999999</v>
      </c>
      <c r="AA243" s="1">
        <v>15.88</v>
      </c>
      <c r="AB243" s="1">
        <v>32.454369</v>
      </c>
      <c r="AC243" s="1">
        <v>39.236702000000001</v>
      </c>
      <c r="AD243" s="1">
        <v>67.378371999999999</v>
      </c>
      <c r="AE243" s="1">
        <v>77.389815999999996</v>
      </c>
      <c r="AF243" s="1">
        <v>1680.1899410000001</v>
      </c>
      <c r="AH243">
        <f>'Prices and returns'!AI244</f>
        <v>-3.6575364705512437E-3</v>
      </c>
      <c r="AI243">
        <f>'Prices and returns'!AJ244</f>
        <v>-6.6129160283719532E-3</v>
      </c>
      <c r="AJ243">
        <f>'Prices and returns'!AK244</f>
        <v>3.4643476472867515E-2</v>
      </c>
      <c r="AK243">
        <f>'Prices and returns'!AL244</f>
        <v>3.4643476472867515E-2</v>
      </c>
      <c r="AL243">
        <f>'Prices and returns'!AM244</f>
        <v>4.9965574445262173E-2</v>
      </c>
      <c r="AM243">
        <f>'Prices and returns'!AN244</f>
        <v>7.0391912329809625E-2</v>
      </c>
      <c r="AN243">
        <f>'Prices and returns'!AO244</f>
        <v>1.5198078504147611E-2</v>
      </c>
      <c r="AO243">
        <f>'Prices and returns'!AP244</f>
        <v>-1.7437203672029857E-2</v>
      </c>
      <c r="AP243">
        <f>'Prices and returns'!AQ244</f>
        <v>1.3824390609544261E-2</v>
      </c>
      <c r="AQ243">
        <f>'Prices and returns'!AR244</f>
        <v>-2.7172120501212881E-2</v>
      </c>
      <c r="AR243">
        <f>'Prices and returns'!AS244</f>
        <v>-2.0559210526316083E-3</v>
      </c>
      <c r="AS243">
        <f>'Prices and returns'!AT244</f>
        <v>-2.0455924474951259E-2</v>
      </c>
      <c r="AT243">
        <f>'Prices and returns'!AU244</f>
        <v>-2.8602414625602986E-2</v>
      </c>
      <c r="AU243">
        <f>'Prices and returns'!AV244</f>
        <v>2.6544179361752431E-2</v>
      </c>
      <c r="AV243">
        <f>'Prices and returns'!AW244</f>
        <v>-8.0707428689205385E-3</v>
      </c>
      <c r="AW243">
        <f>'Prices and returns'!AX244</f>
        <v>-3.5983196694613015E-2</v>
      </c>
      <c r="AX243">
        <f>'Prices and returns'!AY244</f>
        <v>2.4891934946836617E-2</v>
      </c>
      <c r="AY243">
        <f>'Prices and returns'!AZ244</f>
        <v>2.1648182775907611E-2</v>
      </c>
      <c r="AZ243">
        <f>'Prices and returns'!BA244</f>
        <v>5.6257447508169321E-2</v>
      </c>
      <c r="BA243">
        <f>'Prices and returns'!BB244</f>
        <v>-0.11970836254160531</v>
      </c>
      <c r="BB243">
        <f>'Prices and returns'!BC244</f>
        <v>-5.0260275931228084E-3</v>
      </c>
      <c r="BC243">
        <f>'Prices and returns'!BD244</f>
        <v>-2.7322260783773401E-2</v>
      </c>
      <c r="BD243">
        <f>'Prices and returns'!BE244</f>
        <v>9.719060437441196E-3</v>
      </c>
      <c r="BE243">
        <f>'Prices and returns'!BF244</f>
        <v>-9.0296713018051516E-3</v>
      </c>
      <c r="BF243">
        <f>'Prices and returns'!BG244</f>
        <v>1.2719034142397711E-2</v>
      </c>
      <c r="BG243">
        <f>'Prices and returns'!BH244</f>
        <v>5.0377833753148547E-2</v>
      </c>
      <c r="BH243">
        <f>'Prices and returns'!BI244</f>
        <v>-6.1349213105946687E-3</v>
      </c>
      <c r="BI243">
        <f>'Prices and returns'!BJ244</f>
        <v>9.2314078792854752E-4</v>
      </c>
      <c r="BJ243">
        <f>'Prices and returns'!BK244</f>
        <v>5.7965781660619178E-3</v>
      </c>
      <c r="BK243">
        <f>'Prices and returns'!BL244</f>
        <v>1.895099479238983E-2</v>
      </c>
      <c r="BL243">
        <f>'Prices and returns'!BM244</f>
        <v>7.0825474606266044E-3</v>
      </c>
    </row>
    <row r="244" spans="1:64" x14ac:dyDescent="0.25">
      <c r="A244" s="2">
        <v>41470</v>
      </c>
      <c r="B244" s="1">
        <v>47.291676000000002</v>
      </c>
      <c r="C244" s="1">
        <v>48.07</v>
      </c>
      <c r="D244" s="1">
        <v>14.934434</v>
      </c>
      <c r="E244" s="1">
        <v>14.934434</v>
      </c>
      <c r="F244" s="1">
        <v>92.596778999999998</v>
      </c>
      <c r="G244" s="1">
        <v>13.750703</v>
      </c>
      <c r="H244" s="1">
        <v>118.900002</v>
      </c>
      <c r="I244" s="1">
        <v>70.919051999999994</v>
      </c>
      <c r="J244" s="1">
        <v>103.38883199999999</v>
      </c>
      <c r="K244" s="1">
        <v>59.960438000000003</v>
      </c>
      <c r="L244" s="1">
        <v>24.27</v>
      </c>
      <c r="M244" s="1">
        <v>13.207086</v>
      </c>
      <c r="N244" s="1">
        <v>445.403076</v>
      </c>
      <c r="O244" s="1">
        <v>152.584915</v>
      </c>
      <c r="P244" s="1">
        <v>71.024078000000003</v>
      </c>
      <c r="Q244" s="1">
        <v>19.533563999999998</v>
      </c>
      <c r="R244" s="1">
        <v>79.279831000000001</v>
      </c>
      <c r="S244" s="1">
        <v>48.794803999999999</v>
      </c>
      <c r="T244" s="1">
        <v>25.092735000000001</v>
      </c>
      <c r="U244" s="1">
        <v>27.441046</v>
      </c>
      <c r="V244" s="1">
        <v>28.55912</v>
      </c>
      <c r="W244" s="1">
        <v>13.400126</v>
      </c>
      <c r="X244" s="1">
        <v>23.95842</v>
      </c>
      <c r="Y244" s="1">
        <v>51.056145000000001</v>
      </c>
      <c r="Z244" s="1">
        <v>27.139586999999999</v>
      </c>
      <c r="AA244" s="1">
        <v>16.68</v>
      </c>
      <c r="AB244" s="1">
        <v>32.255263999999997</v>
      </c>
      <c r="AC244" s="1">
        <v>39.272922999999999</v>
      </c>
      <c r="AD244" s="1">
        <v>67.768935999999997</v>
      </c>
      <c r="AE244" s="1">
        <v>78.856430000000003</v>
      </c>
      <c r="AF244" s="1">
        <v>1692.089966</v>
      </c>
      <c r="AH244">
        <f>'Prices and returns'!AI245</f>
        <v>3.7745522066082005E-2</v>
      </c>
      <c r="AI244">
        <f>'Prices and returns'!AJ245</f>
        <v>-8.9453089244850674E-3</v>
      </c>
      <c r="AJ244">
        <f>'Prices and returns'!AK245</f>
        <v>0.12427568396632903</v>
      </c>
      <c r="AK244">
        <f>'Prices and returns'!AL245</f>
        <v>0.12427568396632903</v>
      </c>
      <c r="AL244">
        <f>'Prices and returns'!AM245</f>
        <v>-1.2714837521508135E-2</v>
      </c>
      <c r="AM244">
        <f>'Prices and returns'!AN245</f>
        <v>-1.3559306749625351E-3</v>
      </c>
      <c r="AN244">
        <f>'Prices and returns'!AO245</f>
        <v>-1.3120319375604395E-2</v>
      </c>
      <c r="AO244">
        <f>'Prices and returns'!AP245</f>
        <v>-3.5236074503646748E-2</v>
      </c>
      <c r="AP244">
        <f>'Prices and returns'!AQ245</f>
        <v>-1.2704312202695049E-2</v>
      </c>
      <c r="AQ244">
        <f>'Prices and returns'!AR245</f>
        <v>-2.7624548039492519E-3</v>
      </c>
      <c r="AR244">
        <f>'Prices and returns'!AS245</f>
        <v>6.3864853728883425E-2</v>
      </c>
      <c r="AS244">
        <f>'Prices and returns'!AT245</f>
        <v>1.5512808805818333E-2</v>
      </c>
      <c r="AT244">
        <f>'Prices and returns'!AU245</f>
        <v>-1.2547405487608312E-2</v>
      </c>
      <c r="AU244">
        <f>'Prices and returns'!AV245</f>
        <v>5.4759082835941306E-3</v>
      </c>
      <c r="AV244">
        <f>'Prices and returns'!AW245</f>
        <v>-1.4394569120629818E-2</v>
      </c>
      <c r="AW244">
        <f>'Prices and returns'!AX245</f>
        <v>9.5487438953793906E-3</v>
      </c>
      <c r="AX244">
        <f>'Prices and returns'!AY245</f>
        <v>6.5053998412282765E-3</v>
      </c>
      <c r="AY244">
        <f>'Prices and returns'!AZ245</f>
        <v>-1.9586101831662681E-3</v>
      </c>
      <c r="AZ244">
        <f>'Prices and returns'!BA245</f>
        <v>3.623200101543335E-3</v>
      </c>
      <c r="BA244">
        <f>'Prices and returns'!BB245</f>
        <v>7.006365573673813E-3</v>
      </c>
      <c r="BB244">
        <f>'Prices and returns'!BC245</f>
        <v>-1.29439912714398E-2</v>
      </c>
      <c r="BC244">
        <f>'Prices and returns'!BD245</f>
        <v>-2.8093019423846822E-3</v>
      </c>
      <c r="BD244">
        <f>'Prices and returns'!BE245</f>
        <v>9.6250921387971786E-3</v>
      </c>
      <c r="BE244">
        <f>'Prices and returns'!BF245</f>
        <v>5.1253047013243909E-2</v>
      </c>
      <c r="BF244">
        <f>'Prices and returns'!BG245</f>
        <v>-5.8647171012587273E-3</v>
      </c>
      <c r="BG244">
        <f>'Prices and returns'!BH245</f>
        <v>8.3932853717026724E-3</v>
      </c>
      <c r="BH244">
        <f>'Prices and returns'!BI245</f>
        <v>4.965108950898682E-2</v>
      </c>
      <c r="BI244">
        <f>'Prices and returns'!BJ245</f>
        <v>2.1421323796041426E-2</v>
      </c>
      <c r="BJ244">
        <f>'Prices and returns'!BK245</f>
        <v>-1.0242450907005506E-3</v>
      </c>
      <c r="BK244">
        <f>'Prices and returns'!BL245</f>
        <v>-3.9926991368998948E-3</v>
      </c>
      <c r="BL244">
        <f>'Prices and returns'!BM245</f>
        <v>-2.5999917784511799E-4</v>
      </c>
    </row>
    <row r="245" spans="1:64" x14ac:dyDescent="0.25">
      <c r="A245" s="2">
        <v>41477</v>
      </c>
      <c r="B245" s="1">
        <v>49.076725000000003</v>
      </c>
      <c r="C245" s="1">
        <v>47.639999000000003</v>
      </c>
      <c r="D245" s="1">
        <v>16.790420999999998</v>
      </c>
      <c r="E245" s="1">
        <v>16.790420999999998</v>
      </c>
      <c r="F245" s="1">
        <v>91.419426000000001</v>
      </c>
      <c r="G245" s="1">
        <v>13.732058</v>
      </c>
      <c r="H245" s="1">
        <v>117.339996</v>
      </c>
      <c r="I245" s="1">
        <v>68.420142999999996</v>
      </c>
      <c r="J245" s="1">
        <v>102.07534800000001</v>
      </c>
      <c r="K245" s="1">
        <v>59.794800000000002</v>
      </c>
      <c r="L245" s="1">
        <v>25.82</v>
      </c>
      <c r="M245" s="1">
        <v>13.411965</v>
      </c>
      <c r="N245" s="1">
        <v>439.81442299999998</v>
      </c>
      <c r="O245" s="1">
        <v>153.420456</v>
      </c>
      <c r="P245" s="1">
        <v>70.001716999999999</v>
      </c>
      <c r="Q245" s="1">
        <v>19.720085000000001</v>
      </c>
      <c r="R245" s="1">
        <v>79.795578000000006</v>
      </c>
      <c r="S245" s="1">
        <v>48.699233999999997</v>
      </c>
      <c r="T245" s="1">
        <v>25.183651000000001</v>
      </c>
      <c r="U245" s="1">
        <v>27.633308</v>
      </c>
      <c r="V245" s="1">
        <v>28.189450999999998</v>
      </c>
      <c r="W245" s="1">
        <v>13.362481000000001</v>
      </c>
      <c r="X245" s="1">
        <v>24.189022000000001</v>
      </c>
      <c r="Y245" s="1">
        <v>53.672927999999999</v>
      </c>
      <c r="Z245" s="1">
        <v>26.980421</v>
      </c>
      <c r="AA245" s="1">
        <v>16.82</v>
      </c>
      <c r="AB245" s="1">
        <v>33.856772999999997</v>
      </c>
      <c r="AC245" s="1">
        <v>40.114201000000001</v>
      </c>
      <c r="AD245" s="1">
        <v>67.699523999999997</v>
      </c>
      <c r="AE245" s="1">
        <v>78.541579999999996</v>
      </c>
      <c r="AF245" s="1">
        <v>1691.650024</v>
      </c>
      <c r="AH245">
        <f>'Prices and returns'!AI246</f>
        <v>4.8867441745552381E-2</v>
      </c>
      <c r="AI245">
        <f>'Prices and returns'!AJ246</f>
        <v>-3.9882032743116299E-3</v>
      </c>
      <c r="AJ245">
        <f>'Prices and returns'!AK246</f>
        <v>3.5509711162096648E-2</v>
      </c>
      <c r="AK245">
        <f>'Prices and returns'!AL246</f>
        <v>3.5509711162096648E-2</v>
      </c>
      <c r="AL245">
        <f>'Prices and returns'!AM246</f>
        <v>2.1780042679331608E-2</v>
      </c>
      <c r="AM245">
        <f>'Prices and returns'!AN246</f>
        <v>7.4679265118162939E-3</v>
      </c>
      <c r="AN245">
        <f>'Prices and returns'!AO246</f>
        <v>4.0907108945188123E-3</v>
      </c>
      <c r="AO245">
        <f>'Prices and returns'!AP246</f>
        <v>2.7297282906877249E-2</v>
      </c>
      <c r="AP245">
        <f>'Prices and returns'!AQ246</f>
        <v>2.4019785854660931E-2</v>
      </c>
      <c r="AQ245">
        <f>'Prices and returns'!AR246</f>
        <v>2.3545492250162153E-2</v>
      </c>
      <c r="AR245">
        <f>'Prices and returns'!AS246</f>
        <v>2.9047250193648334E-2</v>
      </c>
      <c r="AS245">
        <f>'Prices and returns'!AT246</f>
        <v>2.8202280575590471E-2</v>
      </c>
      <c r="AT245">
        <f>'Prices and returns'!AU246</f>
        <v>2.3967931583726208E-2</v>
      </c>
      <c r="AU245">
        <f>'Prices and returns'!AV246</f>
        <v>1.4280481606703154E-2</v>
      </c>
      <c r="AV245">
        <f>'Prices and returns'!AW246</f>
        <v>1.8923050130327537E-2</v>
      </c>
      <c r="AW245">
        <f>'Prices and returns'!AX246</f>
        <v>-1.7200737217918658E-3</v>
      </c>
      <c r="AX245">
        <f>'Prices and returns'!AY246</f>
        <v>1.6805003906356777E-2</v>
      </c>
      <c r="AY245">
        <f>'Prices and returns'!AZ246</f>
        <v>7.8499386663864277E-3</v>
      </c>
      <c r="AZ245">
        <f>'Prices and returns'!BA246</f>
        <v>5.41502103884776E-3</v>
      </c>
      <c r="BA245">
        <f>'Prices and returns'!BB246</f>
        <v>8.538789492738277E-3</v>
      </c>
      <c r="BB245">
        <f>'Prices and returns'!BC246</f>
        <v>6.0291135148392995E-2</v>
      </c>
      <c r="BC245">
        <f>'Prices and returns'!BD246</f>
        <v>3.9436538768511518E-2</v>
      </c>
      <c r="BD245">
        <f>'Prices and returns'!BE246</f>
        <v>0</v>
      </c>
      <c r="BE245">
        <f>'Prices and returns'!BF246</f>
        <v>3.3121725723627406E-2</v>
      </c>
      <c r="BF245">
        <f>'Prices and returns'!BG246</f>
        <v>4.7754999820055393E-3</v>
      </c>
      <c r="BG245">
        <f>'Prices and returns'!BH246</f>
        <v>7.7883412604042884E-2</v>
      </c>
      <c r="BH245">
        <f>'Prices and returns'!BI246</f>
        <v>2.1222164321449247E-2</v>
      </c>
      <c r="BI245">
        <f>'Prices and returns'!BJ246</f>
        <v>-1.5092211359264047E-2</v>
      </c>
      <c r="BJ245">
        <f>'Prices and returns'!BK246</f>
        <v>9.6151340739117405E-3</v>
      </c>
      <c r="BK245">
        <f>'Prices and returns'!BL246</f>
        <v>-2.9961238365716524E-2</v>
      </c>
      <c r="BL245">
        <f>'Prices and returns'!BM246</f>
        <v>1.0652333369399067E-2</v>
      </c>
    </row>
    <row r="246" spans="1:64" x14ac:dyDescent="0.25">
      <c r="A246" s="2">
        <v>41484</v>
      </c>
      <c r="B246" s="1">
        <v>51.474978999999998</v>
      </c>
      <c r="C246" s="1">
        <v>47.450001</v>
      </c>
      <c r="D246" s="1">
        <v>17.386644</v>
      </c>
      <c r="E246" s="1">
        <v>17.386644</v>
      </c>
      <c r="F246" s="1">
        <v>93.410544999999999</v>
      </c>
      <c r="G246" s="1">
        <v>13.834607999999999</v>
      </c>
      <c r="H246" s="1">
        <v>117.82</v>
      </c>
      <c r="I246" s="1">
        <v>70.287826999999993</v>
      </c>
      <c r="J246" s="1">
        <v>104.527176</v>
      </c>
      <c r="K246" s="1">
        <v>61.202697999999998</v>
      </c>
      <c r="L246" s="1">
        <v>26.57</v>
      </c>
      <c r="M246" s="1">
        <v>13.790213</v>
      </c>
      <c r="N246" s="1">
        <v>450.35586499999999</v>
      </c>
      <c r="O246" s="1">
        <v>155.61137400000001</v>
      </c>
      <c r="P246" s="1">
        <v>71.326363000000001</v>
      </c>
      <c r="Q246" s="1">
        <v>19.686164999999999</v>
      </c>
      <c r="R246" s="1">
        <v>81.136543000000003</v>
      </c>
      <c r="S246" s="1">
        <v>49.081519999999998</v>
      </c>
      <c r="T246" s="1">
        <v>25.320021000000001</v>
      </c>
      <c r="U246" s="1">
        <v>27.869263</v>
      </c>
      <c r="V246" s="1">
        <v>29.889025</v>
      </c>
      <c r="W246" s="1">
        <v>13.889450999999999</v>
      </c>
      <c r="X246" s="1">
        <v>24.189022000000001</v>
      </c>
      <c r="Y246" s="1">
        <v>55.450668</v>
      </c>
      <c r="Z246" s="1">
        <v>27.109266000000002</v>
      </c>
      <c r="AA246" s="1">
        <v>18.129999000000002</v>
      </c>
      <c r="AB246" s="1">
        <v>34.575287000000003</v>
      </c>
      <c r="AC246" s="1">
        <v>39.508789</v>
      </c>
      <c r="AD246" s="1">
        <v>68.350464000000002</v>
      </c>
      <c r="AE246" s="1">
        <v>76.188377000000003</v>
      </c>
      <c r="AF246" s="1">
        <v>1709.670044</v>
      </c>
      <c r="AH246">
        <f>'Prices and returns'!AI247</f>
        <v>-1.7490322822666805E-2</v>
      </c>
      <c r="AI246">
        <f>'Prices and returns'!AJ247</f>
        <v>-5.6902211656434023E-3</v>
      </c>
      <c r="AJ246">
        <f>'Prices and returns'!AK247</f>
        <v>-4.7013213130722716E-2</v>
      </c>
      <c r="AK246">
        <f>'Prices and returns'!AL247</f>
        <v>-4.7013213130722716E-2</v>
      </c>
      <c r="AL246">
        <f>'Prices and returns'!AM247</f>
        <v>-2.3818413649122801E-2</v>
      </c>
      <c r="AM246">
        <f>'Prices and returns'!AN247</f>
        <v>-2.6280469963442327E-2</v>
      </c>
      <c r="AN246">
        <f>'Prices and returns'!AO247</f>
        <v>-9.4211593956883121E-3</v>
      </c>
      <c r="AO246">
        <f>'Prices and returns'!AP247</f>
        <v>2.4910003264150549E-3</v>
      </c>
      <c r="AP246">
        <f>'Prices and returns'!AQ247</f>
        <v>-3.1331143969679266E-2</v>
      </c>
      <c r="AQ246">
        <f>'Prices and returns'!AR247</f>
        <v>-2.6762725394883752E-2</v>
      </c>
      <c r="AR246">
        <f>'Prices and returns'!AS247</f>
        <v>3.0109145652991456E-3</v>
      </c>
      <c r="AS246">
        <f>'Prices and returns'!AT247</f>
        <v>-2.1700970101041918E-2</v>
      </c>
      <c r="AT246">
        <f>'Prices and returns'!AU247</f>
        <v>-1.7825394591008542E-2</v>
      </c>
      <c r="AU246">
        <f>'Prices and returns'!AV247</f>
        <v>-3.2752618712819925E-2</v>
      </c>
      <c r="AV246">
        <f>'Prices and returns'!AW247</f>
        <v>-1.5704754215492597E-2</v>
      </c>
      <c r="AW246">
        <f>'Prices and returns'!AX247</f>
        <v>-3.0576701963028377E-2</v>
      </c>
      <c r="AX246">
        <f>'Prices and returns'!AY247</f>
        <v>-2.150661015961703E-2</v>
      </c>
      <c r="AY246">
        <f>'Prices and returns'!AZ247</f>
        <v>-3.4873247609283384E-2</v>
      </c>
      <c r="AZ246">
        <f>'Prices and returns'!BA247</f>
        <v>-3.7400521903200708E-2</v>
      </c>
      <c r="BA246">
        <f>'Prices and returns'!BB247</f>
        <v>2.5400025827737153E-2</v>
      </c>
      <c r="BB246">
        <f>'Prices and returns'!BC247</f>
        <v>1.5092496325995312E-4</v>
      </c>
      <c r="BC246">
        <f>'Prices and returns'!BD247</f>
        <v>-1.8292515665305993E-2</v>
      </c>
      <c r="BD246">
        <f>'Prices and returns'!BE247</f>
        <v>2.6628195220129102E-3</v>
      </c>
      <c r="BE246">
        <f>'Prices and returns'!BF247</f>
        <v>-7.1911487161886636E-3</v>
      </c>
      <c r="BF246">
        <f>'Prices and returns'!BG247</f>
        <v>-2.7117702117054818E-2</v>
      </c>
      <c r="BG246">
        <f>'Prices and returns'!BH247</f>
        <v>2.4269223622130302E-2</v>
      </c>
      <c r="BH246">
        <f>'Prices and returns'!BI247</f>
        <v>3.1762859987249448E-3</v>
      </c>
      <c r="BI246">
        <f>'Prices and returns'!BJ247</f>
        <v>-1.8507400973489792E-2</v>
      </c>
      <c r="BJ246">
        <f>'Prices and returns'!BK247</f>
        <v>-2.3491910749867024E-2</v>
      </c>
      <c r="BK246">
        <f>'Prices and returns'!BL247</f>
        <v>-1.3376699178143651E-2</v>
      </c>
      <c r="BL246">
        <f>'Prices and returns'!BM247</f>
        <v>-1.0674574350792099E-2</v>
      </c>
    </row>
    <row r="247" spans="1:64" x14ac:dyDescent="0.25">
      <c r="A247" s="2">
        <v>41491</v>
      </c>
      <c r="B247" s="1">
        <v>50.574665000000003</v>
      </c>
      <c r="C247" s="1">
        <v>47.18</v>
      </c>
      <c r="D247" s="1">
        <v>16.569241999999999</v>
      </c>
      <c r="E247" s="1">
        <v>16.569241999999999</v>
      </c>
      <c r="F247" s="1">
        <v>91.185654</v>
      </c>
      <c r="G247" s="1">
        <v>13.471028</v>
      </c>
      <c r="H247" s="1">
        <v>116.709999</v>
      </c>
      <c r="I247" s="1">
        <v>70.462913999999998</v>
      </c>
      <c r="J247" s="1">
        <v>101.25221999999999</v>
      </c>
      <c r="K247" s="1">
        <v>59.564746999999997</v>
      </c>
      <c r="L247" s="1">
        <v>26.65</v>
      </c>
      <c r="M247" s="1">
        <v>13.490952</v>
      </c>
      <c r="N247" s="1">
        <v>442.32809400000002</v>
      </c>
      <c r="O247" s="1">
        <v>150.51469399999999</v>
      </c>
      <c r="P247" s="1">
        <v>70.206199999999995</v>
      </c>
      <c r="Q247" s="1">
        <v>19.084226999999998</v>
      </c>
      <c r="R247" s="1">
        <v>79.391570999999999</v>
      </c>
      <c r="S247" s="1">
        <v>47.369888000000003</v>
      </c>
      <c r="T247" s="1">
        <v>24.373038999999999</v>
      </c>
      <c r="U247" s="1">
        <v>28.577143</v>
      </c>
      <c r="V247" s="1">
        <v>29.893536000000001</v>
      </c>
      <c r="W247" s="1">
        <v>13.635377999999999</v>
      </c>
      <c r="X247" s="1">
        <v>24.253433000000001</v>
      </c>
      <c r="Y247" s="1">
        <v>55.051913999999996</v>
      </c>
      <c r="Z247" s="1">
        <v>26.374124999999999</v>
      </c>
      <c r="AA247" s="1">
        <v>18.57</v>
      </c>
      <c r="AB247" s="1">
        <v>34.685108</v>
      </c>
      <c r="AC247" s="1">
        <v>38.777583999999997</v>
      </c>
      <c r="AD247" s="1">
        <v>66.744781000000003</v>
      </c>
      <c r="AE247" s="1">
        <v>75.169228000000004</v>
      </c>
      <c r="AF247" s="1">
        <v>1691.420044</v>
      </c>
      <c r="AH247">
        <f>'Prices and returns'!AI248</f>
        <v>0.15855420891072627</v>
      </c>
      <c r="AI247">
        <f>'Prices and returns'!AJ248</f>
        <v>-3.7727808393387012E-2</v>
      </c>
      <c r="AJ247">
        <f>'Prices and returns'!AK248</f>
        <v>4.0626481283815323E-3</v>
      </c>
      <c r="AK247">
        <f>'Prices and returns'!AL248</f>
        <v>4.0626481283815323E-3</v>
      </c>
      <c r="AL247">
        <f>'Prices and returns'!AM248</f>
        <v>-1.3187381427346023E-2</v>
      </c>
      <c r="AM247">
        <f>'Prices and returns'!AN248</f>
        <v>-2.0760108285723289E-3</v>
      </c>
      <c r="AN247">
        <f>'Prices and returns'!AO248</f>
        <v>-1.2595330413806245E-2</v>
      </c>
      <c r="AO247">
        <f>'Prices and returns'!AP248</f>
        <v>7.6913367505636234E-3</v>
      </c>
      <c r="AP247">
        <f>'Prices and returns'!AQ248</f>
        <v>-2.9740947902179307E-2</v>
      </c>
      <c r="AQ247">
        <f>'Prices and returns'!AR248</f>
        <v>-3.9548963416229994E-2</v>
      </c>
      <c r="AR247">
        <f>'Prices and returns'!AS248</f>
        <v>9.0055909943715182E-3</v>
      </c>
      <c r="AS247">
        <f>'Prices and returns'!AT248</f>
        <v>-4.2303019090127944E-2</v>
      </c>
      <c r="AT247">
        <f>'Prices and returns'!AU248</f>
        <v>-3.7623167566652523E-2</v>
      </c>
      <c r="AU247">
        <f>'Prices and returns'!AV248</f>
        <v>-9.0667891867087756E-3</v>
      </c>
      <c r="AV247">
        <f>'Prices and returns'!AW248</f>
        <v>-4.5460329714469686E-2</v>
      </c>
      <c r="AW247">
        <f>'Prices and returns'!AX248</f>
        <v>-1.7131058019798067E-2</v>
      </c>
      <c r="AX247">
        <f>'Prices and returns'!AY248</f>
        <v>-3.2373109230953413E-2</v>
      </c>
      <c r="AY247">
        <f>'Prices and returns'!AZ248</f>
        <v>-2.2560787984130377E-2</v>
      </c>
      <c r="AZ247">
        <f>'Prices and returns'!BA248</f>
        <v>-1.0837097499413082E-2</v>
      </c>
      <c r="BA247">
        <f>'Prices and returns'!BB248</f>
        <v>-2.7523255211341392E-2</v>
      </c>
      <c r="BB247">
        <f>'Prices and returns'!BC248</f>
        <v>-4.0114558545365851E-2</v>
      </c>
      <c r="BC247">
        <f>'Prices and returns'!BD248</f>
        <v>4.8309185121233882E-2</v>
      </c>
      <c r="BD247">
        <f>'Prices and returns'!BE248</f>
        <v>-2.8757330972485423E-2</v>
      </c>
      <c r="BE247">
        <f>'Prices and returns'!BF248</f>
        <v>9.5067539341139977E-3</v>
      </c>
      <c r="BF247">
        <f>'Prices and returns'!BG248</f>
        <v>-1.7815719004895928E-2</v>
      </c>
      <c r="BG247">
        <f>'Prices and returns'!BH248</f>
        <v>-1.1308508346795898E-2</v>
      </c>
      <c r="BH247">
        <f>'Prices and returns'!BI248</f>
        <v>-2.6143986635417154E-2</v>
      </c>
      <c r="BI247">
        <f>'Prices and returns'!BJ248</f>
        <v>-3.2643962553211087E-2</v>
      </c>
      <c r="BJ247">
        <f>'Prices and returns'!BK248</f>
        <v>-3.0429195655013126E-2</v>
      </c>
      <c r="BK247">
        <f>'Prices and returns'!BL248</f>
        <v>-2.4276795818629522E-2</v>
      </c>
      <c r="BL247">
        <f>'Prices and returns'!BM248</f>
        <v>-2.1041543244239763E-2</v>
      </c>
    </row>
    <row r="248" spans="1:64" x14ac:dyDescent="0.25">
      <c r="A248" s="2">
        <v>41498</v>
      </c>
      <c r="B248" s="1">
        <v>58.593491</v>
      </c>
      <c r="C248" s="1">
        <v>45.400002000000001</v>
      </c>
      <c r="D248" s="1">
        <v>16.636557</v>
      </c>
      <c r="E248" s="1">
        <v>16.636557</v>
      </c>
      <c r="F248" s="1">
        <v>89.983153999999999</v>
      </c>
      <c r="G248" s="1">
        <v>13.443061999999999</v>
      </c>
      <c r="H248" s="1">
        <v>115.239998</v>
      </c>
      <c r="I248" s="1">
        <v>71.004868000000002</v>
      </c>
      <c r="J248" s="1">
        <v>98.240882999999997</v>
      </c>
      <c r="K248" s="1">
        <v>57.209023000000002</v>
      </c>
      <c r="L248" s="1">
        <v>26.889999</v>
      </c>
      <c r="M248" s="1">
        <v>12.920244</v>
      </c>
      <c r="N248" s="1">
        <v>425.68630999999999</v>
      </c>
      <c r="O248" s="1">
        <v>149.15000900000001</v>
      </c>
      <c r="P248" s="1">
        <v>67.014602999999994</v>
      </c>
      <c r="Q248" s="1">
        <v>18.757294000000002</v>
      </c>
      <c r="R248" s="1">
        <v>76.821419000000006</v>
      </c>
      <c r="S248" s="1">
        <v>46.301186000000001</v>
      </c>
      <c r="T248" s="1">
        <v>24.108906000000001</v>
      </c>
      <c r="U248" s="1">
        <v>27.790607000000001</v>
      </c>
      <c r="V248" s="1">
        <v>28.694369999999999</v>
      </c>
      <c r="W248" s="1">
        <v>14.294091999999999</v>
      </c>
      <c r="X248" s="1">
        <v>23.555969000000001</v>
      </c>
      <c r="Y248" s="1">
        <v>55.575279000000002</v>
      </c>
      <c r="Z248" s="1">
        <v>25.904250999999999</v>
      </c>
      <c r="AA248" s="1">
        <v>18.360001</v>
      </c>
      <c r="AB248" s="1">
        <v>33.778300999999999</v>
      </c>
      <c r="AC248" s="1">
        <v>37.51173</v>
      </c>
      <c r="AD248" s="1">
        <v>64.713791000000001</v>
      </c>
      <c r="AE248" s="1">
        <v>73.344359999999995</v>
      </c>
      <c r="AF248" s="1">
        <v>1655.829956</v>
      </c>
      <c r="AH248">
        <f>'Prices and returns'!AI249</f>
        <v>-2.6078323273143293E-3</v>
      </c>
      <c r="AI248">
        <f>'Prices and returns'!AJ249</f>
        <v>8.1497353238002609E-3</v>
      </c>
      <c r="AJ248">
        <f>'Prices and returns'!AK249</f>
        <v>-3.3526107595459854E-2</v>
      </c>
      <c r="AK248">
        <f>'Prices and returns'!AL249</f>
        <v>-3.3526107595459854E-2</v>
      </c>
      <c r="AL248">
        <f>'Prices and returns'!AM249</f>
        <v>1.9426047235463699E-2</v>
      </c>
      <c r="AM248">
        <f>'Prices and returns'!AN249</f>
        <v>1.0402243179418574E-2</v>
      </c>
      <c r="AN248">
        <f>'Prices and returns'!AO249</f>
        <v>-8.4172250679837423E-3</v>
      </c>
      <c r="AO248">
        <f>'Prices and returns'!AP249</f>
        <v>-1.4913160601890069E-2</v>
      </c>
      <c r="AP248">
        <f>'Prices and returns'!AQ249</f>
        <v>1.045568778122645E-2</v>
      </c>
      <c r="AQ248">
        <f>'Prices and returns'!AR249</f>
        <v>-7.0772227660661699E-3</v>
      </c>
      <c r="AR248">
        <f>'Prices and returns'!AS249</f>
        <v>4.0163631095709668E-2</v>
      </c>
      <c r="AS248">
        <f>'Prices and returns'!AT249</f>
        <v>9.2026125822391586E-3</v>
      </c>
      <c r="AT248">
        <f>'Prices and returns'!AU249</f>
        <v>1.5520877333358505E-2</v>
      </c>
      <c r="AU248">
        <f>'Prices and returns'!AV249</f>
        <v>-1.2511082047604836E-2</v>
      </c>
      <c r="AV248">
        <f>'Prices and returns'!AW249</f>
        <v>-1.9766990188690579E-2</v>
      </c>
      <c r="AW248">
        <f>'Prices and returns'!AX249</f>
        <v>2.4190109724782118E-2</v>
      </c>
      <c r="AX248">
        <f>'Prices and returns'!AY249</f>
        <v>-1.0742030162187015E-2</v>
      </c>
      <c r="AY248">
        <f>'Prices and returns'!AZ249</f>
        <v>-1.8202147132905022E-2</v>
      </c>
      <c r="AZ248">
        <f>'Prices and returns'!BA249</f>
        <v>-5.6669929361374679E-3</v>
      </c>
      <c r="BA248">
        <f>'Prices and returns'!BB249</f>
        <v>0.10046765081453599</v>
      </c>
      <c r="BB248">
        <f>'Prices and returns'!BC249</f>
        <v>8.7979976559861457E-3</v>
      </c>
      <c r="BC248">
        <f>'Prices and returns'!BD249</f>
        <v>-1.5141430459521217E-2</v>
      </c>
      <c r="BD248">
        <f>'Prices and returns'!BE249</f>
        <v>-1.0573965350353419E-3</v>
      </c>
      <c r="BE248">
        <f>'Prices and returns'!BF249</f>
        <v>3.7369133135615263E-3</v>
      </c>
      <c r="BF248">
        <f>'Prices and returns'!BG249</f>
        <v>3.2179660396280717E-3</v>
      </c>
      <c r="BG248">
        <f>'Prices and returns'!BH249</f>
        <v>2.5599072679788951E-2</v>
      </c>
      <c r="BH248">
        <f>'Prices and returns'!BI249</f>
        <v>8.5185752829900763E-3</v>
      </c>
      <c r="BI248">
        <f>'Prices and returns'!BJ249</f>
        <v>-2.0960110344151652E-3</v>
      </c>
      <c r="BJ248">
        <f>'Prices and returns'!BK249</f>
        <v>-9.0402677846520112E-3</v>
      </c>
      <c r="BK248">
        <f>'Prices and returns'!BL249</f>
        <v>-4.4365101829232836E-3</v>
      </c>
      <c r="BL248">
        <f>'Prices and returns'!BM249</f>
        <v>4.6321447273055382E-3</v>
      </c>
    </row>
    <row r="249" spans="1:64" x14ac:dyDescent="0.25">
      <c r="A249" s="2">
        <v>41505</v>
      </c>
      <c r="B249" s="1">
        <v>58.440688999999999</v>
      </c>
      <c r="C249" s="1">
        <v>45.77</v>
      </c>
      <c r="D249" s="1">
        <v>16.078797999999999</v>
      </c>
      <c r="E249" s="1">
        <v>16.078797999999999</v>
      </c>
      <c r="F249" s="1">
        <v>91.731171000000003</v>
      </c>
      <c r="G249" s="1">
        <v>13.5829</v>
      </c>
      <c r="H249" s="1">
        <v>114.269997</v>
      </c>
      <c r="I249" s="1">
        <v>69.945960999999997</v>
      </c>
      <c r="J249" s="1">
        <v>99.268058999999994</v>
      </c>
      <c r="K249" s="1">
        <v>56.804141999999999</v>
      </c>
      <c r="L249" s="1">
        <v>27.969999000000001</v>
      </c>
      <c r="M249" s="1">
        <v>13.039144</v>
      </c>
      <c r="N249" s="1">
        <v>432.29333500000001</v>
      </c>
      <c r="O249" s="1">
        <v>147.28398100000001</v>
      </c>
      <c r="P249" s="1">
        <v>65.689926</v>
      </c>
      <c r="Q249" s="1">
        <v>19.211034999999999</v>
      </c>
      <c r="R249" s="1">
        <v>75.996200999999999</v>
      </c>
      <c r="S249" s="1">
        <v>45.458404999999999</v>
      </c>
      <c r="T249" s="1">
        <v>23.972280999999999</v>
      </c>
      <c r="U249" s="1">
        <v>30.582664000000001</v>
      </c>
      <c r="V249" s="1">
        <v>28.946822999999998</v>
      </c>
      <c r="W249" s="1">
        <v>14.077659000000001</v>
      </c>
      <c r="X249" s="1">
        <v>23.531061000000001</v>
      </c>
      <c r="Y249" s="1">
        <v>55.782958999999998</v>
      </c>
      <c r="Z249" s="1">
        <v>25.98761</v>
      </c>
      <c r="AA249" s="1">
        <v>18.829999999999998</v>
      </c>
      <c r="AB249" s="1">
        <v>34.066043999999998</v>
      </c>
      <c r="AC249" s="1">
        <v>37.433104999999998</v>
      </c>
      <c r="AD249" s="1">
        <v>64.128760999999997</v>
      </c>
      <c r="AE249" s="1">
        <v>73.018967000000004</v>
      </c>
      <c r="AF249" s="1">
        <v>1663.5</v>
      </c>
      <c r="AH249">
        <f>'Prices and returns'!AI250</f>
        <v>-2.7544028442238171E-2</v>
      </c>
      <c r="AI249">
        <f>'Prices and returns'!AJ250</f>
        <v>-4.3696744592534685E-4</v>
      </c>
      <c r="AJ249">
        <f>'Prices and returns'!AK250</f>
        <v>-2.3923305709792373E-2</v>
      </c>
      <c r="AK249">
        <f>'Prices and returns'!AL250</f>
        <v>-2.3923305709792373E-2</v>
      </c>
      <c r="AL249">
        <f>'Prices and returns'!AM250</f>
        <v>-1.4789596439360854E-2</v>
      </c>
      <c r="AM249">
        <f>'Prices and returns'!AN250</f>
        <v>-3.0885525182398496E-2</v>
      </c>
      <c r="AN249">
        <f>'Prices and returns'!AO250</f>
        <v>-2.6691135731805499E-2</v>
      </c>
      <c r="AO249">
        <f>'Prices and returns'!AP250</f>
        <v>-1.6092466011010959E-2</v>
      </c>
      <c r="AP249">
        <f>'Prices and returns'!AQ250</f>
        <v>-1.0613041199888819E-2</v>
      </c>
      <c r="AQ249">
        <f>'Prices and returns'!AR250</f>
        <v>-1.4579746667065217E-2</v>
      </c>
      <c r="AR249">
        <f>'Prices and returns'!AS250</f>
        <v>-4.7550949143759416E-2</v>
      </c>
      <c r="AS249">
        <f>'Prices and returns'!AT250</f>
        <v>-1.580563877506069E-2</v>
      </c>
      <c r="AT249">
        <f>'Prices and returns'!AU250</f>
        <v>-2.6786628574784744E-2</v>
      </c>
      <c r="AU249">
        <f>'Prices and returns'!AV250</f>
        <v>-4.1096811471982256E-2</v>
      </c>
      <c r="AV249">
        <f>'Prices and returns'!AW250</f>
        <v>8.1205754440947121E-3</v>
      </c>
      <c r="AW249">
        <f>'Prices and returns'!AX250</f>
        <v>-2.0499259930555565E-2</v>
      </c>
      <c r="AX249">
        <f>'Prices and returns'!AY250</f>
        <v>-1.5258249553816576E-2</v>
      </c>
      <c r="AY249">
        <f>'Prices and returns'!AZ250</f>
        <v>-3.4212661002954246E-2</v>
      </c>
      <c r="AZ249">
        <f>'Prices and returns'!BA250</f>
        <v>-2.1276531841087635E-2</v>
      </c>
      <c r="BA249">
        <f>'Prices and returns'!BB250</f>
        <v>-3.8848872027629794E-2</v>
      </c>
      <c r="BB249">
        <f>'Prices and returns'!BC250</f>
        <v>-2.1647660608557967E-2</v>
      </c>
      <c r="BC249">
        <f>'Prices and returns'!BD250</f>
        <v>-9.066209090588211E-3</v>
      </c>
      <c r="BD249">
        <f>'Prices and returns'!BE250</f>
        <v>-4.587000985633403E-3</v>
      </c>
      <c r="BE249">
        <f>'Prices and returns'!BF250</f>
        <v>-1.2956161038355783E-2</v>
      </c>
      <c r="BF249">
        <f>'Prices and returns'!BG250</f>
        <v>-1.3414854232459252E-2</v>
      </c>
      <c r="BG249">
        <f>'Prices and returns'!BH250</f>
        <v>-2.4960116834837912E-2</v>
      </c>
      <c r="BH249">
        <f>'Prices and returns'!BI250</f>
        <v>-2.2267804268672874E-2</v>
      </c>
      <c r="BI249">
        <f>'Prices and returns'!BJ250</f>
        <v>-4.830777462890074E-3</v>
      </c>
      <c r="BJ249">
        <f>'Prices and returns'!BK250</f>
        <v>-6.2637573802493312E-3</v>
      </c>
      <c r="BK249">
        <f>'Prices and returns'!BL250</f>
        <v>-4.1130546259302726E-3</v>
      </c>
      <c r="BL249">
        <f>'Prices and returns'!BM250</f>
        <v>-1.8352887886985279E-2</v>
      </c>
    </row>
    <row r="250" spans="1:64" x14ac:dyDescent="0.25">
      <c r="A250" s="2">
        <v>41512</v>
      </c>
      <c r="B250" s="1">
        <v>56.830997000000004</v>
      </c>
      <c r="C250" s="1">
        <v>45.75</v>
      </c>
      <c r="D250" s="1">
        <v>15.694140000000001</v>
      </c>
      <c r="E250" s="1">
        <v>15.694140000000001</v>
      </c>
      <c r="F250" s="1">
        <v>90.374504000000002</v>
      </c>
      <c r="G250" s="1">
        <v>13.163385</v>
      </c>
      <c r="H250" s="1">
        <v>111.220001</v>
      </c>
      <c r="I250" s="1">
        <v>68.820357999999999</v>
      </c>
      <c r="J250" s="1">
        <v>98.214523</v>
      </c>
      <c r="K250" s="1">
        <v>55.975951999999999</v>
      </c>
      <c r="L250" s="1">
        <v>26.639999</v>
      </c>
      <c r="M250" s="1">
        <v>12.833052</v>
      </c>
      <c r="N250" s="1">
        <v>420.71365400000002</v>
      </c>
      <c r="O250" s="1">
        <v>141.23107899999999</v>
      </c>
      <c r="P250" s="1">
        <v>66.223365999999999</v>
      </c>
      <c r="Q250" s="1">
        <v>18.817222999999998</v>
      </c>
      <c r="R250" s="1">
        <v>74.836631999999994</v>
      </c>
      <c r="S250" s="1">
        <v>43.903151999999999</v>
      </c>
      <c r="T250" s="1">
        <v>23.462233999999999</v>
      </c>
      <c r="U250" s="1">
        <v>29.394562000000001</v>
      </c>
      <c r="V250" s="1">
        <v>28.320191999999999</v>
      </c>
      <c r="W250" s="1">
        <v>13.950028</v>
      </c>
      <c r="X250" s="1">
        <v>23.423124000000001</v>
      </c>
      <c r="Y250" s="1">
        <v>55.060226</v>
      </c>
      <c r="Z250" s="1">
        <v>25.63899</v>
      </c>
      <c r="AA250" s="1">
        <v>18.360001</v>
      </c>
      <c r="AB250" s="1">
        <v>33.307468</v>
      </c>
      <c r="AC250" s="1">
        <v>37.252274</v>
      </c>
      <c r="AD250" s="1">
        <v>63.727074000000002</v>
      </c>
      <c r="AE250" s="1">
        <v>72.718636000000004</v>
      </c>
      <c r="AF250" s="1">
        <v>1632.969971</v>
      </c>
      <c r="AH250">
        <f>'Prices and returns'!AI251</f>
        <v>2.2577203774904735E-2</v>
      </c>
      <c r="AI250">
        <f>'Prices and returns'!AJ251</f>
        <v>2.4480852459016392E-2</v>
      </c>
      <c r="AJ250">
        <f>'Prices and returns'!AK251</f>
        <v>3.9828369060044028E-2</v>
      </c>
      <c r="AK250">
        <f>'Prices and returns'!AL251</f>
        <v>3.9828369060044028E-2</v>
      </c>
      <c r="AL250">
        <f>'Prices and returns'!AM251</f>
        <v>2.0689009811882365E-2</v>
      </c>
      <c r="AM250">
        <f>'Prices and returns'!AN251</f>
        <v>1.6997147770121391E-2</v>
      </c>
      <c r="AN250">
        <f>'Prices and returns'!AO251</f>
        <v>5.7543606747495046E-3</v>
      </c>
      <c r="AO250">
        <f>'Prices and returns'!AP251</f>
        <v>1.0298188219247583E-2</v>
      </c>
      <c r="AP250">
        <f>'Prices and returns'!AQ251</f>
        <v>2.2168737713056899E-2</v>
      </c>
      <c r="AQ250">
        <f>'Prices and returns'!AR251</f>
        <v>9.2059532993740163E-3</v>
      </c>
      <c r="AR250">
        <f>'Prices and returns'!AS251</f>
        <v>4.5045422111315405E-3</v>
      </c>
      <c r="AS250">
        <f>'Prices and returns'!AT251</f>
        <v>5.0030888988839138E-2</v>
      </c>
      <c r="AT250">
        <f>'Prices and returns'!AU251</f>
        <v>3.8587777804805878E-2</v>
      </c>
      <c r="AU250">
        <f>'Prices and returns'!AV251</f>
        <v>3.3148475768566603E-2</v>
      </c>
      <c r="AV250">
        <f>'Prices and returns'!AW251</f>
        <v>-2.4030219182757998E-2</v>
      </c>
      <c r="AW250">
        <f>'Prices and returns'!AX251</f>
        <v>3.1392251662214078E-2</v>
      </c>
      <c r="AX250">
        <f>'Prices and returns'!AY251</f>
        <v>8.6795862218920078E-3</v>
      </c>
      <c r="AY250">
        <f>'Prices and returns'!AZ251</f>
        <v>4.017440478988852E-2</v>
      </c>
      <c r="AZ250">
        <f>'Prices and returns'!BA251</f>
        <v>4.0760781773807209E-2</v>
      </c>
      <c r="BA250">
        <f>'Prices and returns'!BB251</f>
        <v>-6.7365181355653503E-2</v>
      </c>
      <c r="BB250">
        <f>'Prices and returns'!BC251</f>
        <v>4.1285419251394929E-2</v>
      </c>
      <c r="BC250">
        <f>'Prices and returns'!BD251</f>
        <v>8.8136740657438449E-3</v>
      </c>
      <c r="BD250">
        <f>'Prices and returns'!BE251</f>
        <v>2.481180563275817E-3</v>
      </c>
      <c r="BE250">
        <f>'Prices and returns'!BF251</f>
        <v>3.1665053463456536E-2</v>
      </c>
      <c r="BF250">
        <f>'Prices and returns'!BG251</f>
        <v>-1.2415192642143854E-2</v>
      </c>
      <c r="BG250">
        <f>'Prices and returns'!BH251</f>
        <v>-9.803975500872834E-3</v>
      </c>
      <c r="BH250">
        <f>'Prices and returns'!BI251</f>
        <v>2.5654336739136096E-2</v>
      </c>
      <c r="BI250">
        <f>'Prices and returns'!BJ251</f>
        <v>-2.1950123098525502E-2</v>
      </c>
      <c r="BJ250">
        <f>'Prices and returns'!BK251</f>
        <v>-5.3438198025536733E-3</v>
      </c>
      <c r="BK250">
        <f>'Prices and returns'!BL251</f>
        <v>1.0325826243494697E-3</v>
      </c>
      <c r="BL250">
        <f>'Prices and returns'!BM251</f>
        <v>1.3594905842882751E-2</v>
      </c>
    </row>
    <row r="251" spans="1:64" x14ac:dyDescent="0.25">
      <c r="A251" s="2">
        <v>41519</v>
      </c>
      <c r="B251" s="1">
        <v>58.114082000000003</v>
      </c>
      <c r="C251" s="1">
        <v>46.869999</v>
      </c>
      <c r="D251" s="1">
        <v>16.319212</v>
      </c>
      <c r="E251" s="1">
        <v>16.319212</v>
      </c>
      <c r="F251" s="1">
        <v>92.244263000000004</v>
      </c>
      <c r="G251" s="1">
        <v>13.387124999999999</v>
      </c>
      <c r="H251" s="1">
        <v>111.860001</v>
      </c>
      <c r="I251" s="1">
        <v>69.529083</v>
      </c>
      <c r="J251" s="1">
        <v>100.39181499999999</v>
      </c>
      <c r="K251" s="1">
        <v>56.491264000000001</v>
      </c>
      <c r="L251" s="1">
        <v>26.76</v>
      </c>
      <c r="M251" s="1">
        <v>13.475101</v>
      </c>
      <c r="N251" s="1">
        <v>436.948059</v>
      </c>
      <c r="O251" s="1">
        <v>145.91267400000001</v>
      </c>
      <c r="P251" s="1">
        <v>64.632003999999995</v>
      </c>
      <c r="Q251" s="1">
        <v>19.407938000000001</v>
      </c>
      <c r="R251" s="1">
        <v>75.486182999999997</v>
      </c>
      <c r="S251" s="1">
        <v>45.666935000000002</v>
      </c>
      <c r="T251" s="1">
        <v>24.418572999999999</v>
      </c>
      <c r="U251" s="1">
        <v>27.414391999999999</v>
      </c>
      <c r="V251" s="1">
        <v>29.489402999999999</v>
      </c>
      <c r="W251" s="1">
        <v>14.072979</v>
      </c>
      <c r="X251" s="1">
        <v>23.481241000000001</v>
      </c>
      <c r="Y251" s="1">
        <v>56.803711</v>
      </c>
      <c r="Z251" s="1">
        <v>25.320677</v>
      </c>
      <c r="AA251" s="1">
        <v>18.18</v>
      </c>
      <c r="AB251" s="1">
        <v>34.161949</v>
      </c>
      <c r="AC251" s="1">
        <v>36.434581999999999</v>
      </c>
      <c r="AD251" s="1">
        <v>63.386527999999998</v>
      </c>
      <c r="AE251" s="1">
        <v>72.793723999999997</v>
      </c>
      <c r="AF251" s="1">
        <v>1655.170044</v>
      </c>
      <c r="AH251">
        <f>'Prices and returns'!AI252</f>
        <v>-6.6878076126196062E-2</v>
      </c>
      <c r="AI251">
        <f>'Prices and returns'!AJ252</f>
        <v>1.8988671196686031E-2</v>
      </c>
      <c r="AJ251">
        <f>'Prices and returns'!AK252</f>
        <v>0</v>
      </c>
      <c r="AK251">
        <f>'Prices and returns'!AL252</f>
        <v>0</v>
      </c>
      <c r="AL251">
        <f>'Prices and returns'!AM252</f>
        <v>4.9589924090997287E-2</v>
      </c>
      <c r="AM251">
        <f>'Prices and returns'!AN252</f>
        <v>9.7613938765792052E-3</v>
      </c>
      <c r="AN251">
        <f>'Prices and returns'!AO252</f>
        <v>1.5018773332569582E-2</v>
      </c>
      <c r="AO251">
        <f>'Prices and returns'!AP252</f>
        <v>4.3410223028541792E-2</v>
      </c>
      <c r="AP251">
        <f>'Prices and returns'!AQ252</f>
        <v>2.3436840941664452E-2</v>
      </c>
      <c r="AQ251">
        <f>'Prices and returns'!AR252</f>
        <v>8.6333401922109559E-2</v>
      </c>
      <c r="AR251">
        <f>'Prices and returns'!AS252</f>
        <v>-3.363228699551564E-3</v>
      </c>
      <c r="AS251">
        <f>'Prices and returns'!AT252</f>
        <v>2.0588120267150459E-2</v>
      </c>
      <c r="AT251">
        <f>'Prices and returns'!AU252</f>
        <v>1.078928239386002E-2</v>
      </c>
      <c r="AU251">
        <f>'Prices and returns'!AV252</f>
        <v>4.6853277461010527E-2</v>
      </c>
      <c r="AV251">
        <f>'Prices and returns'!AW252</f>
        <v>3.8587616747888527E-2</v>
      </c>
      <c r="AW251">
        <f>'Prices and returns'!AX252</f>
        <v>3.3965432082480755E-2</v>
      </c>
      <c r="AX251">
        <f>'Prices and returns'!AY252</f>
        <v>1.6177477141743939E-2</v>
      </c>
      <c r="AY251">
        <f>'Prices and returns'!AZ252</f>
        <v>5.7069737655912384E-4</v>
      </c>
      <c r="AZ251">
        <f>'Prices and returns'!BA252</f>
        <v>4.923543238992719E-2</v>
      </c>
      <c r="BA251">
        <f>'Prices and returns'!BB252</f>
        <v>6.0353080236103737E-2</v>
      </c>
      <c r="BB251">
        <f>'Prices and returns'!BC252</f>
        <v>4.5090638152288198E-2</v>
      </c>
      <c r="BC251">
        <f>'Prices and returns'!BD252</f>
        <v>6.1827847536758157E-2</v>
      </c>
      <c r="BD251">
        <f>'Prices and returns'!BE252</f>
        <v>8.1329602638974055E-3</v>
      </c>
      <c r="BE251">
        <f>'Prices and returns'!BF252</f>
        <v>8.2329656243762261E-3</v>
      </c>
      <c r="BF251">
        <f>'Prices and returns'!BG252</f>
        <v>2.7237423391167605E-2</v>
      </c>
      <c r="BG251">
        <f>'Prices and returns'!BH252</f>
        <v>-2.860286028602858E-2</v>
      </c>
      <c r="BH251">
        <f>'Prices and returns'!BI252</f>
        <v>2.8075505879363017E-2</v>
      </c>
      <c r="BI251">
        <f>'Prices and returns'!BJ252</f>
        <v>3.0642838169517055E-2</v>
      </c>
      <c r="BJ251">
        <f>'Prices and returns'!BK252</f>
        <v>2.4383619812714724E-2</v>
      </c>
      <c r="BK251">
        <f>'Prices and returns'!BL252</f>
        <v>1.3180394507636453E-2</v>
      </c>
      <c r="BL251">
        <f>'Prices and returns'!BM252</f>
        <v>1.9828745764806793E-2</v>
      </c>
    </row>
    <row r="252" spans="1:64" x14ac:dyDescent="0.25">
      <c r="A252" s="2">
        <v>41526</v>
      </c>
      <c r="B252" s="1">
        <v>54.227524000000003</v>
      </c>
      <c r="C252" s="1">
        <v>47.759998000000003</v>
      </c>
      <c r="D252" s="1">
        <v>16.319212</v>
      </c>
      <c r="E252" s="1">
        <v>16.319212</v>
      </c>
      <c r="F252" s="1">
        <v>96.818648999999994</v>
      </c>
      <c r="G252" s="1">
        <v>13.517802</v>
      </c>
      <c r="H252" s="1">
        <v>113.540001</v>
      </c>
      <c r="I252" s="1">
        <v>72.547355999999994</v>
      </c>
      <c r="J252" s="1">
        <v>102.744682</v>
      </c>
      <c r="K252" s="1">
        <v>61.368347</v>
      </c>
      <c r="L252" s="1">
        <v>26.67</v>
      </c>
      <c r="M252" s="1">
        <v>13.752528</v>
      </c>
      <c r="N252" s="1">
        <v>441.66241500000001</v>
      </c>
      <c r="O252" s="1">
        <v>152.74916099999999</v>
      </c>
      <c r="P252" s="1">
        <v>67.125998999999993</v>
      </c>
      <c r="Q252" s="1">
        <v>20.067136999999999</v>
      </c>
      <c r="R252" s="1">
        <v>76.707358999999997</v>
      </c>
      <c r="S252" s="1">
        <v>45.692996999999998</v>
      </c>
      <c r="T252" s="1">
        <v>25.620832</v>
      </c>
      <c r="U252" s="1">
        <v>29.068935</v>
      </c>
      <c r="V252" s="1">
        <v>30.819099000000001</v>
      </c>
      <c r="W252" s="1">
        <v>14.943080999999999</v>
      </c>
      <c r="X252" s="1">
        <v>23.672212999999999</v>
      </c>
      <c r="Y252" s="1">
        <v>57.271374000000002</v>
      </c>
      <c r="Z252" s="1">
        <v>26.010346999999999</v>
      </c>
      <c r="AA252" s="1">
        <v>17.66</v>
      </c>
      <c r="AB252" s="1">
        <v>35.121062999999999</v>
      </c>
      <c r="AC252" s="1">
        <v>37.551040999999998</v>
      </c>
      <c r="AD252" s="1">
        <v>64.932120999999995</v>
      </c>
      <c r="AE252" s="1">
        <v>73.753174000000001</v>
      </c>
      <c r="AF252" s="1">
        <v>1687.98999</v>
      </c>
      <c r="AH252">
        <f>'Prices and returns'!AI253</f>
        <v>5.3990663486682229E-3</v>
      </c>
      <c r="AI252">
        <f>'Prices and returns'!AJ253</f>
        <v>9.52680735036881E-2</v>
      </c>
      <c r="AJ252">
        <f>'Prices and returns'!AK253</f>
        <v>1.1784882750465406E-3</v>
      </c>
      <c r="AK252">
        <f>'Prices and returns'!AL253</f>
        <v>1.1784882750465406E-3</v>
      </c>
      <c r="AL252">
        <f>'Prices and returns'!AM253</f>
        <v>4.7606138358737192E-2</v>
      </c>
      <c r="AM252">
        <f>'Prices and returns'!AN253</f>
        <v>-3.4504869948531239E-3</v>
      </c>
      <c r="AN252">
        <f>'Prices and returns'!AO253</f>
        <v>3.8400572147255813E-2</v>
      </c>
      <c r="AO252">
        <f>'Prices and returns'!AP253</f>
        <v>-2.5973599920030146E-2</v>
      </c>
      <c r="AP252">
        <f>'Prices and returns'!AQ253</f>
        <v>7.7758574404853736E-3</v>
      </c>
      <c r="AQ252">
        <f>'Prices and returns'!AR253</f>
        <v>-2.5191227653565424E-2</v>
      </c>
      <c r="AR252">
        <f>'Prices and returns'!AS253</f>
        <v>-4.874353205849326E-3</v>
      </c>
      <c r="AS252">
        <f>'Prices and returns'!AT253</f>
        <v>2.3057578941122932E-3</v>
      </c>
      <c r="AT252">
        <f>'Prices and returns'!AU253</f>
        <v>1.5791787489999501E-2</v>
      </c>
      <c r="AU252">
        <f>'Prices and returns'!AV253</f>
        <v>3.5060742494029212E-2</v>
      </c>
      <c r="AV252">
        <f>'Prices and returns'!AW253</f>
        <v>2.5163051949513765E-2</v>
      </c>
      <c r="AW252">
        <f>'Prices and returns'!AX253</f>
        <v>1.4078540451485487E-2</v>
      </c>
      <c r="AX252">
        <f>'Prices and returns'!AY253</f>
        <v>1.2532200463321996E-2</v>
      </c>
      <c r="AY252">
        <f>'Prices and returns'!AZ253</f>
        <v>3.9931064272277746E-3</v>
      </c>
      <c r="AZ252">
        <f>'Prices and returns'!BA253</f>
        <v>2.1329518104642444E-3</v>
      </c>
      <c r="BA252">
        <f>'Prices and returns'!BB253</f>
        <v>-7.2659696683073614E-3</v>
      </c>
      <c r="BB252">
        <f>'Prices and returns'!BC253</f>
        <v>2.1499233316327596E-2</v>
      </c>
      <c r="BC252">
        <f>'Prices and returns'!BD253</f>
        <v>-6.3300198934876026E-4</v>
      </c>
      <c r="BD252">
        <f>'Prices and returns'!BE253</f>
        <v>1.6134782159994896E-2</v>
      </c>
      <c r="BE252">
        <f>'Prices and returns'!BF253</f>
        <v>6.9989066440067542E-3</v>
      </c>
      <c r="BF252">
        <f>'Prices and returns'!BG253</f>
        <v>-2.9138404035900715E-4</v>
      </c>
      <c r="BG252">
        <f>'Prices and returns'!BH253</f>
        <v>-3.7938844847112213E-2</v>
      </c>
      <c r="BH252">
        <f>'Prices and returns'!BI253</f>
        <v>5.9583333226559797E-3</v>
      </c>
      <c r="BI252">
        <f>'Prices and returns'!BJ253</f>
        <v>4.187367268992287E-4</v>
      </c>
      <c r="BJ252">
        <f>'Prices and returns'!BK253</f>
        <v>1.9768813650796958E-2</v>
      </c>
      <c r="BK252">
        <f>'Prices and returns'!BL253</f>
        <v>2.9411479972374383E-3</v>
      </c>
      <c r="BL252">
        <f>'Prices and returns'!BM253</f>
        <v>1.2985885064401336E-2</v>
      </c>
    </row>
    <row r="253" spans="1:64" x14ac:dyDescent="0.25">
      <c r="A253" s="2">
        <v>41533</v>
      </c>
      <c r="B253" s="1">
        <v>54.520302000000001</v>
      </c>
      <c r="C253" s="1">
        <v>52.310001</v>
      </c>
      <c r="D253" s="1">
        <v>16.338443999999999</v>
      </c>
      <c r="E253" s="1">
        <v>16.338443999999999</v>
      </c>
      <c r="F253" s="1">
        <v>101.42781100000001</v>
      </c>
      <c r="G253" s="1">
        <v>13.471159</v>
      </c>
      <c r="H253" s="1">
        <v>117.900002</v>
      </c>
      <c r="I253" s="1">
        <v>70.663039999999995</v>
      </c>
      <c r="J253" s="1">
        <v>103.54361</v>
      </c>
      <c r="K253" s="1">
        <v>59.822403000000001</v>
      </c>
      <c r="L253" s="1">
        <v>26.540001</v>
      </c>
      <c r="M253" s="1">
        <v>13.784238</v>
      </c>
      <c r="N253" s="1">
        <v>448.63705399999998</v>
      </c>
      <c r="O253" s="1">
        <v>158.10466</v>
      </c>
      <c r="P253" s="1">
        <v>68.815094000000002</v>
      </c>
      <c r="Q253" s="1">
        <v>20.349653</v>
      </c>
      <c r="R253" s="1">
        <v>77.668671000000003</v>
      </c>
      <c r="S253" s="1">
        <v>45.875453999999998</v>
      </c>
      <c r="T253" s="1">
        <v>25.67548</v>
      </c>
      <c r="U253" s="1">
        <v>28.857721000000002</v>
      </c>
      <c r="V253" s="1">
        <v>31.481686</v>
      </c>
      <c r="W253" s="1">
        <v>14.933622</v>
      </c>
      <c r="X253" s="1">
        <v>24.054158999999999</v>
      </c>
      <c r="Y253" s="1">
        <v>57.672210999999997</v>
      </c>
      <c r="Z253" s="1">
        <v>26.002768</v>
      </c>
      <c r="AA253" s="1">
        <v>16.989999999999998</v>
      </c>
      <c r="AB253" s="1">
        <v>35.330325999999999</v>
      </c>
      <c r="AC253" s="1">
        <v>37.566764999999997</v>
      </c>
      <c r="AD253" s="1">
        <v>66.215751999999995</v>
      </c>
      <c r="AE253" s="1">
        <v>73.970093000000006</v>
      </c>
      <c r="AF253" s="1">
        <v>1709.910034</v>
      </c>
      <c r="AH253">
        <f>'Prices and returns'!AI254</f>
        <v>3.2819370663060496E-2</v>
      </c>
      <c r="AI253">
        <f>'Prices and returns'!AJ254</f>
        <v>-5.3527431589994274E-3</v>
      </c>
      <c r="AJ253">
        <f>'Prices and returns'!AK254</f>
        <v>-1.000578757683405E-2</v>
      </c>
      <c r="AK253">
        <f>'Prices and returns'!AL254</f>
        <v>-1.000578757683405E-2</v>
      </c>
      <c r="AL253">
        <f>'Prices and returns'!AM254</f>
        <v>1.809136943712597E-2</v>
      </c>
      <c r="AM253">
        <f>'Prices and returns'!AN254</f>
        <v>-3.7396262637832453E-2</v>
      </c>
      <c r="AN253">
        <f>'Prices and returns'!AO254</f>
        <v>-2.5869414319433185E-2</v>
      </c>
      <c r="AO253">
        <f>'Prices and returns'!AP254</f>
        <v>-1.1209735669453196E-2</v>
      </c>
      <c r="AP253">
        <f>'Prices and returns'!AQ254</f>
        <v>-1.8823189572007407E-2</v>
      </c>
      <c r="AQ253">
        <f>'Prices and returns'!AR254</f>
        <v>2.7687620639377719E-3</v>
      </c>
      <c r="AR253">
        <f>'Prices and returns'!AS254</f>
        <v>-2.2230594490181062E-2</v>
      </c>
      <c r="AS253">
        <f>'Prices and returns'!AT254</f>
        <v>-1.9551606697446714E-2</v>
      </c>
      <c r="AT253">
        <f>'Prices and returns'!AU254</f>
        <v>-2.9586680105116673E-2</v>
      </c>
      <c r="AU253">
        <f>'Prices and returns'!AV254</f>
        <v>-5.8320830012221082E-2</v>
      </c>
      <c r="AV253">
        <f>'Prices and returns'!AW254</f>
        <v>-1.350661527832845E-2</v>
      </c>
      <c r="AW253">
        <f>'Prices and returns'!AX254</f>
        <v>-3.3235357870721509E-2</v>
      </c>
      <c r="AX253">
        <f>'Prices and returns'!AY254</f>
        <v>-3.289448586032849E-2</v>
      </c>
      <c r="AY253">
        <f>'Prices and returns'!AZ254</f>
        <v>-1.0605954984118537E-2</v>
      </c>
      <c r="AZ253">
        <f>'Prices and returns'!BA254</f>
        <v>-3.9375622188952304E-2</v>
      </c>
      <c r="BA253">
        <f>'Prices and returns'!BB254</f>
        <v>1.4638508702748878E-2</v>
      </c>
      <c r="BB253">
        <f>'Prices and returns'!BC254</f>
        <v>6.1553882469954073E-2</v>
      </c>
      <c r="BC253">
        <f>'Prices and returns'!BD254</f>
        <v>-1.3299586664239905E-2</v>
      </c>
      <c r="BD253">
        <f>'Prices and returns'!BE254</f>
        <v>-3.106572963120361E-3</v>
      </c>
      <c r="BE253">
        <f>'Prices and returns'!BF254</f>
        <v>-2.4326551309087133E-2</v>
      </c>
      <c r="BF253">
        <f>'Prices and returns'!BG254</f>
        <v>-9.6182837150259638E-3</v>
      </c>
      <c r="BG253">
        <f>'Prices and returns'!BH254</f>
        <v>6.6509770453207773E-2</v>
      </c>
      <c r="BH253">
        <f>'Prices and returns'!BI254</f>
        <v>-8.884378819487785E-3</v>
      </c>
      <c r="BI253">
        <f>'Prices and returns'!BJ254</f>
        <v>-1.6324801989205086E-2</v>
      </c>
      <c r="BJ253">
        <f>'Prices and returns'!BK254</f>
        <v>-1.938558365991222E-2</v>
      </c>
      <c r="BK253">
        <f>'Prices and returns'!BL254</f>
        <v>-1.985125258663667E-2</v>
      </c>
      <c r="BL253">
        <f>'Prices and returns'!BM254</f>
        <v>-1.0620461684477136E-2</v>
      </c>
    </row>
    <row r="254" spans="1:64" x14ac:dyDescent="0.25">
      <c r="A254" s="2">
        <v>41540</v>
      </c>
      <c r="B254" s="1">
        <v>56.309623999999999</v>
      </c>
      <c r="C254" s="1">
        <v>52.029998999999997</v>
      </c>
      <c r="D254" s="1">
        <v>16.174965</v>
      </c>
      <c r="E254" s="1">
        <v>16.174965</v>
      </c>
      <c r="F254" s="1">
        <v>103.26277899999999</v>
      </c>
      <c r="G254" s="1">
        <v>12.967388</v>
      </c>
      <c r="H254" s="1">
        <v>114.849998</v>
      </c>
      <c r="I254" s="1">
        <v>69.870925999999997</v>
      </c>
      <c r="J254" s="1">
        <v>101.594589</v>
      </c>
      <c r="K254" s="1">
        <v>59.988036999999998</v>
      </c>
      <c r="L254" s="1">
        <v>25.950001</v>
      </c>
      <c r="M254" s="1">
        <v>13.514734000000001</v>
      </c>
      <c r="N254" s="1">
        <v>435.36337300000002</v>
      </c>
      <c r="O254" s="1">
        <v>148.88386499999999</v>
      </c>
      <c r="P254" s="1">
        <v>67.885634999999994</v>
      </c>
      <c r="Q254" s="1">
        <v>19.673324999999998</v>
      </c>
      <c r="R254" s="1">
        <v>75.113799999999998</v>
      </c>
      <c r="S254" s="1">
        <v>45.388900999999997</v>
      </c>
      <c r="T254" s="1">
        <v>24.664491999999999</v>
      </c>
      <c r="U254" s="1">
        <v>29.280155000000001</v>
      </c>
      <c r="V254" s="1">
        <v>33.419505999999998</v>
      </c>
      <c r="W254" s="1">
        <v>14.735011</v>
      </c>
      <c r="X254" s="1">
        <v>23.979433</v>
      </c>
      <c r="Y254" s="1">
        <v>56.269244999999998</v>
      </c>
      <c r="Z254" s="1">
        <v>25.752666000000001</v>
      </c>
      <c r="AA254" s="1">
        <v>18.120000999999998</v>
      </c>
      <c r="AB254" s="1">
        <v>35.016438000000001</v>
      </c>
      <c r="AC254" s="1">
        <v>36.953494999999997</v>
      </c>
      <c r="AD254" s="1">
        <v>64.932120999999995</v>
      </c>
      <c r="AE254" s="1">
        <v>72.501694000000001</v>
      </c>
      <c r="AF254" s="1">
        <v>1691.75</v>
      </c>
      <c r="AH254">
        <f>'Prices and returns'!AI255</f>
        <v>5.7975879931287998E-4</v>
      </c>
      <c r="AI254">
        <f>'Prices and returns'!AJ255</f>
        <v>-8.8410341887570718E-3</v>
      </c>
      <c r="AJ254">
        <f>'Prices and returns'!AK255</f>
        <v>3.5671792798314863E-3</v>
      </c>
      <c r="AK254">
        <f>'Prices and returns'!AL255</f>
        <v>3.5671792798314863E-3</v>
      </c>
      <c r="AL254">
        <f>'Prices and returns'!AM255</f>
        <v>-1.2969397230729108E-2</v>
      </c>
      <c r="AM254">
        <f>'Prices and returns'!AN255</f>
        <v>1.0791610461567128E-2</v>
      </c>
      <c r="AN254">
        <f>'Prices and returns'!AO255</f>
        <v>-9.5776928093633876E-3</v>
      </c>
      <c r="AO254">
        <f>'Prices and returns'!AP255</f>
        <v>4.7732443105162432E-3</v>
      </c>
      <c r="AP254">
        <f>'Prices and returns'!AQ255</f>
        <v>-1.1061258390444339E-2</v>
      </c>
      <c r="AQ254">
        <f>'Prices and returns'!AR255</f>
        <v>1.687319756770844E-3</v>
      </c>
      <c r="AR254">
        <f>'Prices and returns'!AS255</f>
        <v>-7.32181089318643E-3</v>
      </c>
      <c r="AS254">
        <f>'Prices and returns'!AT255</f>
        <v>2.3460321157634171E-3</v>
      </c>
      <c r="AT254">
        <f>'Prices and returns'!AU255</f>
        <v>-4.6097768541498692E-3</v>
      </c>
      <c r="AU254">
        <f>'Prices and returns'!AV255</f>
        <v>-2.0644641378701291E-2</v>
      </c>
      <c r="AV254">
        <f>'Prices and returns'!AW255</f>
        <v>-2.3693230533970828E-3</v>
      </c>
      <c r="AW254">
        <f>'Prices and returns'!AX255</f>
        <v>-7.397681886513712E-3</v>
      </c>
      <c r="AX254">
        <f>'Prices and returns'!AY255</f>
        <v>6.6871333896035244E-3</v>
      </c>
      <c r="AY254">
        <f>'Prices and returns'!AZ255</f>
        <v>8.2311752822567859E-3</v>
      </c>
      <c r="AZ254">
        <f>'Prices and returns'!BA255</f>
        <v>-3.3235632827953191E-3</v>
      </c>
      <c r="BA254">
        <f>'Prices and returns'!BB255</f>
        <v>1.8334704853850706E-2</v>
      </c>
      <c r="BB254">
        <f>'Prices and returns'!BC255</f>
        <v>-2.0369421379238702E-2</v>
      </c>
      <c r="BC254">
        <f>'Prices and returns'!BD255</f>
        <v>6.4194047768268802E-4</v>
      </c>
      <c r="BD254">
        <f>'Prices and returns'!BE255</f>
        <v>4.154977309096434E-3</v>
      </c>
      <c r="BE254">
        <f>'Prices and returns'!BF255</f>
        <v>9.4983680694489848E-3</v>
      </c>
      <c r="BF254">
        <f>'Prices and returns'!BG255</f>
        <v>-6.7685419443563591E-3</v>
      </c>
      <c r="BG254">
        <f>'Prices and returns'!BH255</f>
        <v>-1.600446931542665E-2</v>
      </c>
      <c r="BH254">
        <f>'Prices and returns'!BI255</f>
        <v>-5.7272244538408004E-3</v>
      </c>
      <c r="BI254">
        <f>'Prices and returns'!BJ255</f>
        <v>2.1276742565216741E-3</v>
      </c>
      <c r="BJ254">
        <f>'Prices and returns'!BK255</f>
        <v>-2.097913912283866E-2</v>
      </c>
      <c r="BK254">
        <f>'Prices and returns'!BL255</f>
        <v>-6.6740371611179418E-3</v>
      </c>
      <c r="BL254">
        <f>'Prices and returns'!BM255</f>
        <v>-7.3887985813506725E-4</v>
      </c>
    </row>
    <row r="255" spans="1:64" x14ac:dyDescent="0.25">
      <c r="A255" s="2">
        <v>41547</v>
      </c>
      <c r="B255" s="1">
        <v>56.342269999999999</v>
      </c>
      <c r="C255" s="1">
        <v>51.57</v>
      </c>
      <c r="D255" s="1">
        <v>16.232664</v>
      </c>
      <c r="E255" s="1">
        <v>16.232664</v>
      </c>
      <c r="F255" s="1">
        <v>101.923523</v>
      </c>
      <c r="G255" s="1">
        <v>13.107327</v>
      </c>
      <c r="H255" s="1">
        <v>113.75</v>
      </c>
      <c r="I255" s="1">
        <v>70.204436999999999</v>
      </c>
      <c r="J255" s="1">
        <v>100.470825</v>
      </c>
      <c r="K255" s="1">
        <v>60.089255999999999</v>
      </c>
      <c r="L255" s="1">
        <v>25.76</v>
      </c>
      <c r="M255" s="1">
        <v>13.54644</v>
      </c>
      <c r="N255" s="1">
        <v>433.35644500000001</v>
      </c>
      <c r="O255" s="1">
        <v>145.81021100000001</v>
      </c>
      <c r="P255" s="1">
        <v>67.724791999999994</v>
      </c>
      <c r="Q255" s="1">
        <v>19.527788000000001</v>
      </c>
      <c r="R255" s="1">
        <v>75.616095999999999</v>
      </c>
      <c r="S255" s="1">
        <v>45.762504999999997</v>
      </c>
      <c r="T255" s="1">
        <v>24.582518</v>
      </c>
      <c r="U255" s="1">
        <v>29.816998000000002</v>
      </c>
      <c r="V255" s="1">
        <v>32.738770000000002</v>
      </c>
      <c r="W255" s="1">
        <v>14.74447</v>
      </c>
      <c r="X255" s="1">
        <v>24.079066999999998</v>
      </c>
      <c r="Y255" s="1">
        <v>56.803711</v>
      </c>
      <c r="Z255" s="1">
        <v>25.578358000000001</v>
      </c>
      <c r="AA255" s="1">
        <v>17.829999999999998</v>
      </c>
      <c r="AB255" s="1">
        <v>34.815891000000001</v>
      </c>
      <c r="AC255" s="1">
        <v>37.032119999999999</v>
      </c>
      <c r="AD255" s="1">
        <v>63.569901000000002</v>
      </c>
      <c r="AE255" s="1">
        <v>72.017814999999999</v>
      </c>
      <c r="AF255" s="1">
        <v>1690.5</v>
      </c>
      <c r="AH255">
        <f>'Prices and returns'!AI256</f>
        <v>2.0247338277282829E-2</v>
      </c>
      <c r="AI255">
        <f>'Prices and returns'!AJ256</f>
        <v>1.20224743067675E-2</v>
      </c>
      <c r="AJ255">
        <f>'Prices and returns'!AK256</f>
        <v>1.1848209264973378E-2</v>
      </c>
      <c r="AK255">
        <f>'Prices and returns'!AL256</f>
        <v>1.1848209264973378E-2</v>
      </c>
      <c r="AL255">
        <f>'Prices and returns'!AM256</f>
        <v>6.655352758950444E-3</v>
      </c>
      <c r="AM255">
        <f>'Prices and returns'!AN256</f>
        <v>9.9642741803878838E-3</v>
      </c>
      <c r="AN255">
        <f>'Prices and returns'!AO256</f>
        <v>1.8109872527472468E-2</v>
      </c>
      <c r="AO255">
        <f>'Prices and returns'!AP256</f>
        <v>1.6746220755249359E-2</v>
      </c>
      <c r="AP255">
        <f>'Prices and returns'!AQ256</f>
        <v>1.2757773214263959E-2</v>
      </c>
      <c r="AQ255">
        <f>'Prices and returns'!AR256</f>
        <v>1.393571922408225E-2</v>
      </c>
      <c r="AR255">
        <f>'Prices and returns'!AS256</f>
        <v>-4.0372709627329195E-2</v>
      </c>
      <c r="AS255">
        <f>'Prices and returns'!AT256</f>
        <v>1.1704182058164488E-3</v>
      </c>
      <c r="AT255">
        <f>'Prices and returns'!AU256</f>
        <v>-4.1266952889092802E-4</v>
      </c>
      <c r="AU255">
        <f>'Prices and returns'!AV256</f>
        <v>2.203788731915348E-2</v>
      </c>
      <c r="AV255">
        <f>'Prices and returns'!AW256</f>
        <v>7.1256475767397754E-3</v>
      </c>
      <c r="AW255">
        <f>'Prices and returns'!AX256</f>
        <v>1.9728296927434854E-2</v>
      </c>
      <c r="AX255">
        <f>'Prices and returns'!AY256</f>
        <v>2.4510376732488331E-2</v>
      </c>
      <c r="AY255">
        <f>'Prices and returns'!AZ256</f>
        <v>4.3068883576194072E-3</v>
      </c>
      <c r="AZ255">
        <f>'Prices and returns'!BA256</f>
        <v>3.5568772897878034E-2</v>
      </c>
      <c r="BA255">
        <f>'Prices and returns'!BB256</f>
        <v>7.3792136954899737E-3</v>
      </c>
      <c r="BB255">
        <f>'Prices and returns'!BC256</f>
        <v>1.8297816319916605E-2</v>
      </c>
      <c r="BC255">
        <f>'Prices and returns'!BD256</f>
        <v>-2.1167461427911649E-2</v>
      </c>
      <c r="BD255">
        <f>'Prices and returns'!BE256</f>
        <v>-9.6551083146202456E-3</v>
      </c>
      <c r="BE255">
        <f>'Prices and returns'!BF256</f>
        <v>-6.9097246128867066E-3</v>
      </c>
      <c r="BF255">
        <f>'Prices and returns'!BG256</f>
        <v>1.3333185812787397E-2</v>
      </c>
      <c r="BG255">
        <f>'Prices and returns'!BH256</f>
        <v>-5.5524397083566941E-2</v>
      </c>
      <c r="BH255">
        <f>'Prices and returns'!BI256</f>
        <v>1.1269595254649696E-2</v>
      </c>
      <c r="BI255">
        <f>'Prices and returns'!BJ256</f>
        <v>-2.1222117448302407E-4</v>
      </c>
      <c r="BJ255">
        <f>'Prices and returns'!BK256</f>
        <v>2.7747172360705768E-2</v>
      </c>
      <c r="BK255">
        <f>'Prices and returns'!BL256</f>
        <v>7.2981386619409006E-3</v>
      </c>
      <c r="BL255">
        <f>'Prices and returns'!BM256</f>
        <v>7.5125412599822868E-3</v>
      </c>
    </row>
    <row r="256" spans="1:64" x14ac:dyDescent="0.25">
      <c r="A256" s="2">
        <v>41554</v>
      </c>
      <c r="B256" s="1">
        <v>57.483051000000003</v>
      </c>
      <c r="C256" s="1">
        <v>52.189999</v>
      </c>
      <c r="D256" s="1">
        <v>16.424992</v>
      </c>
      <c r="E256" s="1">
        <v>16.424992</v>
      </c>
      <c r="F256" s="1">
        <v>102.60186</v>
      </c>
      <c r="G256" s="1">
        <v>13.237932000000001</v>
      </c>
      <c r="H256" s="1">
        <v>115.80999799999999</v>
      </c>
      <c r="I256" s="1">
        <v>71.380095999999995</v>
      </c>
      <c r="J256" s="1">
        <v>101.75260900000001</v>
      </c>
      <c r="K256" s="1">
        <v>60.926642999999999</v>
      </c>
      <c r="L256" s="1">
        <v>24.719999000000001</v>
      </c>
      <c r="M256" s="1">
        <v>13.562295000000001</v>
      </c>
      <c r="N256" s="1">
        <v>433.17761200000001</v>
      </c>
      <c r="O256" s="1">
        <v>149.02356</v>
      </c>
      <c r="P256" s="1">
        <v>68.207374999999999</v>
      </c>
      <c r="Q256" s="1">
        <v>19.913038</v>
      </c>
      <c r="R256" s="1">
        <v>77.469475000000003</v>
      </c>
      <c r="S256" s="1">
        <v>45.959598999999997</v>
      </c>
      <c r="T256" s="1">
        <v>25.456887999999999</v>
      </c>
      <c r="U256" s="1">
        <v>30.037023999999999</v>
      </c>
      <c r="V256" s="1">
        <v>33.337817999999999</v>
      </c>
      <c r="W256" s="1">
        <v>14.432366999999999</v>
      </c>
      <c r="X256" s="1">
        <v>23.846581</v>
      </c>
      <c r="Y256" s="1">
        <v>56.411212999999996</v>
      </c>
      <c r="Z256" s="1">
        <v>25.919398999999999</v>
      </c>
      <c r="AA256" s="1">
        <v>16.84</v>
      </c>
      <c r="AB256" s="1">
        <v>35.208252000000002</v>
      </c>
      <c r="AC256" s="1">
        <v>37.024261000000003</v>
      </c>
      <c r="AD256" s="1">
        <v>65.333786000000003</v>
      </c>
      <c r="AE256" s="1">
        <v>72.543411000000006</v>
      </c>
      <c r="AF256" s="1">
        <v>1703.1999510000001</v>
      </c>
      <c r="AH256">
        <f>'Prices and returns'!AI257</f>
        <v>3.2629200562092585E-2</v>
      </c>
      <c r="AI256">
        <f>'Prices and returns'!AJ257</f>
        <v>8.430772340118263E-3</v>
      </c>
      <c r="AJ256">
        <f>'Prices and returns'!AK257</f>
        <v>2.9859618805293794E-2</v>
      </c>
      <c r="AK256">
        <f>'Prices and returns'!AL257</f>
        <v>2.9859618805293794E-2</v>
      </c>
      <c r="AL256">
        <f>'Prices and returns'!AM257</f>
        <v>3.8480900833571613E-2</v>
      </c>
      <c r="AM256">
        <f>'Prices and returns'!AN257</f>
        <v>3.1007788829856407E-2</v>
      </c>
      <c r="AN256">
        <f>'Prices and returns'!AO257</f>
        <v>1.0016432260019583E-2</v>
      </c>
      <c r="AO256">
        <f>'Prices and returns'!AP257</f>
        <v>2.0207509947871176E-2</v>
      </c>
      <c r="AP256">
        <f>'Prices and returns'!AQ257</f>
        <v>1.5012990969106188E-2</v>
      </c>
      <c r="AQ256">
        <f>'Prices and returns'!AR257</f>
        <v>1.41973684648931E-2</v>
      </c>
      <c r="AR256">
        <f>'Prices and returns'!AS257</f>
        <v>1.2540534487885587E-2</v>
      </c>
      <c r="AS256">
        <f>'Prices and returns'!AT257</f>
        <v>2.4546951677426244E-2</v>
      </c>
      <c r="AT256">
        <f>'Prices and returns'!AU257</f>
        <v>0.15988712269829863</v>
      </c>
      <c r="AU256">
        <f>'Prices and returns'!AV257</f>
        <v>-8.1875577257718001E-3</v>
      </c>
      <c r="AV256">
        <f>'Prices and returns'!AW257</f>
        <v>-2.1357426524624315E-2</v>
      </c>
      <c r="AW256">
        <f>'Prices and returns'!AX257</f>
        <v>2.6655350127891015E-2</v>
      </c>
      <c r="AX256">
        <f>'Prices and returns'!AY257</f>
        <v>2.4371095841297402E-2</v>
      </c>
      <c r="AY256">
        <f>'Prices and returns'!AZ257</f>
        <v>3.4088787415225294E-2</v>
      </c>
      <c r="AZ256">
        <f>'Prices and returns'!BA257</f>
        <v>6.2254074417894274E-2</v>
      </c>
      <c r="BA256">
        <f>'Prices and returns'!BB257</f>
        <v>2.4318687497136927E-2</v>
      </c>
      <c r="BB256">
        <f>'Prices and returns'!BC257</f>
        <v>3.3623496294808444E-2</v>
      </c>
      <c r="BC256">
        <f>'Prices and returns'!BD257</f>
        <v>3.6041835687798202E-2</v>
      </c>
      <c r="BD256">
        <f>'Prices and returns'!BE257</f>
        <v>6.232579001576781E-2</v>
      </c>
      <c r="BE256">
        <f>'Prices and returns'!BF257</f>
        <v>1.2583225253461672E-2</v>
      </c>
      <c r="BF256">
        <f>'Prices and returns'!BG257</f>
        <v>2.5562089614809359E-2</v>
      </c>
      <c r="BG256">
        <f>'Prices and returns'!BH257</f>
        <v>2.2565261282660422E-2</v>
      </c>
      <c r="BH256">
        <f>'Prices and returns'!BI257</f>
        <v>8.1726011277128714E-3</v>
      </c>
      <c r="BI256">
        <f>'Prices and returns'!BJ257</f>
        <v>7.4046177451050174E-2</v>
      </c>
      <c r="BJ256">
        <f>'Prices and returns'!BK257</f>
        <v>1.1894994115295723E-2</v>
      </c>
      <c r="BK256">
        <f>'Prices and returns'!BL257</f>
        <v>6.9003096642366469E-3</v>
      </c>
      <c r="BL256">
        <f>'Prices and returns'!BM257</f>
        <v>2.4248502928708657E-2</v>
      </c>
    </row>
    <row r="257" spans="1:64" x14ac:dyDescent="0.25">
      <c r="A257" s="2">
        <v>41561</v>
      </c>
      <c r="B257" s="1">
        <v>59.358677</v>
      </c>
      <c r="C257" s="1">
        <v>52.630001</v>
      </c>
      <c r="D257" s="1">
        <v>16.915436</v>
      </c>
      <c r="E257" s="1">
        <v>16.915436</v>
      </c>
      <c r="F257" s="1">
        <v>106.550072</v>
      </c>
      <c r="G257" s="1">
        <v>13.648410999999999</v>
      </c>
      <c r="H257" s="1">
        <v>116.970001</v>
      </c>
      <c r="I257" s="1">
        <v>72.822509999999994</v>
      </c>
      <c r="J257" s="1">
        <v>103.28022</v>
      </c>
      <c r="K257" s="1">
        <v>61.791640999999998</v>
      </c>
      <c r="L257" s="1">
        <v>25.030000999999999</v>
      </c>
      <c r="M257" s="1">
        <v>13.895208</v>
      </c>
      <c r="N257" s="1">
        <v>502.43713400000001</v>
      </c>
      <c r="O257" s="1">
        <v>147.80342099999999</v>
      </c>
      <c r="P257" s="1">
        <v>66.750641000000002</v>
      </c>
      <c r="Q257" s="1">
        <v>20.443826999999999</v>
      </c>
      <c r="R257" s="1">
        <v>79.357490999999996</v>
      </c>
      <c r="S257" s="1">
        <v>47.526305999999998</v>
      </c>
      <c r="T257" s="1">
        <v>27.041682999999999</v>
      </c>
      <c r="U257" s="1">
        <v>30.767485000000001</v>
      </c>
      <c r="V257" s="1">
        <v>34.458751999999997</v>
      </c>
      <c r="W257" s="1">
        <v>14.952536</v>
      </c>
      <c r="X257" s="1">
        <v>25.332837999999999</v>
      </c>
      <c r="Y257" s="1">
        <v>57.121048000000002</v>
      </c>
      <c r="Z257" s="1">
        <v>26.581952999999999</v>
      </c>
      <c r="AA257" s="1">
        <v>17.219999000000001</v>
      </c>
      <c r="AB257" s="1">
        <v>35.495995000000001</v>
      </c>
      <c r="AC257" s="1">
        <v>39.765765999999999</v>
      </c>
      <c r="AD257" s="1">
        <v>66.110930999999994</v>
      </c>
      <c r="AE257" s="1">
        <v>73.043982999999997</v>
      </c>
      <c r="AF257" s="1">
        <v>1744.5</v>
      </c>
      <c r="AH257">
        <f>'Prices and returns'!AI258</f>
        <v>3.3543790067962612E-2</v>
      </c>
      <c r="AI257">
        <f>'Prices and returns'!AJ258</f>
        <v>2.2420672194173048E-2</v>
      </c>
      <c r="AJ257">
        <f>'Prices and returns'!AK258</f>
        <v>-1.4212580745775586E-2</v>
      </c>
      <c r="AK257">
        <f>'Prices and returns'!AL258</f>
        <v>-1.4212580745775586E-2</v>
      </c>
      <c r="AL257">
        <f>'Prices and returns'!AM258</f>
        <v>7.076392214920324E-2</v>
      </c>
      <c r="AM257">
        <f>'Prices and returns'!AN258</f>
        <v>-2.52905631285575E-2</v>
      </c>
      <c r="AN257">
        <f>'Prices and returns'!AO258</f>
        <v>5.1293493619793443E-4</v>
      </c>
      <c r="AO257">
        <f>'Prices and returns'!AP258</f>
        <v>-2.2627673778341253E-2</v>
      </c>
      <c r="AP257">
        <f>'Prices and returns'!AQ258</f>
        <v>-1.0200530169281158E-2</v>
      </c>
      <c r="AQ257">
        <f>'Prices and returns'!AR258</f>
        <v>3.1422114198261936E-2</v>
      </c>
      <c r="AR257">
        <f>'Prices and returns'!AS258</f>
        <v>-1.1186615613798762E-2</v>
      </c>
      <c r="AS257">
        <f>'Prices and returns'!AT258</f>
        <v>3.9931752011197058E-3</v>
      </c>
      <c r="AT257">
        <f>'Prices and returns'!AU258</f>
        <v>3.747236962783855E-3</v>
      </c>
      <c r="AU257">
        <f>'Prices and returns'!AV258</f>
        <v>2.1425715173399203E-2</v>
      </c>
      <c r="AV257">
        <f>'Prices and returns'!AW258</f>
        <v>2.0886391188363142E-2</v>
      </c>
      <c r="AW257">
        <f>'Prices and returns'!AX258</f>
        <v>1.507540638061562E-2</v>
      </c>
      <c r="AX257">
        <f>'Prices and returns'!AY258</f>
        <v>5.0202065990216822E-3</v>
      </c>
      <c r="AY257">
        <f>'Prices and returns'!AZ258</f>
        <v>-2.8176690189218607E-2</v>
      </c>
      <c r="AZ257">
        <f>'Prices and returns'!BA258</f>
        <v>-1.5493488330589411E-2</v>
      </c>
      <c r="BA257">
        <f>'Prices and returns'!BB258</f>
        <v>2.2025134651077298E-2</v>
      </c>
      <c r="BB257">
        <f>'Prices and returns'!BC258</f>
        <v>-3.0290708148686574E-3</v>
      </c>
      <c r="BC257">
        <f>'Prices and returns'!BD258</f>
        <v>-3.6053081564224293E-2</v>
      </c>
      <c r="BD257">
        <f>'Prices and returns'!BE258</f>
        <v>3.2777614572833259E-3</v>
      </c>
      <c r="BE257">
        <f>'Prices and returns'!BF258</f>
        <v>-1.9005078478251944E-3</v>
      </c>
      <c r="BF257">
        <f>'Prices and returns'!BG258</f>
        <v>1.6757948522443146E-2</v>
      </c>
      <c r="BG257">
        <f>'Prices and returns'!BH258</f>
        <v>6.9686995916781683E-3</v>
      </c>
      <c r="BH257">
        <f>'Prices and returns'!BI258</f>
        <v>-1.1790794989688273E-2</v>
      </c>
      <c r="BI257">
        <f>'Prices and returns'!BJ258</f>
        <v>1.3997316183976018E-2</v>
      </c>
      <c r="BJ257">
        <f>'Prices and returns'!BK258</f>
        <v>4.8872099532224359E-3</v>
      </c>
      <c r="BK257">
        <f>'Prices and returns'!BL258</f>
        <v>4.7977805372414811E-3</v>
      </c>
      <c r="BL257">
        <f>'Prices and returns'!BM258</f>
        <v>8.7532358842074692E-3</v>
      </c>
    </row>
    <row r="258" spans="1:64" x14ac:dyDescent="0.25">
      <c r="A258" s="2">
        <v>41568</v>
      </c>
      <c r="B258" s="1">
        <v>61.349792000000001</v>
      </c>
      <c r="C258" s="1">
        <v>53.810001</v>
      </c>
      <c r="D258" s="1">
        <v>16.675024000000001</v>
      </c>
      <c r="E258" s="1">
        <v>16.675024000000001</v>
      </c>
      <c r="F258" s="1">
        <v>114.089973</v>
      </c>
      <c r="G258" s="1">
        <v>13.303235000000001</v>
      </c>
      <c r="H258" s="1">
        <v>117.029999</v>
      </c>
      <c r="I258" s="1">
        <v>71.174706</v>
      </c>
      <c r="J258" s="1">
        <v>102.226707</v>
      </c>
      <c r="K258" s="1">
        <v>63.733265000000003</v>
      </c>
      <c r="L258" s="1">
        <v>24.75</v>
      </c>
      <c r="M258" s="1">
        <v>13.950694</v>
      </c>
      <c r="N258" s="1">
        <v>504.319885</v>
      </c>
      <c r="O258" s="1">
        <v>150.970215</v>
      </c>
      <c r="P258" s="1">
        <v>68.144820999999993</v>
      </c>
      <c r="Q258" s="1">
        <v>20.752026000000001</v>
      </c>
      <c r="R258" s="1">
        <v>79.755882</v>
      </c>
      <c r="S258" s="1">
        <v>46.187171999999997</v>
      </c>
      <c r="T258" s="1">
        <v>26.622713000000001</v>
      </c>
      <c r="U258" s="1">
        <v>31.445143000000002</v>
      </c>
      <c r="V258" s="1">
        <v>34.354374</v>
      </c>
      <c r="W258" s="1">
        <v>14.413451</v>
      </c>
      <c r="X258" s="1">
        <v>25.415873000000001</v>
      </c>
      <c r="Y258" s="1">
        <v>57.012489000000002</v>
      </c>
      <c r="Z258" s="1">
        <v>27.027412000000002</v>
      </c>
      <c r="AA258" s="1">
        <v>17.34</v>
      </c>
      <c r="AB258" s="1">
        <v>35.077469000000001</v>
      </c>
      <c r="AC258" s="1">
        <v>40.322380000000003</v>
      </c>
      <c r="AD258" s="1">
        <v>66.434028999999995</v>
      </c>
      <c r="AE258" s="1">
        <v>73.394431999999995</v>
      </c>
      <c r="AF258" s="1">
        <v>1759.7700199999999</v>
      </c>
      <c r="AH258">
        <f>'Prices and returns'!AI259</f>
        <v>-1.127474075217735E-2</v>
      </c>
      <c r="AI258">
        <f>'Prices and returns'!AJ259</f>
        <v>1.4867124793400341E-2</v>
      </c>
      <c r="AJ258">
        <f>'Prices and returns'!AK259</f>
        <v>-3.6908972364897361E-2</v>
      </c>
      <c r="AK258">
        <f>'Prices and returns'!AL259</f>
        <v>-3.6908972364897361E-2</v>
      </c>
      <c r="AL258">
        <f>'Prices and returns'!AM259</f>
        <v>1.4025483203506403E-2</v>
      </c>
      <c r="AM258">
        <f>'Prices and returns'!AN259</f>
        <v>-1.6830267224475916E-2</v>
      </c>
      <c r="AN258">
        <f>'Prices and returns'!AO259</f>
        <v>-1.503889613807482E-2</v>
      </c>
      <c r="AO258">
        <f>'Prices and returns'!AP259</f>
        <v>-1.3920029399208132E-2</v>
      </c>
      <c r="AP258">
        <f>'Prices and returns'!AQ259</f>
        <v>2.7310201824264958E-2</v>
      </c>
      <c r="AQ258">
        <f>'Prices and returns'!AR259</f>
        <v>-3.609449476658767E-3</v>
      </c>
      <c r="AR258">
        <f>'Prices and returns'!AS259</f>
        <v>3.5555515151515213E-2</v>
      </c>
      <c r="AS258">
        <f>'Prices and returns'!AT259</f>
        <v>-4.0340860461852264E-2</v>
      </c>
      <c r="AT258">
        <f>'Prices and returns'!AU259</f>
        <v>1.1662726723535844E-2</v>
      </c>
      <c r="AU258">
        <f>'Prices and returns'!AV259</f>
        <v>-2.4722095017210152E-4</v>
      </c>
      <c r="AV258">
        <f>'Prices and returns'!AW259</f>
        <v>9.7045672773872806E-3</v>
      </c>
      <c r="AW258">
        <f>'Prices and returns'!AX259</f>
        <v>3.7125531743261958E-3</v>
      </c>
      <c r="AX258">
        <f>'Prices and returns'!AY259</f>
        <v>1.3899401175201092E-2</v>
      </c>
      <c r="AY258">
        <f>'Prices and returns'!AZ259</f>
        <v>-4.9271906060842953E-3</v>
      </c>
      <c r="AZ258">
        <f>'Prices and returns'!BA259</f>
        <v>-1.0263041185923708E-3</v>
      </c>
      <c r="BA258">
        <f>'Prices and returns'!BB259</f>
        <v>-5.5973668175082411E-3</v>
      </c>
      <c r="BB258">
        <f>'Prices and returns'!BC259</f>
        <v>4.7558136265269503E-3</v>
      </c>
      <c r="BC258">
        <f>'Prices and returns'!BD259</f>
        <v>1.3123852157265492E-3</v>
      </c>
      <c r="BD258">
        <f>'Prices and returns'!BE259</f>
        <v>1.8294669634208473E-2</v>
      </c>
      <c r="BE258">
        <f>'Prices and returns'!BF259</f>
        <v>2.38759090135496E-2</v>
      </c>
      <c r="BF258">
        <f>'Prices and returns'!BG259</f>
        <v>2.9838224984323251E-2</v>
      </c>
      <c r="BG258">
        <f>'Prices and returns'!BH259</f>
        <v>3.6332122260669064E-2</v>
      </c>
      <c r="BH258">
        <f>'Prices and returns'!BI259</f>
        <v>4.4742737852608509E-2</v>
      </c>
      <c r="BI258">
        <f>'Prices and returns'!BJ259</f>
        <v>-4.3385831887899837E-3</v>
      </c>
      <c r="BJ258">
        <f>'Prices and returns'!BK259</f>
        <v>1.3012939498220133E-2</v>
      </c>
      <c r="BK258">
        <f>'Prices and returns'!BL259</f>
        <v>2.1029824169768199E-2</v>
      </c>
      <c r="BL258">
        <f>'Prices and returns'!BM259</f>
        <v>1.0626360142219136E-3</v>
      </c>
    </row>
    <row r="259" spans="1:64" x14ac:dyDescent="0.25">
      <c r="A259" s="2">
        <v>41575</v>
      </c>
      <c r="B259" s="1">
        <v>60.658088999999997</v>
      </c>
      <c r="C259" s="1">
        <v>54.610000999999997</v>
      </c>
      <c r="D259" s="1">
        <v>16.059566</v>
      </c>
      <c r="E259" s="1">
        <v>16.059566</v>
      </c>
      <c r="F259" s="1">
        <v>115.69014</v>
      </c>
      <c r="G259" s="1">
        <v>13.079338</v>
      </c>
      <c r="H259" s="1">
        <v>115.269997</v>
      </c>
      <c r="I259" s="1">
        <v>70.183952000000005</v>
      </c>
      <c r="J259" s="1">
        <v>105.018539</v>
      </c>
      <c r="K259" s="1">
        <v>63.503222999999998</v>
      </c>
      <c r="L259" s="1">
        <v>25.629999000000002</v>
      </c>
      <c r="M259" s="1">
        <v>13.387911000000001</v>
      </c>
      <c r="N259" s="1">
        <v>510.20163000000002</v>
      </c>
      <c r="O259" s="1">
        <v>150.93289200000001</v>
      </c>
      <c r="P259" s="1">
        <v>68.806137000000007</v>
      </c>
      <c r="Q259" s="1">
        <v>20.829069</v>
      </c>
      <c r="R259" s="1">
        <v>80.864440999999999</v>
      </c>
      <c r="S259" s="1">
        <v>45.959598999999997</v>
      </c>
      <c r="T259" s="1">
        <v>26.595389999999998</v>
      </c>
      <c r="U259" s="1">
        <v>31.269133</v>
      </c>
      <c r="V259" s="1">
        <v>34.517757000000003</v>
      </c>
      <c r="W259" s="1">
        <v>14.432366999999999</v>
      </c>
      <c r="X259" s="1">
        <v>25.880848</v>
      </c>
      <c r="Y259" s="1">
        <v>58.373714</v>
      </c>
      <c r="Z259" s="1">
        <v>27.833862</v>
      </c>
      <c r="AA259" s="1">
        <v>17.969999000000001</v>
      </c>
      <c r="AB259" s="1">
        <v>36.646931000000002</v>
      </c>
      <c r="AC259" s="1">
        <v>40.147438000000001</v>
      </c>
      <c r="AD259" s="1">
        <v>67.298530999999997</v>
      </c>
      <c r="AE259" s="1">
        <v>74.937904000000003</v>
      </c>
      <c r="AF259" s="1">
        <v>1761.6400149999999</v>
      </c>
      <c r="AH259">
        <f>'Prices and returns'!AI260</f>
        <v>1.0189077997495052E-3</v>
      </c>
      <c r="AI259">
        <f>'Prices and returns'!AJ260</f>
        <v>4.2116644531833376E-3</v>
      </c>
      <c r="AJ259">
        <f>'Prices and returns'!AK260</f>
        <v>2.2155580044940237E-2</v>
      </c>
      <c r="AK259">
        <f>'Prices and returns'!AL260</f>
        <v>2.2155580044940237E-2</v>
      </c>
      <c r="AL259">
        <f>'Prices and returns'!AM260</f>
        <v>3.4579178484873533E-3</v>
      </c>
      <c r="AM259">
        <f>'Prices and returns'!AN260</f>
        <v>2.1398254254152659E-2</v>
      </c>
      <c r="AN259">
        <f>'Prices and returns'!AO260</f>
        <v>5.2919234482152319E-3</v>
      </c>
      <c r="AO259">
        <f>'Prices and returns'!AP260</f>
        <v>7.776051140579659E-3</v>
      </c>
      <c r="AP259">
        <f>'Prices and returns'!AQ260</f>
        <v>2.641702147465599E-2</v>
      </c>
      <c r="AQ259">
        <f>'Prices and returns'!AR260</f>
        <v>-6.2312742772126228E-3</v>
      </c>
      <c r="AR259">
        <f>'Prices and returns'!AS260</f>
        <v>2.7312525451132007E-3</v>
      </c>
      <c r="AS259">
        <f>'Prices and returns'!AT260</f>
        <v>3.329048124087409E-3</v>
      </c>
      <c r="AT259">
        <f>'Prices and returns'!AU260</f>
        <v>-1.0720118632314068E-2</v>
      </c>
      <c r="AU259">
        <f>'Prices and returns'!AV260</f>
        <v>6.9117671183295164E-3</v>
      </c>
      <c r="AV259">
        <f>'Prices and returns'!AW260</f>
        <v>-1.9612669143160961E-2</v>
      </c>
      <c r="AW259">
        <f>'Prices and returns'!AX260</f>
        <v>-9.8643391118441361E-3</v>
      </c>
      <c r="AX259">
        <f>'Prices and returns'!AY260</f>
        <v>7.2830899801805396E-3</v>
      </c>
      <c r="AY259">
        <f>'Prices and returns'!AZ260</f>
        <v>2.7614035535862794E-2</v>
      </c>
      <c r="AZ259">
        <f>'Prices and returns'!BA260</f>
        <v>9.9621776556012304E-3</v>
      </c>
      <c r="BA259">
        <f>'Prices and returns'!BB260</f>
        <v>6.3326891730576637E-2</v>
      </c>
      <c r="BB259">
        <f>'Prices and returns'!BC260</f>
        <v>1.3936276334525407E-2</v>
      </c>
      <c r="BC259">
        <f>'Prices and returns'!BD260</f>
        <v>1.9659145308596988E-2</v>
      </c>
      <c r="BD259">
        <f>'Prices and returns'!BE260</f>
        <v>4.8122843579158888E-3</v>
      </c>
      <c r="BE259">
        <f>'Prices and returns'!BF260</f>
        <v>-3.5050228258561682E-2</v>
      </c>
      <c r="BF259">
        <f>'Prices and returns'!BG260</f>
        <v>-2.9525654758222154E-2</v>
      </c>
      <c r="BG259">
        <f>'Prices and returns'!BH260</f>
        <v>-2.5598165030504442E-2</v>
      </c>
      <c r="BH259">
        <f>'Prices and returns'!BI260</f>
        <v>6.1705303508224245E-3</v>
      </c>
      <c r="BI259">
        <f>'Prices and returns'!BJ260</f>
        <v>-5.743604361503815E-3</v>
      </c>
      <c r="BJ259">
        <f>'Prices and returns'!BK260</f>
        <v>1.1547948944086301E-2</v>
      </c>
      <c r="BK259">
        <f>'Prices and returns'!BL260</f>
        <v>3.239794376955072E-2</v>
      </c>
      <c r="BL259">
        <f>'Prices and returns'!BM260</f>
        <v>5.0918291612489872E-3</v>
      </c>
    </row>
    <row r="260" spans="1:64" x14ac:dyDescent="0.25">
      <c r="A260" s="2">
        <v>41582</v>
      </c>
      <c r="B260" s="1">
        <v>60.719893999999996</v>
      </c>
      <c r="C260" s="1">
        <v>54.84</v>
      </c>
      <c r="D260" s="1">
        <v>16.415375000000001</v>
      </c>
      <c r="E260" s="1">
        <v>16.415375000000001</v>
      </c>
      <c r="F260" s="1">
        <v>116.090187</v>
      </c>
      <c r="G260" s="1">
        <v>13.359213</v>
      </c>
      <c r="H260" s="1">
        <v>115.879997</v>
      </c>
      <c r="I260" s="1">
        <v>70.729705999999993</v>
      </c>
      <c r="J260" s="1">
        <v>107.792816</v>
      </c>
      <c r="K260" s="1">
        <v>63.107517000000001</v>
      </c>
      <c r="L260" s="1">
        <v>25.700001</v>
      </c>
      <c r="M260" s="1">
        <v>13.43248</v>
      </c>
      <c r="N260" s="1">
        <v>504.73220800000001</v>
      </c>
      <c r="O260" s="1">
        <v>151.97610499999999</v>
      </c>
      <c r="P260" s="1">
        <v>67.456665000000001</v>
      </c>
      <c r="Q260" s="1">
        <v>20.623604</v>
      </c>
      <c r="R260" s="1">
        <v>81.453384</v>
      </c>
      <c r="S260" s="1">
        <v>47.228729000000001</v>
      </c>
      <c r="T260" s="1">
        <v>26.860337999999999</v>
      </c>
      <c r="U260" s="1">
        <v>33.249310000000001</v>
      </c>
      <c r="V260" s="1">
        <v>34.998806000000002</v>
      </c>
      <c r="W260" s="1">
        <v>14.716094999999999</v>
      </c>
      <c r="X260" s="1">
        <v>26.005393999999999</v>
      </c>
      <c r="Y260" s="1">
        <v>56.327702000000002</v>
      </c>
      <c r="Z260" s="1">
        <v>27.012049000000001</v>
      </c>
      <c r="AA260" s="1">
        <v>17.510000000000002</v>
      </c>
      <c r="AB260" s="1">
        <v>36.873061999999997</v>
      </c>
      <c r="AC260" s="1">
        <v>39.916846999999997</v>
      </c>
      <c r="AD260" s="1">
        <v>68.075691000000006</v>
      </c>
      <c r="AE260" s="1">
        <v>77.365737999999993</v>
      </c>
      <c r="AF260" s="1">
        <v>1770.6099850000001</v>
      </c>
      <c r="AH260">
        <f>'Prices and returns'!AI261</f>
        <v>5.122352486320228E-2</v>
      </c>
      <c r="AI260">
        <f>'Prices and returns'!AJ261</f>
        <v>4.5769474835886136E-2</v>
      </c>
      <c r="AJ260">
        <f>'Prices and returns'!AK261</f>
        <v>3.8078691470648698E-2</v>
      </c>
      <c r="AK260">
        <f>'Prices and returns'!AL261</f>
        <v>3.8078691470648698E-2</v>
      </c>
      <c r="AL260">
        <f>'Prices and returns'!AM261</f>
        <v>2.3117509492856653E-2</v>
      </c>
      <c r="AM260">
        <f>'Prices and returns'!AN261</f>
        <v>4.1899174749290967E-2</v>
      </c>
      <c r="AN260">
        <f>'Prices and returns'!AO261</f>
        <v>3.6244909464400554E-3</v>
      </c>
      <c r="AO260">
        <f>'Prices and returns'!AP261</f>
        <v>-5.9354834586757632E-3</v>
      </c>
      <c r="AP260">
        <f>'Prices and returns'!AQ261</f>
        <v>1.2298296391106371E-2</v>
      </c>
      <c r="AQ260">
        <f>'Prices and returns'!AR261</f>
        <v>2.0705774242393393E-2</v>
      </c>
      <c r="AR260">
        <f>'Prices and returns'!AS261</f>
        <v>-6.38133049099881E-2</v>
      </c>
      <c r="AS260">
        <f>'Prices and returns'!AT261</f>
        <v>1.3056263623694228E-2</v>
      </c>
      <c r="AT260">
        <f>'Prices and returns'!AU261</f>
        <v>1.7253394695192527E-2</v>
      </c>
      <c r="AU260">
        <f>'Prices and returns'!AV261</f>
        <v>7.5381192326255718E-3</v>
      </c>
      <c r="AV260">
        <f>'Prices and returns'!AW261</f>
        <v>6.0280967047511055E-2</v>
      </c>
      <c r="AW260">
        <f>'Prices and returns'!AX261</f>
        <v>2.7378531899662214E-2</v>
      </c>
      <c r="AX260">
        <f>'Prices and returns'!AY261</f>
        <v>3.6150370376262599E-3</v>
      </c>
      <c r="AY260">
        <f>'Prices and returns'!AZ261</f>
        <v>1.6864205682943553E-2</v>
      </c>
      <c r="AZ260">
        <f>'Prices and returns'!BA261</f>
        <v>2.9212030019875445E-2</v>
      </c>
      <c r="BA260">
        <f>'Prices and returns'!BB261</f>
        <v>1.5877321965478124E-3</v>
      </c>
      <c r="BB260">
        <f>'Prices and returns'!BC261</f>
        <v>2.7230443232834793E-2</v>
      </c>
      <c r="BC260">
        <f>'Prices and returns'!BD261</f>
        <v>3.9203266899269146E-2</v>
      </c>
      <c r="BD260">
        <f>'Prices and returns'!BE261</f>
        <v>3.605636584471672E-2</v>
      </c>
      <c r="BE260">
        <f>'Prices and returns'!BF261</f>
        <v>6.9977788193809135E-2</v>
      </c>
      <c r="BF260">
        <f>'Prices and returns'!BG261</f>
        <v>7.3928860413366064E-3</v>
      </c>
      <c r="BG260">
        <f>'Prices and returns'!BH261</f>
        <v>2.7412906910336769E-2</v>
      </c>
      <c r="BH260">
        <f>'Prices and returns'!BI261</f>
        <v>1.3578259380791364E-2</v>
      </c>
      <c r="BI260">
        <f>'Prices and returns'!BJ261</f>
        <v>2.1912301840875292E-3</v>
      </c>
      <c r="BJ260">
        <f>'Prices and returns'!BK261</f>
        <v>1.6161833744735503E-2</v>
      </c>
      <c r="BK260">
        <f>'Prices and returns'!BL261</f>
        <v>3.4381989608888795E-2</v>
      </c>
      <c r="BL260">
        <f>'Prices and returns'!BM261</f>
        <v>1.5570944043896756E-2</v>
      </c>
    </row>
    <row r="261" spans="1:64" x14ac:dyDescent="0.25">
      <c r="A261" s="2">
        <v>41589</v>
      </c>
      <c r="B261" s="1">
        <v>63.830181000000003</v>
      </c>
      <c r="C261" s="1">
        <v>57.349997999999999</v>
      </c>
      <c r="D261" s="1">
        <v>17.040451000000001</v>
      </c>
      <c r="E261" s="1">
        <v>17.040451000000001</v>
      </c>
      <c r="F261" s="1">
        <v>118.773903</v>
      </c>
      <c r="G261" s="1">
        <v>13.918953</v>
      </c>
      <c r="H261" s="1">
        <v>116.300003</v>
      </c>
      <c r="I261" s="1">
        <v>70.309890999999993</v>
      </c>
      <c r="J261" s="1">
        <v>109.118484</v>
      </c>
      <c r="K261" s="1">
        <v>64.414207000000005</v>
      </c>
      <c r="L261" s="1">
        <v>24.059999000000001</v>
      </c>
      <c r="M261" s="1">
        <v>13.607858</v>
      </c>
      <c r="N261" s="1">
        <v>513.44055200000003</v>
      </c>
      <c r="O261" s="1">
        <v>153.12171900000001</v>
      </c>
      <c r="P261" s="1">
        <v>71.523017999999993</v>
      </c>
      <c r="Q261" s="1">
        <v>21.188248000000002</v>
      </c>
      <c r="R261" s="1">
        <v>81.747840999999994</v>
      </c>
      <c r="S261" s="1">
        <v>48.025204000000002</v>
      </c>
      <c r="T261" s="1">
        <v>27.644983</v>
      </c>
      <c r="U261" s="1">
        <v>33.302101</v>
      </c>
      <c r="V261" s="1">
        <v>35.951839</v>
      </c>
      <c r="W261" s="1">
        <v>15.293013999999999</v>
      </c>
      <c r="X261" s="1">
        <v>26.943054</v>
      </c>
      <c r="Y261" s="1">
        <v>60.269390000000001</v>
      </c>
      <c r="Z261" s="1">
        <v>27.211746000000002</v>
      </c>
      <c r="AA261" s="1">
        <v>17.989999999999998</v>
      </c>
      <c r="AB261" s="1">
        <v>37.373733999999999</v>
      </c>
      <c r="AC261" s="1">
        <v>40.004314000000001</v>
      </c>
      <c r="AD261" s="1">
        <v>69.175918999999993</v>
      </c>
      <c r="AE261" s="1">
        <v>80.025726000000006</v>
      </c>
      <c r="AF261" s="1">
        <v>1798.1800539999999</v>
      </c>
      <c r="AH261">
        <f>'Prices and returns'!AI262</f>
        <v>-9.8860913460358212E-3</v>
      </c>
      <c r="AI261">
        <f>'Prices and returns'!AJ262</f>
        <v>-1.6390549830533608E-2</v>
      </c>
      <c r="AJ261">
        <f>'Prices and returns'!AK262</f>
        <v>-2.8781045759880507E-2</v>
      </c>
      <c r="AK261">
        <f>'Prices and returns'!AL262</f>
        <v>-2.8781045759880507E-2</v>
      </c>
      <c r="AL261">
        <f>'Prices and returns'!AM262</f>
        <v>-8.0865406940444369E-4</v>
      </c>
      <c r="AM261">
        <f>'Prices and returns'!AN262</f>
        <v>4.8257293490393934E-2</v>
      </c>
      <c r="AN261">
        <f>'Prices and returns'!AO262</f>
        <v>5.6749439636729201E-3</v>
      </c>
      <c r="AO261">
        <f>'Prices and returns'!AP262</f>
        <v>-1.0269806846948327E-2</v>
      </c>
      <c r="AP261">
        <f>'Prices and returns'!AQ262</f>
        <v>9.9589085200267723E-3</v>
      </c>
      <c r="AQ261">
        <f>'Prices and returns'!AR262</f>
        <v>2.8571957735969659E-3</v>
      </c>
      <c r="AR261">
        <f>'Prices and returns'!AS262</f>
        <v>-3.8237740575134758E-2</v>
      </c>
      <c r="AS261">
        <f>'Prices and returns'!AT262</f>
        <v>-3.5147339133022163E-3</v>
      </c>
      <c r="AT261">
        <f>'Prices and returns'!AU262</f>
        <v>-1.6157469385083803E-3</v>
      </c>
      <c r="AU261">
        <f>'Prices and returns'!AV262</f>
        <v>2.2506062644189449E-2</v>
      </c>
      <c r="AV261">
        <f>'Prices and returns'!AW262</f>
        <v>-1.0621070268595083E-2</v>
      </c>
      <c r="AW261">
        <f>'Prices and returns'!AX262</f>
        <v>-2.6509317806738982E-2</v>
      </c>
      <c r="AX261">
        <f>'Prices and returns'!AY262</f>
        <v>9.1109929129504722E-3</v>
      </c>
      <c r="AY261">
        <f>'Prices and returns'!AZ262</f>
        <v>4.7202423127656025E-2</v>
      </c>
      <c r="AZ261">
        <f>'Prices and returns'!BA262</f>
        <v>3.4323479236720869E-2</v>
      </c>
      <c r="BA261">
        <f>'Prices and returns'!BB262</f>
        <v>-7.1353155766357562E-3</v>
      </c>
      <c r="BB261">
        <f>'Prices and returns'!BC262</f>
        <v>-4.4182440848158557E-3</v>
      </c>
      <c r="BC261">
        <f>'Prices and returns'!BD262</f>
        <v>-6.1224491130394527E-2</v>
      </c>
      <c r="BD261">
        <f>'Prices and returns'!BE262</f>
        <v>-2.484573575066915E-3</v>
      </c>
      <c r="BE261">
        <f>'Prices and returns'!BF262</f>
        <v>1.0946402477277366E-2</v>
      </c>
      <c r="BF261">
        <f>'Prices and returns'!BG262</f>
        <v>-2.8234130952126726E-4</v>
      </c>
      <c r="BG261">
        <f>'Prices and returns'!BH262</f>
        <v>-6.2812618121178332E-2</v>
      </c>
      <c r="BH261">
        <f>'Prices and returns'!BI262</f>
        <v>2.1149612719992932E-3</v>
      </c>
      <c r="BI261">
        <f>'Prices and returns'!BJ262</f>
        <v>-1.7888820690687909E-3</v>
      </c>
      <c r="BJ261">
        <f>'Prices and returns'!BK262</f>
        <v>7.4478663593902216E-3</v>
      </c>
      <c r="BK261">
        <f>'Prices and returns'!BL262</f>
        <v>-2.7290099186355532E-3</v>
      </c>
      <c r="BL261">
        <f>'Prices and returns'!BM262</f>
        <v>3.6592308903455554E-3</v>
      </c>
    </row>
    <row r="262" spans="1:64" x14ac:dyDescent="0.25">
      <c r="A262" s="2">
        <v>41596</v>
      </c>
      <c r="B262" s="1">
        <v>63.199150000000003</v>
      </c>
      <c r="C262" s="1">
        <v>56.41</v>
      </c>
      <c r="D262" s="1">
        <v>16.550008999999999</v>
      </c>
      <c r="E262" s="1">
        <v>16.550008999999999</v>
      </c>
      <c r="F262" s="1">
        <v>118.67785600000001</v>
      </c>
      <c r="G262" s="1">
        <v>14.590643999999999</v>
      </c>
      <c r="H262" s="1">
        <v>116.959999</v>
      </c>
      <c r="I262" s="1">
        <v>69.587822000000003</v>
      </c>
      <c r="J262" s="1">
        <v>110.205185</v>
      </c>
      <c r="K262" s="1">
        <v>64.598251000000005</v>
      </c>
      <c r="L262" s="1">
        <v>23.139999</v>
      </c>
      <c r="M262" s="1">
        <v>13.560029999999999</v>
      </c>
      <c r="N262" s="1">
        <v>512.61096199999997</v>
      </c>
      <c r="O262" s="1">
        <v>156.56788599999999</v>
      </c>
      <c r="P262" s="1">
        <v>70.763367000000002</v>
      </c>
      <c r="Q262" s="1">
        <v>20.626562</v>
      </c>
      <c r="R262" s="1">
        <v>82.492644999999996</v>
      </c>
      <c r="S262" s="1">
        <v>50.292110000000001</v>
      </c>
      <c r="T262" s="1">
        <v>28.593855000000001</v>
      </c>
      <c r="U262" s="1">
        <v>33.064480000000003</v>
      </c>
      <c r="V262" s="1">
        <v>35.792994999999998</v>
      </c>
      <c r="W262" s="1">
        <v>14.356707</v>
      </c>
      <c r="X262" s="1">
        <v>26.876111999999999</v>
      </c>
      <c r="Y262" s="1">
        <v>60.929122999999997</v>
      </c>
      <c r="Z262" s="1">
        <v>27.204063000000001</v>
      </c>
      <c r="AA262" s="1">
        <v>16.860001</v>
      </c>
      <c r="AB262" s="1">
        <v>37.452778000000002</v>
      </c>
      <c r="AC262" s="1">
        <v>39.932751000000003</v>
      </c>
      <c r="AD262" s="1">
        <v>69.691131999999996</v>
      </c>
      <c r="AE262" s="1">
        <v>79.807334999999995</v>
      </c>
      <c r="AF262" s="1">
        <v>1804.76001</v>
      </c>
      <c r="AH262">
        <f>'Prices and returns'!AI263</f>
        <v>6.977682453007672E-2</v>
      </c>
      <c r="AI262">
        <f>'Prices and returns'!AJ263</f>
        <v>6.5591029959227087E-3</v>
      </c>
      <c r="AJ262">
        <f>'Prices and returns'!AK263</f>
        <v>0</v>
      </c>
      <c r="AK262">
        <f>'Prices and returns'!AL263</f>
        <v>0</v>
      </c>
      <c r="AL262">
        <f>'Prices and returns'!AM263</f>
        <v>-1.2650051581653159E-2</v>
      </c>
      <c r="AM262">
        <f>'Prices and returns'!AN263</f>
        <v>1.1509156141428806E-2</v>
      </c>
      <c r="AN262">
        <f>'Prices and returns'!AO263</f>
        <v>-3.6764706196688035E-3</v>
      </c>
      <c r="AO262">
        <f>'Prices and returns'!AP263</f>
        <v>2.0753056475887353E-2</v>
      </c>
      <c r="AP262">
        <f>'Prices and returns'!AQ263</f>
        <v>1.7569590759272783E-3</v>
      </c>
      <c r="AQ262">
        <f>'Prices and returns'!AR263</f>
        <v>4.843614109614181E-3</v>
      </c>
      <c r="AR262">
        <f>'Prices and returns'!AS263</f>
        <v>-4.1918713998215722E-2</v>
      </c>
      <c r="AS262">
        <f>'Prices and returns'!AT263</f>
        <v>4.1151826360266101E-3</v>
      </c>
      <c r="AT262">
        <f>'Prices and returns'!AU263</f>
        <v>2.6843940180896843E-2</v>
      </c>
      <c r="AU262">
        <f>'Prices and returns'!AV263</f>
        <v>4.9971614230009355E-3</v>
      </c>
      <c r="AV262">
        <f>'Prices and returns'!AW263</f>
        <v>1.8817914642190549E-2</v>
      </c>
      <c r="AW262">
        <f>'Prices and returns'!AX263</f>
        <v>-1.2568745096735395E-3</v>
      </c>
      <c r="AX262">
        <f>'Prices and returns'!AY263</f>
        <v>7.438602556627934E-4</v>
      </c>
      <c r="AY262">
        <f>'Prices and returns'!AZ263</f>
        <v>-4.1765597029037047E-3</v>
      </c>
      <c r="AZ262">
        <f>'Prices and returns'!BA263</f>
        <v>-1.2766029624197131E-3</v>
      </c>
      <c r="BA262">
        <f>'Prices and returns'!BB263</f>
        <v>2.2602986649117005E-2</v>
      </c>
      <c r="BB262">
        <f>'Prices and returns'!BC263</f>
        <v>3.4232675974726371E-3</v>
      </c>
      <c r="BC262">
        <f>'Prices and returns'!BD263</f>
        <v>3.3233526323271756E-2</v>
      </c>
      <c r="BD262">
        <f>'Prices and returns'!BE263</f>
        <v>-1.2141785984520367E-2</v>
      </c>
      <c r="BE262">
        <f>'Prices and returns'!BF263</f>
        <v>8.4976932952079941E-3</v>
      </c>
      <c r="BF262">
        <f>'Prices and returns'!BG263</f>
        <v>-5.9288570240408579E-3</v>
      </c>
      <c r="BG262">
        <f>'Prices and returns'!BH263</f>
        <v>-2.9655988751127595E-2</v>
      </c>
      <c r="BH262">
        <f>'Prices and returns'!BI263</f>
        <v>8.4428450140599989E-3</v>
      </c>
      <c r="BI262">
        <f>'Prices and returns'!BJ263</f>
        <v>-1.1947611623351584E-2</v>
      </c>
      <c r="BJ262">
        <f>'Prices and returns'!BK263</f>
        <v>1.5035758064598557E-2</v>
      </c>
      <c r="BK262">
        <f>'Prices and returns'!BL263</f>
        <v>-1.6103707760696306E-2</v>
      </c>
      <c r="BL262">
        <f>'Prices and returns'!BM263</f>
        <v>5.8182195648270407E-4</v>
      </c>
    </row>
    <row r="263" spans="1:64" x14ac:dyDescent="0.25">
      <c r="A263" s="2">
        <v>41603</v>
      </c>
      <c r="B263" s="1">
        <v>67.608986000000002</v>
      </c>
      <c r="C263" s="1">
        <v>56.779998999999997</v>
      </c>
      <c r="D263" s="1">
        <v>16.550008999999999</v>
      </c>
      <c r="E263" s="1">
        <v>16.550008999999999</v>
      </c>
      <c r="F263" s="1">
        <v>117.176575</v>
      </c>
      <c r="G263" s="1">
        <v>14.758570000000001</v>
      </c>
      <c r="H263" s="1">
        <v>116.529999</v>
      </c>
      <c r="I263" s="1">
        <v>71.031981999999999</v>
      </c>
      <c r="J263" s="1">
        <v>110.39881099999999</v>
      </c>
      <c r="K263" s="1">
        <v>64.911140000000003</v>
      </c>
      <c r="L263" s="1">
        <v>22.17</v>
      </c>
      <c r="M263" s="1">
        <v>13.615831999999999</v>
      </c>
      <c r="N263" s="1">
        <v>526.37145999999996</v>
      </c>
      <c r="O263" s="1">
        <v>157.350281</v>
      </c>
      <c r="P263" s="1">
        <v>72.094986000000006</v>
      </c>
      <c r="Q263" s="1">
        <v>20.600636999999999</v>
      </c>
      <c r="R263" s="1">
        <v>82.554007999999996</v>
      </c>
      <c r="S263" s="1">
        <v>50.082062000000001</v>
      </c>
      <c r="T263" s="1">
        <v>28.557352000000002</v>
      </c>
      <c r="U263" s="1">
        <v>33.811836</v>
      </c>
      <c r="V263" s="1">
        <v>35.915523999999998</v>
      </c>
      <c r="W263" s="1">
        <v>14.833831</v>
      </c>
      <c r="X263" s="1">
        <v>26.549787999999999</v>
      </c>
      <c r="Y263" s="1">
        <v>61.44688</v>
      </c>
      <c r="Z263" s="1">
        <v>27.042774000000001</v>
      </c>
      <c r="AA263" s="1">
        <v>16.360001</v>
      </c>
      <c r="AB263" s="1">
        <v>37.768985999999998</v>
      </c>
      <c r="AC263" s="1">
        <v>39.455649999999999</v>
      </c>
      <c r="AD263" s="1">
        <v>70.738990999999999</v>
      </c>
      <c r="AE263" s="1">
        <v>78.522141000000005</v>
      </c>
      <c r="AF263" s="1">
        <v>1805.8100589999999</v>
      </c>
      <c r="AH263">
        <f>'Prices and returns'!AI264</f>
        <v>7.1034196548961648E-3</v>
      </c>
      <c r="AI263">
        <f>'Prices and returns'!AJ264</f>
        <v>-2.0781983458647072E-2</v>
      </c>
      <c r="AJ263">
        <f>'Prices and returns'!AK264</f>
        <v>-5.8096645143819264E-4</v>
      </c>
      <c r="AK263">
        <f>'Prices and returns'!AL264</f>
        <v>-5.8096645143819264E-4</v>
      </c>
      <c r="AL263">
        <f>'Prices and returns'!AM264</f>
        <v>6.9274682247709813E-3</v>
      </c>
      <c r="AM263">
        <f>'Prices and returns'!AN264</f>
        <v>-1.6434993363178239E-2</v>
      </c>
      <c r="AN263">
        <f>'Prices and returns'!AO264</f>
        <v>1.1156354682539476E-3</v>
      </c>
      <c r="AO263">
        <f>'Prices and returns'!AP264</f>
        <v>1.0638109464550754E-2</v>
      </c>
      <c r="AP263">
        <f>'Prices and returns'!AQ264</f>
        <v>-2.6867363634921676E-2</v>
      </c>
      <c r="AQ263">
        <f>'Prices and returns'!AR264</f>
        <v>1.304202945750132E-2</v>
      </c>
      <c r="AR263">
        <f>'Prices and returns'!AS264</f>
        <v>3.1574199368514535E-3</v>
      </c>
      <c r="AS263">
        <f>'Prices and returns'!AT264</f>
        <v>-2.2248144659834129E-2</v>
      </c>
      <c r="AT263">
        <f>'Prices and returns'!AU264</f>
        <v>9.7019146896756021E-3</v>
      </c>
      <c r="AU263">
        <f>'Prices and returns'!AV264</f>
        <v>-6.9903275228342335E-3</v>
      </c>
      <c r="AV263">
        <f>'Prices and returns'!AW264</f>
        <v>-1.028864892213169E-2</v>
      </c>
      <c r="AW263">
        <f>'Prices and returns'!AX264</f>
        <v>4.1107563809798811E-2</v>
      </c>
      <c r="AX263">
        <f>'Prices and returns'!AY264</f>
        <v>-2.324369278351654E-3</v>
      </c>
      <c r="AY263">
        <f>'Prices and returns'!AZ264</f>
        <v>-2.0272827424717414E-2</v>
      </c>
      <c r="AZ263">
        <f>'Prices and returns'!BA264</f>
        <v>-2.6836871990092121E-2</v>
      </c>
      <c r="BA263">
        <f>'Prices and returns'!BB264</f>
        <v>6.031674825348078E-3</v>
      </c>
      <c r="BB263">
        <f>'Prices and returns'!BC264</f>
        <v>9.0978764503061599E-3</v>
      </c>
      <c r="BC263">
        <f>'Prices and returns'!BD264</f>
        <v>-8.3333833316558727E-3</v>
      </c>
      <c r="BD263">
        <f>'Prices and returns'!BE264</f>
        <v>-5.9880704132175434E-3</v>
      </c>
      <c r="BE263">
        <f>'Prices and returns'!BF264</f>
        <v>7.232832651552017E-3</v>
      </c>
      <c r="BF263">
        <f>'Prices and returns'!BG264</f>
        <v>-1.9312811622062179E-2</v>
      </c>
      <c r="BG263">
        <f>'Prices and returns'!BH264</f>
        <v>1.7114791129902687E-2</v>
      </c>
      <c r="BH263">
        <f>'Prices and returns'!BI264</f>
        <v>1.1395407861889707E-2</v>
      </c>
      <c r="BI263">
        <f>'Prices and returns'!BJ264</f>
        <v>-2.821395668300971E-3</v>
      </c>
      <c r="BJ263">
        <f>'Prices and returns'!BK264</f>
        <v>-1.3208076434112535E-2</v>
      </c>
      <c r="BK263">
        <f>'Prices and returns'!BL264</f>
        <v>2.321352903507802E-2</v>
      </c>
      <c r="BL263">
        <f>'Prices and returns'!BM264</f>
        <v>-3.9876453030651004E-4</v>
      </c>
    </row>
    <row r="264" spans="1:64" x14ac:dyDescent="0.25">
      <c r="A264" s="2">
        <v>41610</v>
      </c>
      <c r="B264" s="1">
        <v>68.089241000000001</v>
      </c>
      <c r="C264" s="1">
        <v>55.599997999999999</v>
      </c>
      <c r="D264" s="1">
        <v>16.540393999999999</v>
      </c>
      <c r="E264" s="1">
        <v>16.540393999999999</v>
      </c>
      <c r="F264" s="1">
        <v>117.98831199999999</v>
      </c>
      <c r="G264" s="1">
        <v>14.516012999999999</v>
      </c>
      <c r="H264" s="1">
        <v>116.660004</v>
      </c>
      <c r="I264" s="1">
        <v>71.787627999999998</v>
      </c>
      <c r="J264" s="1">
        <v>107.432686</v>
      </c>
      <c r="K264" s="1">
        <v>65.757712999999995</v>
      </c>
      <c r="L264" s="1">
        <v>22.24</v>
      </c>
      <c r="M264" s="1">
        <v>13.312905000000001</v>
      </c>
      <c r="N264" s="1">
        <v>531.47827099999995</v>
      </c>
      <c r="O264" s="1">
        <v>156.25035099999999</v>
      </c>
      <c r="P264" s="1">
        <v>71.353226000000006</v>
      </c>
      <c r="Q264" s="1">
        <v>21.447479000000001</v>
      </c>
      <c r="R264" s="1">
        <v>82.362121999999999</v>
      </c>
      <c r="S264" s="1">
        <v>49.066757000000003</v>
      </c>
      <c r="T264" s="1">
        <v>27.790962</v>
      </c>
      <c r="U264" s="1">
        <v>34.015777999999997</v>
      </c>
      <c r="V264" s="1">
        <v>36.242279000000003</v>
      </c>
      <c r="W264" s="1">
        <v>14.710215</v>
      </c>
      <c r="X264" s="1">
        <v>26.390806000000001</v>
      </c>
      <c r="Y264" s="1">
        <v>61.891314999999999</v>
      </c>
      <c r="Z264" s="1">
        <v>26.520502</v>
      </c>
      <c r="AA264" s="1">
        <v>16.639999</v>
      </c>
      <c r="AB264" s="1">
        <v>38.199379</v>
      </c>
      <c r="AC264" s="1">
        <v>39.344329999999999</v>
      </c>
      <c r="AD264" s="1">
        <v>69.804665</v>
      </c>
      <c r="AE264" s="1">
        <v>80.344916999999995</v>
      </c>
      <c r="AF264" s="1">
        <v>1805.089966</v>
      </c>
      <c r="AH264">
        <f>'Prices and returns'!AI265</f>
        <v>-9.9815182254712927E-3</v>
      </c>
      <c r="AI264">
        <f>'Prices and returns'!AJ265</f>
        <v>9.5143906300140579E-2</v>
      </c>
      <c r="AJ264">
        <f>'Prices and returns'!AK265</f>
        <v>-2.5000190442863592E-2</v>
      </c>
      <c r="AK264">
        <f>'Prices and returns'!AL265</f>
        <v>-2.5000190442863592E-2</v>
      </c>
      <c r="AL264">
        <f>'Prices and returns'!AM265</f>
        <v>-9.9865739243730819E-3</v>
      </c>
      <c r="AM264">
        <f>'Prices and returns'!AN265</f>
        <v>-2.3793310187859386E-2</v>
      </c>
      <c r="AN264">
        <f>'Prices and returns'!AO265</f>
        <v>-2.2287038495215614E-2</v>
      </c>
      <c r="AO264">
        <f>'Prices and returns'!AP265</f>
        <v>6.432863334055231E-3</v>
      </c>
      <c r="AP264">
        <f>'Prices and returns'!AQ265</f>
        <v>-3.3999708431380032E-2</v>
      </c>
      <c r="AQ264">
        <f>'Prices and returns'!AR265</f>
        <v>-2.5748584048231729E-2</v>
      </c>
      <c r="AR264">
        <f>'Prices and returns'!AS265</f>
        <v>-8.9932553956821267E-4</v>
      </c>
      <c r="AS264">
        <f>'Prices and returns'!AT265</f>
        <v>-6.5869920952639971E-3</v>
      </c>
      <c r="AT264">
        <f>'Prices and returns'!AU265</f>
        <v>-8.4870468768420779E-3</v>
      </c>
      <c r="AU264">
        <f>'Prices and returns'!AV265</f>
        <v>7.0568225475538442E-3</v>
      </c>
      <c r="AV264">
        <f>'Prices and returns'!AW265</f>
        <v>-5.5337652147640836E-3</v>
      </c>
      <c r="AW264">
        <f>'Prices and returns'!AX265</f>
        <v>-2.1353605241902798E-2</v>
      </c>
      <c r="AX264">
        <f>'Prices and returns'!AY265</f>
        <v>-3.2718851027174867E-2</v>
      </c>
      <c r="AY264">
        <f>'Prices and returns'!AZ265</f>
        <v>1.9621431267608743E-3</v>
      </c>
      <c r="AZ264">
        <f>'Prices and returns'!BA265</f>
        <v>2.0682731313871022E-2</v>
      </c>
      <c r="BA264">
        <f>'Prices and returns'!BB265</f>
        <v>-4.3535003080041261E-2</v>
      </c>
      <c r="BB264">
        <f>'Prices and returns'!BC265</f>
        <v>-4.3325972961027207E-2</v>
      </c>
      <c r="BC264">
        <f>'Prices and returns'!BD265</f>
        <v>-2.908856192788481E-2</v>
      </c>
      <c r="BD264">
        <f>'Prices and returns'!BE265</f>
        <v>-4.0900342338919073E-2</v>
      </c>
      <c r="BE264">
        <f>'Prices and returns'!BF265</f>
        <v>-1.5997656537108648E-2</v>
      </c>
      <c r="BF264">
        <f>'Prices and returns'!BG265</f>
        <v>-1.9693066141809792E-2</v>
      </c>
      <c r="BG264">
        <f>'Prices and returns'!BH265</f>
        <v>1.8028967429625401E-2</v>
      </c>
      <c r="BH264">
        <f>'Prices and returns'!BI265</f>
        <v>-3.5410549475162874E-2</v>
      </c>
      <c r="BI264">
        <f>'Prices and returns'!BJ265</f>
        <v>-3.3144648796916878E-2</v>
      </c>
      <c r="BJ264">
        <f>'Prices and returns'!BK265</f>
        <v>-1.7582077071783102E-2</v>
      </c>
      <c r="BK264">
        <f>'Prices and returns'!BL265</f>
        <v>-3.5544625679305684E-3</v>
      </c>
      <c r="BL264">
        <f>'Prices and returns'!BM265</f>
        <v>-1.6492263854288099E-2</v>
      </c>
    </row>
    <row r="265" spans="1:64" x14ac:dyDescent="0.25">
      <c r="A265" s="2">
        <v>41617</v>
      </c>
      <c r="B265" s="1">
        <v>67.409606999999994</v>
      </c>
      <c r="C265" s="1">
        <v>60.889999000000003</v>
      </c>
      <c r="D265" s="1">
        <v>16.126881000000001</v>
      </c>
      <c r="E265" s="1">
        <v>16.126881000000001</v>
      </c>
      <c r="F265" s="1">
        <v>116.810013</v>
      </c>
      <c r="G265" s="1">
        <v>14.170629</v>
      </c>
      <c r="H265" s="1">
        <v>114.05999799999999</v>
      </c>
      <c r="I265" s="1">
        <v>72.249427999999995</v>
      </c>
      <c r="J265" s="1">
        <v>103.780006</v>
      </c>
      <c r="K265" s="1">
        <v>64.064544999999995</v>
      </c>
      <c r="L265" s="1">
        <v>22.219999000000001</v>
      </c>
      <c r="M265" s="1">
        <v>13.225213</v>
      </c>
      <c r="N265" s="1">
        <v>526.96758999999997</v>
      </c>
      <c r="O265" s="1">
        <v>157.352982</v>
      </c>
      <c r="P265" s="1">
        <v>70.958374000000006</v>
      </c>
      <c r="Q265" s="1">
        <v>20.989498000000001</v>
      </c>
      <c r="R265" s="1">
        <v>79.667327999999998</v>
      </c>
      <c r="S265" s="1">
        <v>49.163032999999999</v>
      </c>
      <c r="T265" s="1">
        <v>28.365755</v>
      </c>
      <c r="U265" s="1">
        <v>32.534900999999998</v>
      </c>
      <c r="V265" s="1">
        <v>34.672046999999999</v>
      </c>
      <c r="W265" s="1">
        <v>14.282316</v>
      </c>
      <c r="X265" s="1">
        <v>25.311413000000002</v>
      </c>
      <c r="Y265" s="1">
        <v>60.901198999999998</v>
      </c>
      <c r="Z265" s="1">
        <v>25.998232000000002</v>
      </c>
      <c r="AA265" s="1">
        <v>16.940000999999999</v>
      </c>
      <c r="AB265" s="1">
        <v>36.846718000000003</v>
      </c>
      <c r="AC265" s="1">
        <v>38.040275999999999</v>
      </c>
      <c r="AD265" s="1">
        <v>68.577354</v>
      </c>
      <c r="AE265" s="1">
        <v>80.059334000000007</v>
      </c>
      <c r="AF265" s="1">
        <v>1775.3199460000001</v>
      </c>
      <c r="AH265">
        <f>'Prices and returns'!AI266</f>
        <v>-9.7580156490156139E-3</v>
      </c>
      <c r="AI265">
        <f>'Prices and returns'!AJ266</f>
        <v>-2.6769601359329962E-2</v>
      </c>
      <c r="AJ265">
        <f>'Prices and returns'!AK266</f>
        <v>6.559340271686756E-2</v>
      </c>
      <c r="AK265">
        <f>'Prices and returns'!AL266</f>
        <v>6.559340271686756E-2</v>
      </c>
      <c r="AL265">
        <f>'Prices and returns'!AM266</f>
        <v>2.1221023235396843E-2</v>
      </c>
      <c r="AM265">
        <f>'Prices and returns'!AN266</f>
        <v>2.7667861461901207E-2</v>
      </c>
      <c r="AN265">
        <f>'Prices and returns'!AO266</f>
        <v>1.3501666026681907E-2</v>
      </c>
      <c r="AO265">
        <f>'Prices and returns'!AP266</f>
        <v>3.3468749399649236E-2</v>
      </c>
      <c r="AP265">
        <f>'Prices and returns'!AQ266</f>
        <v>5.2581708272400754E-3</v>
      </c>
      <c r="AQ265">
        <f>'Prices and returns'!AR266</f>
        <v>5.2769609149647498E-2</v>
      </c>
      <c r="AR265">
        <f>'Prices and returns'!AS266</f>
        <v>5.9406033276599102E-2</v>
      </c>
      <c r="AS265">
        <f>'Prices and returns'!AT266</f>
        <v>-7.0524232766610281E-2</v>
      </c>
      <c r="AT265">
        <f>'Prices and returns'!AU266</f>
        <v>3.7547500786528555E-2</v>
      </c>
      <c r="AU265">
        <f>'Prices and returns'!AV266</f>
        <v>4.0204373120809378E-2</v>
      </c>
      <c r="AV265">
        <f>'Prices and returns'!AW266</f>
        <v>1.3036178083787381E-2</v>
      </c>
      <c r="AW265">
        <f>'Prices and returns'!AX266</f>
        <v>3.1700186445621538E-2</v>
      </c>
      <c r="AX265">
        <f>'Prices and returns'!AY266</f>
        <v>8.1004348482731151E-3</v>
      </c>
      <c r="AY265">
        <f>'Prices and returns'!AZ266</f>
        <v>2.7238860547924335E-2</v>
      </c>
      <c r="AZ265">
        <f>'Prices and returns'!BA266</f>
        <v>-5.1462405989193124E-3</v>
      </c>
      <c r="BA265">
        <f>'Prices and returns'!BB266</f>
        <v>2.9984108450185508E-3</v>
      </c>
      <c r="BB265">
        <f>'Prices and returns'!BC266</f>
        <v>1.8667256652022953E-2</v>
      </c>
      <c r="BC265">
        <f>'Prices and returns'!BD266</f>
        <v>4.4607051125321755E-2</v>
      </c>
      <c r="BD265">
        <f>'Prices and returns'!BE266</f>
        <v>0</v>
      </c>
      <c r="BE265">
        <f>'Prices and returns'!BF266</f>
        <v>4.5469876545452667E-3</v>
      </c>
      <c r="BF265">
        <f>'Prices and returns'!BG266</f>
        <v>1.3294173234549114E-2</v>
      </c>
      <c r="BG265">
        <f>'Prices and returns'!BH266</f>
        <v>3.7780340154643412E-2</v>
      </c>
      <c r="BH265">
        <f>'Prices and returns'!BI266</f>
        <v>2.1215838002179736E-2</v>
      </c>
      <c r="BI265">
        <f>'Prices and returns'!BJ266</f>
        <v>5.0169194356003899E-3</v>
      </c>
      <c r="BJ265">
        <f>'Prices and returns'!BK266</f>
        <v>-8.3247889675066872E-3</v>
      </c>
      <c r="BK265">
        <f>'Prices and returns'!BL266</f>
        <v>3.5358050817659643E-2</v>
      </c>
      <c r="BL265">
        <f>'Prices and returns'!BM266</f>
        <v>2.4220986249201978E-2</v>
      </c>
    </row>
    <row r="266" spans="1:64" x14ac:dyDescent="0.25">
      <c r="A266" s="2">
        <v>41624</v>
      </c>
      <c r="B266" s="1">
        <v>66.751823000000002</v>
      </c>
      <c r="C266" s="1">
        <v>59.259998000000003</v>
      </c>
      <c r="D266" s="1">
        <v>17.184698000000001</v>
      </c>
      <c r="E266" s="1">
        <v>17.184698000000001</v>
      </c>
      <c r="F266" s="1">
        <v>119.28884100000001</v>
      </c>
      <c r="G266" s="1">
        <v>14.5627</v>
      </c>
      <c r="H266" s="1">
        <v>115.599998</v>
      </c>
      <c r="I266" s="1">
        <v>74.667525999999995</v>
      </c>
      <c r="J266" s="1">
        <v>104.325699</v>
      </c>
      <c r="K266" s="1">
        <v>67.445205999999999</v>
      </c>
      <c r="L266" s="1">
        <v>23.540001</v>
      </c>
      <c r="M266" s="1">
        <v>12.292515</v>
      </c>
      <c r="N266" s="1">
        <v>546.75390600000003</v>
      </c>
      <c r="O266" s="1">
        <v>163.67926</v>
      </c>
      <c r="P266" s="1">
        <v>71.883399999999995</v>
      </c>
      <c r="Q266" s="1">
        <v>21.654869000000001</v>
      </c>
      <c r="R266" s="1">
        <v>80.312668000000002</v>
      </c>
      <c r="S266" s="1">
        <v>50.502178000000001</v>
      </c>
      <c r="T266" s="1">
        <v>28.219778000000002</v>
      </c>
      <c r="U266" s="1">
        <v>32.632454000000003</v>
      </c>
      <c r="V266" s="1">
        <v>35.319279000000002</v>
      </c>
      <c r="W266" s="1">
        <v>14.919408000000001</v>
      </c>
      <c r="X266" s="1">
        <v>25.311413000000002</v>
      </c>
      <c r="Y266" s="1">
        <v>61.178116000000003</v>
      </c>
      <c r="Z266" s="1">
        <v>26.343857</v>
      </c>
      <c r="AA266" s="1">
        <v>17.579999999999998</v>
      </c>
      <c r="AB266" s="1">
        <v>37.628452000000003</v>
      </c>
      <c r="AC266" s="1">
        <v>38.231121000000002</v>
      </c>
      <c r="AD266" s="1">
        <v>68.006461999999999</v>
      </c>
      <c r="AE266" s="1">
        <v>82.890075999999993</v>
      </c>
      <c r="AF266" s="1">
        <v>1818.3199460000001</v>
      </c>
      <c r="AH266">
        <f>'Prices and returns'!AI267</f>
        <v>2.0163119739815855E-2</v>
      </c>
      <c r="AI266">
        <f>'Prices and returns'!AJ267</f>
        <v>4.218697408663429E-3</v>
      </c>
      <c r="AJ266">
        <f>'Prices and returns'!AK267</f>
        <v>-2.7980707022025844E-3</v>
      </c>
      <c r="AK266">
        <f>'Prices and returns'!AL267</f>
        <v>-2.7980707022025844E-3</v>
      </c>
      <c r="AL266">
        <f>'Prices and returns'!AM267</f>
        <v>1.6827810406841784E-3</v>
      </c>
      <c r="AM266">
        <f>'Prices and returns'!AN267</f>
        <v>4.4872860115226527E-3</v>
      </c>
      <c r="AN266">
        <f>'Prices and returns'!AO267</f>
        <v>2.076126333496996E-2</v>
      </c>
      <c r="AO266">
        <f>'Prices and returns'!AP267</f>
        <v>2.1815159645171577E-2</v>
      </c>
      <c r="AP266">
        <f>'Prices and returns'!AQ267</f>
        <v>0</v>
      </c>
      <c r="AQ266">
        <f>'Prices and returns'!AR267</f>
        <v>2.6933611856712187E-2</v>
      </c>
      <c r="AR266">
        <f>'Prices and returns'!AS267</f>
        <v>-1.571796874605054E-2</v>
      </c>
      <c r="AS266">
        <f>'Prices and returns'!AT267</f>
        <v>-7.7821340872879985E-3</v>
      </c>
      <c r="AT266">
        <f>'Prices and returns'!AU267</f>
        <v>1.6154470783058168E-2</v>
      </c>
      <c r="AU266">
        <f>'Prices and returns'!AV267</f>
        <v>6.793866247929113E-3</v>
      </c>
      <c r="AV266">
        <f>'Prices and returns'!AW267</f>
        <v>1.9989914222198722E-2</v>
      </c>
      <c r="AW266">
        <f>'Prices and returns'!AX267</f>
        <v>2.1548179303231916E-2</v>
      </c>
      <c r="AX266">
        <f>'Prices and returns'!AY267</f>
        <v>2.8234773622511982E-3</v>
      </c>
      <c r="AY266">
        <f>'Prices and returns'!AZ267</f>
        <v>7.6256711146199859E-3</v>
      </c>
      <c r="AZ266">
        <f>'Prices and returns'!BA267</f>
        <v>4.2030451125448006E-3</v>
      </c>
      <c r="BA266">
        <f>'Prices and returns'!BB267</f>
        <v>1.3315241323867291E-2</v>
      </c>
      <c r="BB266">
        <f>'Prices and returns'!BC267</f>
        <v>1.060262300371417E-2</v>
      </c>
      <c r="BC266">
        <f>'Prices and returns'!BD267</f>
        <v>4.4615041025755572E-3</v>
      </c>
      <c r="BD266">
        <f>'Prices and returns'!BE267</f>
        <v>1.2892524016734925E-2</v>
      </c>
      <c r="BE266">
        <f>'Prices and returns'!BF267</f>
        <v>1.2206652457228235E-2</v>
      </c>
      <c r="BF266">
        <f>'Prices and returns'!BG267</f>
        <v>2.5655924263481952E-2</v>
      </c>
      <c r="BG266">
        <f>'Prices and returns'!BH267</f>
        <v>5.6882821387941656E-3</v>
      </c>
      <c r="BH266">
        <f>'Prices and returns'!BI267</f>
        <v>1.9374249038998412E-2</v>
      </c>
      <c r="BI266">
        <f>'Prices and returns'!BJ267</f>
        <v>2.2670483557099955E-2</v>
      </c>
      <c r="BJ266">
        <f>'Prices and returns'!BK267</f>
        <v>1.3431503023933341E-2</v>
      </c>
      <c r="BK266">
        <f>'Prices and returns'!BL267</f>
        <v>2.8678813130778184E-2</v>
      </c>
      <c r="BL266">
        <f>'Prices and returns'!BM267</f>
        <v>1.2693078603010582E-2</v>
      </c>
    </row>
    <row r="267" spans="1:64" x14ac:dyDescent="0.25">
      <c r="A267" s="2">
        <v>41631</v>
      </c>
      <c r="B267" s="1">
        <v>68.097747999999996</v>
      </c>
      <c r="C267" s="1">
        <v>59.509998000000003</v>
      </c>
      <c r="D267" s="1">
        <v>17.136614000000002</v>
      </c>
      <c r="E267" s="1">
        <v>17.136614000000002</v>
      </c>
      <c r="F267" s="1">
        <v>119.48957799999999</v>
      </c>
      <c r="G267" s="1">
        <v>14.628047</v>
      </c>
      <c r="H267" s="1">
        <v>118</v>
      </c>
      <c r="I267" s="1">
        <v>76.296409999999995</v>
      </c>
      <c r="J267" s="1">
        <v>104.325699</v>
      </c>
      <c r="K267" s="1">
        <v>69.261748999999995</v>
      </c>
      <c r="L267" s="1">
        <v>23.17</v>
      </c>
      <c r="M267" s="1">
        <v>12.196853000000001</v>
      </c>
      <c r="N267" s="1">
        <v>555.58642599999996</v>
      </c>
      <c r="O267" s="1">
        <v>164.79127500000001</v>
      </c>
      <c r="P267" s="1">
        <v>73.320342999999994</v>
      </c>
      <c r="Q267" s="1">
        <v>22.121492</v>
      </c>
      <c r="R267" s="1">
        <v>80.539428999999998</v>
      </c>
      <c r="S267" s="1">
        <v>50.887290999999998</v>
      </c>
      <c r="T267" s="1">
        <v>28.338387000000001</v>
      </c>
      <c r="U267" s="1">
        <v>33.066963000000001</v>
      </c>
      <c r="V267" s="1">
        <v>35.693756</v>
      </c>
      <c r="W267" s="1">
        <v>14.985970999999999</v>
      </c>
      <c r="X267" s="1">
        <v>25.637740999999998</v>
      </c>
      <c r="Y267" s="1">
        <v>61.924895999999997</v>
      </c>
      <c r="Z267" s="1">
        <v>27.019732999999999</v>
      </c>
      <c r="AA267" s="1">
        <v>17.68</v>
      </c>
      <c r="AB267" s="1">
        <v>38.357475000000001</v>
      </c>
      <c r="AC267" s="1">
        <v>39.097839</v>
      </c>
      <c r="AD267" s="1">
        <v>68.919891000000007</v>
      </c>
      <c r="AE267" s="1">
        <v>85.267264999999995</v>
      </c>
      <c r="AF267" s="1">
        <v>1841.400024</v>
      </c>
      <c r="AH267">
        <f>'Prices and returns'!AI268</f>
        <v>-3.4119307440240158E-2</v>
      </c>
      <c r="AI267">
        <f>'Prices and returns'!AJ268</f>
        <v>-5.8813310664202418E-3</v>
      </c>
      <c r="AJ267">
        <f>'Prices and returns'!AK268</f>
        <v>2.6375047019206819E-2</v>
      </c>
      <c r="AK267">
        <f>'Prices and returns'!AL268</f>
        <v>2.6375047019206819E-2</v>
      </c>
      <c r="AL267">
        <f>'Prices and returns'!AM268</f>
        <v>5.2592536564151611E-3</v>
      </c>
      <c r="AM267">
        <f>'Prices and returns'!AN268</f>
        <v>4.7223665606215222E-2</v>
      </c>
      <c r="AN267">
        <f>'Prices and returns'!AO268</f>
        <v>-3.6440677966102274E-3</v>
      </c>
      <c r="AO267">
        <f>'Prices and returns'!AP268</f>
        <v>-1.1555025983529085E-2</v>
      </c>
      <c r="AP267">
        <f>'Prices and returns'!AQ268</f>
        <v>-1.0461545050371541E-2</v>
      </c>
      <c r="AQ267">
        <f>'Prices and returns'!AR268</f>
        <v>2.3671897167944902E-2</v>
      </c>
      <c r="AR267">
        <f>'Prices and returns'!AS268</f>
        <v>-2.1148036253776519E-2</v>
      </c>
      <c r="AS267">
        <f>'Prices and returns'!AT268</f>
        <v>1.3725425730719143E-2</v>
      </c>
      <c r="AT267">
        <f>'Prices and returns'!AU268</f>
        <v>-1.1981352834563214E-2</v>
      </c>
      <c r="AU267">
        <f>'Prices and returns'!AV268</f>
        <v>1.0206984562744534E-2</v>
      </c>
      <c r="AV267">
        <f>'Prices and returns'!AW268</f>
        <v>3.0622469946710407E-3</v>
      </c>
      <c r="AW267">
        <f>'Prices and returns'!AX268</f>
        <v>7.0313973397454401E-3</v>
      </c>
      <c r="AX267">
        <f>'Prices and returns'!AY268</f>
        <v>-5.4142176746746337E-3</v>
      </c>
      <c r="AY267">
        <f>'Prices and returns'!AZ268</f>
        <v>8.9439031053942623E-3</v>
      </c>
      <c r="AZ267">
        <f>'Prices and returns'!BA268</f>
        <v>1.4488227576255466E-2</v>
      </c>
      <c r="BA267">
        <f>'Prices and returns'!BB268</f>
        <v>-1.0190684883882516E-2</v>
      </c>
      <c r="BB267">
        <f>'Prices and returns'!BC268</f>
        <v>-1.6632600951269796E-3</v>
      </c>
      <c r="BC267">
        <f>'Prices and returns'!BD268</f>
        <v>-5.7104741494561082E-3</v>
      </c>
      <c r="BD267">
        <f>'Prices and returns'!BE268</f>
        <v>-3.9165697164971992E-3</v>
      </c>
      <c r="BE267">
        <f>'Prices and returns'!BF268</f>
        <v>-1.2330872545995049E-2</v>
      </c>
      <c r="BF267">
        <f>'Prices and returns'!BG268</f>
        <v>-1.0801661141507126E-2</v>
      </c>
      <c r="BG267">
        <f>'Prices and returns'!BH268</f>
        <v>-2.8281108597284044E-3</v>
      </c>
      <c r="BH267">
        <f>'Prices and returns'!BI268</f>
        <v>-8.7014851733593444E-3</v>
      </c>
      <c r="BI267">
        <f>'Prices and returns'!BJ268</f>
        <v>-1.5253477308554097E-2</v>
      </c>
      <c r="BJ267">
        <f>'Prices and returns'!BK268</f>
        <v>2.2938080386689774E-3</v>
      </c>
      <c r="BK267">
        <f>'Prices and returns'!BL268</f>
        <v>-1.9702391064144016E-2</v>
      </c>
      <c r="BL267">
        <f>'Prices and returns'!BM268</f>
        <v>-5.4469582216101963E-3</v>
      </c>
    </row>
    <row r="268" spans="1:64" x14ac:dyDescent="0.25">
      <c r="A268" s="2">
        <v>41638</v>
      </c>
      <c r="B268" s="1">
        <v>65.774299999999997</v>
      </c>
      <c r="C268" s="1">
        <v>59.16</v>
      </c>
      <c r="D268" s="1">
        <v>17.588592999999999</v>
      </c>
      <c r="E268" s="1">
        <v>17.588592999999999</v>
      </c>
      <c r="F268" s="1">
        <v>120.118004</v>
      </c>
      <c r="G268" s="1">
        <v>15.318837</v>
      </c>
      <c r="H268" s="1">
        <v>117.57</v>
      </c>
      <c r="I268" s="1">
        <v>75.414803000000006</v>
      </c>
      <c r="J268" s="1">
        <v>103.234291</v>
      </c>
      <c r="K268" s="1">
        <v>70.901306000000005</v>
      </c>
      <c r="L268" s="1">
        <v>22.68</v>
      </c>
      <c r="M268" s="1">
        <v>12.36426</v>
      </c>
      <c r="N268" s="1">
        <v>548.92974900000002</v>
      </c>
      <c r="O268" s="1">
        <v>166.473297</v>
      </c>
      <c r="P268" s="1">
        <v>73.544867999999994</v>
      </c>
      <c r="Q268" s="1">
        <v>22.277037</v>
      </c>
      <c r="R268" s="1">
        <v>80.103370999999996</v>
      </c>
      <c r="S268" s="1">
        <v>51.342421999999999</v>
      </c>
      <c r="T268" s="1">
        <v>28.74896</v>
      </c>
      <c r="U268" s="1">
        <v>32.729987999999999</v>
      </c>
      <c r="V268" s="1">
        <v>35.634388000000001</v>
      </c>
      <c r="W268" s="1">
        <v>14.900394</v>
      </c>
      <c r="X268" s="1">
        <v>25.537329</v>
      </c>
      <c r="Y268" s="1">
        <v>61.161307999999998</v>
      </c>
      <c r="Z268" s="1">
        <v>26.727875000000001</v>
      </c>
      <c r="AA268" s="1">
        <v>17.629999000000002</v>
      </c>
      <c r="AB268" s="1">
        <v>38.023707999999999</v>
      </c>
      <c r="AC268" s="1">
        <v>38.501460999999999</v>
      </c>
      <c r="AD268" s="1">
        <v>69.077979999999997</v>
      </c>
      <c r="AE268" s="1">
        <v>83.587295999999995</v>
      </c>
      <c r="AF268" s="1">
        <v>1831.369995</v>
      </c>
      <c r="AH268">
        <f>'Prices and returns'!AI269</f>
        <v>-1.4862142204478061E-2</v>
      </c>
      <c r="AI268">
        <f>'Prices and returns'!AJ269</f>
        <v>6.2542089249492897E-3</v>
      </c>
      <c r="AJ268">
        <f>'Prices and returns'!AK269</f>
        <v>-6.0143525977319435E-3</v>
      </c>
      <c r="AK268">
        <f>'Prices and returns'!AL269</f>
        <v>-6.0143525977319435E-3</v>
      </c>
      <c r="AL268">
        <f>'Prices and returns'!AM269</f>
        <v>3.1100142156874323E-2</v>
      </c>
      <c r="AM268">
        <f>'Prices and returns'!AN269</f>
        <v>2.193808838099125E-2</v>
      </c>
      <c r="AN268">
        <f>'Prices and returns'!AO269</f>
        <v>-2.2114476482095746E-2</v>
      </c>
      <c r="AO268">
        <f>'Prices and returns'!AP269</f>
        <v>7.6821124892415263E-3</v>
      </c>
      <c r="AP268">
        <f>'Prices and returns'!AQ269</f>
        <v>4.7746247416956397E-3</v>
      </c>
      <c r="AQ268">
        <f>'Prices and returns'!AR269</f>
        <v>-9.4600514128753282E-3</v>
      </c>
      <c r="AR268">
        <f>'Prices and returns'!AS269</f>
        <v>1.4550264550264633E-2</v>
      </c>
      <c r="AS268">
        <f>'Prices and returns'!AT269</f>
        <v>3.6105759665358124E-2</v>
      </c>
      <c r="AT268">
        <f>'Prices and returns'!AU269</f>
        <v>2.2787260159951705E-2</v>
      </c>
      <c r="AU268">
        <f>'Prices and returns'!AV269</f>
        <v>1.3472070538736809E-3</v>
      </c>
      <c r="AV268">
        <f>'Prices and returns'!AW269</f>
        <v>1.4656223191536768E-3</v>
      </c>
      <c r="AW268">
        <f>'Prices and returns'!AX269</f>
        <v>-9.6975194681410484E-3</v>
      </c>
      <c r="AX268">
        <f>'Prices and returns'!AY269</f>
        <v>3.1464356225407879E-2</v>
      </c>
      <c r="AY268">
        <f>'Prices and returns'!AZ269</f>
        <v>3.6232805690389969E-3</v>
      </c>
      <c r="AZ268">
        <f>'Prices and returns'!BA269</f>
        <v>-6.6648671812823378E-3</v>
      </c>
      <c r="BA268">
        <f>'Prices and returns'!BB269</f>
        <v>-2.3570586093707067E-2</v>
      </c>
      <c r="BB268">
        <f>'Prices and returns'!BC269</f>
        <v>-1.4225360065114625E-2</v>
      </c>
      <c r="BC268">
        <f>'Prices and returns'!BD269</f>
        <v>3.8288249290588904E-3</v>
      </c>
      <c r="BD268">
        <f>'Prices and returns'!BE269</f>
        <v>5.5702771421396752E-3</v>
      </c>
      <c r="BE268">
        <f>'Prices and returns'!BF269</f>
        <v>1.3445085248994352E-2</v>
      </c>
      <c r="BF268">
        <f>'Prices and returns'!BG269</f>
        <v>-3.3908120267698065E-2</v>
      </c>
      <c r="BG268">
        <f>'Prices and returns'!BH269</f>
        <v>5.6721500664849776E-4</v>
      </c>
      <c r="BH268">
        <f>'Prices and returns'!BI269</f>
        <v>-4.1580374012971481E-3</v>
      </c>
      <c r="BI268">
        <f>'Prices and returns'!BJ269</f>
        <v>-1.3837111272219062E-2</v>
      </c>
      <c r="BJ268">
        <f>'Prices and returns'!BK269</f>
        <v>-7.7557421337449443E-3</v>
      </c>
      <c r="BK268">
        <f>'Prices and returns'!BL269</f>
        <v>1.0149640442968792E-2</v>
      </c>
      <c r="BL268">
        <f>'Prices and returns'!BM269</f>
        <v>6.0064323593987902E-3</v>
      </c>
    </row>
    <row r="269" spans="1:64" x14ac:dyDescent="0.25">
      <c r="A269" s="2">
        <v>41645</v>
      </c>
      <c r="B269" s="1">
        <v>64.796752999999995</v>
      </c>
      <c r="C269" s="1">
        <v>59.529998999999997</v>
      </c>
      <c r="D269" s="1">
        <v>17.482809</v>
      </c>
      <c r="E269" s="1">
        <v>17.482809</v>
      </c>
      <c r="F269" s="1">
        <v>123.853691</v>
      </c>
      <c r="G269" s="1">
        <v>15.654902999999999</v>
      </c>
      <c r="H269" s="1">
        <v>114.970001</v>
      </c>
      <c r="I269" s="1">
        <v>75.994147999999996</v>
      </c>
      <c r="J269" s="1">
        <v>103.72719600000001</v>
      </c>
      <c r="K269" s="1">
        <v>70.230575999999999</v>
      </c>
      <c r="L269" s="1">
        <v>23.01</v>
      </c>
      <c r="M269" s="1">
        <v>12.810681000000001</v>
      </c>
      <c r="N269" s="1">
        <v>561.438354</v>
      </c>
      <c r="O269" s="1">
        <v>166.69757100000001</v>
      </c>
      <c r="P269" s="1">
        <v>73.652657000000005</v>
      </c>
      <c r="Q269" s="1">
        <v>22.061005000000002</v>
      </c>
      <c r="R269" s="1">
        <v>82.623772000000002</v>
      </c>
      <c r="S269" s="1">
        <v>51.528449999999999</v>
      </c>
      <c r="T269" s="1">
        <v>28.557352000000002</v>
      </c>
      <c r="U269" s="1">
        <v>31.958523</v>
      </c>
      <c r="V269" s="1">
        <v>35.127476000000001</v>
      </c>
      <c r="W269" s="1">
        <v>14.957445</v>
      </c>
      <c r="X269" s="1">
        <v>25.679579</v>
      </c>
      <c r="Y269" s="1">
        <v>61.983626999999998</v>
      </c>
      <c r="Z269" s="1">
        <v>25.821583</v>
      </c>
      <c r="AA269" s="1">
        <v>17.639999</v>
      </c>
      <c r="AB269" s="1">
        <v>37.865603999999998</v>
      </c>
      <c r="AC269" s="1">
        <v>37.968711999999996</v>
      </c>
      <c r="AD269" s="1">
        <v>68.542229000000006</v>
      </c>
      <c r="AE269" s="1">
        <v>84.435676999999998</v>
      </c>
      <c r="AF269" s="1">
        <v>1842.369995</v>
      </c>
      <c r="AH269">
        <f>'Prices and returns'!AI270</f>
        <v>1.4504584820785805E-2</v>
      </c>
      <c r="AI269">
        <f>'Prices and returns'!AJ270</f>
        <v>3.090878600552309E-2</v>
      </c>
      <c r="AJ269">
        <f>'Prices and returns'!AK270</f>
        <v>-6.7106836206927617E-2</v>
      </c>
      <c r="AK269">
        <f>'Prices and returns'!AL270</f>
        <v>-6.7106836206927617E-2</v>
      </c>
      <c r="AL269">
        <f>'Prices and returns'!AM270</f>
        <v>-1.0147989856838438E-2</v>
      </c>
      <c r="AM269">
        <f>'Prices and returns'!AN270</f>
        <v>1.4311363027928056E-2</v>
      </c>
      <c r="AN269">
        <f>'Prices and returns'!AO270</f>
        <v>8.6978341419686382E-4</v>
      </c>
      <c r="AO269">
        <f>'Prices and returns'!AP270</f>
        <v>1.0274778000011239E-2</v>
      </c>
      <c r="AP269">
        <f>'Prices and returns'!AQ270</f>
        <v>-1.323717455931237E-2</v>
      </c>
      <c r="AQ269">
        <f>'Prices and returns'!AR270</f>
        <v>-1.8702680154581174E-2</v>
      </c>
      <c r="AR269">
        <f>'Prices and returns'!AS270</f>
        <v>4.7370708387657529E-2</v>
      </c>
      <c r="AS269">
        <f>'Prices and returns'!AT270</f>
        <v>2.8002492607535758E-2</v>
      </c>
      <c r="AT269">
        <f>'Prices and returns'!AU270</f>
        <v>1.8005989309380112E-2</v>
      </c>
      <c r="AU269">
        <f>'Prices and returns'!AV270</f>
        <v>-1.1827976785576623E-2</v>
      </c>
      <c r="AV269">
        <f>'Prices and returns'!AW270</f>
        <v>-1.2315781085806731E-2</v>
      </c>
      <c r="AW269">
        <f>'Prices and returns'!AX270</f>
        <v>1.2534379100136141E-2</v>
      </c>
      <c r="AX269">
        <f>'Prices and returns'!AY270</f>
        <v>3.3774783363800091E-3</v>
      </c>
      <c r="AY269">
        <f>'Prices and returns'!AZ270</f>
        <v>-6.496721713927003E-3</v>
      </c>
      <c r="AZ269">
        <f>'Prices and returns'!BA270</f>
        <v>6.7092810285771479E-2</v>
      </c>
      <c r="BA269">
        <f>'Prices and returns'!BB270</f>
        <v>9.4335711321827196E-3</v>
      </c>
      <c r="BB269">
        <f>'Prices and returns'!BC270</f>
        <v>-4.5892053274764311E-2</v>
      </c>
      <c r="BC269">
        <f>'Prices and returns'!BD270</f>
        <v>1.6529026180607739E-2</v>
      </c>
      <c r="BD269">
        <f>'Prices and returns'!BE270</f>
        <v>1.303354700635867E-2</v>
      </c>
      <c r="BE269">
        <f>'Prices and returns'!BF270</f>
        <v>1.1641719514090361E-2</v>
      </c>
      <c r="BF269">
        <f>'Prices and returns'!BG270</f>
        <v>1.5748763350411171E-2</v>
      </c>
      <c r="BG269">
        <f>'Prices and returns'!BH270</f>
        <v>-3.3446713914212799E-2</v>
      </c>
      <c r="BH269">
        <f>'Prices and returns'!BI270</f>
        <v>7.8867882313458926E-3</v>
      </c>
      <c r="BI269">
        <f>'Prices and returns'!BJ270</f>
        <v>2.3569221942530031E-2</v>
      </c>
      <c r="BJ269">
        <f>'Prices and returns'!BK270</f>
        <v>-2.3705677852991998E-2</v>
      </c>
      <c r="BK269">
        <f>'Prices and returns'!BL270</f>
        <v>-1.3529766570119327E-2</v>
      </c>
      <c r="BL269">
        <f>'Prices and returns'!BM270</f>
        <v>-1.9920233231978802E-3</v>
      </c>
    </row>
    <row r="270" spans="1:64" x14ac:dyDescent="0.25">
      <c r="A270" s="2">
        <v>41652</v>
      </c>
      <c r="B270" s="1">
        <v>65.736603000000002</v>
      </c>
      <c r="C270" s="1">
        <v>61.369999</v>
      </c>
      <c r="D270" s="1">
        <v>16.309593</v>
      </c>
      <c r="E270" s="1">
        <v>16.309593</v>
      </c>
      <c r="F270" s="1">
        <v>122.596825</v>
      </c>
      <c r="G270" s="1">
        <v>15.878945999999999</v>
      </c>
      <c r="H270" s="1">
        <v>115.07</v>
      </c>
      <c r="I270" s="1">
        <v>76.774970999999994</v>
      </c>
      <c r="J270" s="1">
        <v>102.354141</v>
      </c>
      <c r="K270" s="1">
        <v>68.917075999999994</v>
      </c>
      <c r="L270" s="1">
        <v>24.1</v>
      </c>
      <c r="M270" s="1">
        <v>13.169411999999999</v>
      </c>
      <c r="N270" s="1">
        <v>571.54760699999997</v>
      </c>
      <c r="O270" s="1">
        <v>164.725876</v>
      </c>
      <c r="P270" s="1">
        <v>72.745566999999994</v>
      </c>
      <c r="Q270" s="1">
        <v>22.337526</v>
      </c>
      <c r="R270" s="1">
        <v>82.902832000000004</v>
      </c>
      <c r="S270" s="1">
        <v>51.193683999999998</v>
      </c>
      <c r="T270" s="1">
        <v>30.473344999999998</v>
      </c>
      <c r="U270" s="1">
        <v>32.260005999999997</v>
      </c>
      <c r="V270" s="1">
        <v>33.515403999999997</v>
      </c>
      <c r="W270" s="1">
        <v>15.204677</v>
      </c>
      <c r="X270" s="1">
        <v>26.014275000000001</v>
      </c>
      <c r="Y270" s="1">
        <v>62.705222999999997</v>
      </c>
      <c r="Z270" s="1">
        <v>26.228241000000001</v>
      </c>
      <c r="AA270" s="1">
        <v>17.049999</v>
      </c>
      <c r="AB270" s="1">
        <v>38.164242000000002</v>
      </c>
      <c r="AC270" s="1">
        <v>38.863605</v>
      </c>
      <c r="AD270" s="1">
        <v>66.917389</v>
      </c>
      <c r="AE270" s="1">
        <v>83.293282000000005</v>
      </c>
      <c r="AF270" s="1">
        <v>1838.6999510000001</v>
      </c>
      <c r="AH270">
        <f>'Prices and returns'!AI271</f>
        <v>9.9874342457274921E-3</v>
      </c>
      <c r="AI270">
        <f>'Prices and returns'!AJ271</f>
        <v>-3.7151687097143289E-2</v>
      </c>
      <c r="AJ270">
        <f>'Prices and returns'!AK271</f>
        <v>-1.7098955197716939E-2</v>
      </c>
      <c r="AK270">
        <f>'Prices and returns'!AL271</f>
        <v>-1.7098955197716939E-2</v>
      </c>
      <c r="AL270">
        <f>'Prices and returns'!AM271</f>
        <v>-2.7125066248656904E-2</v>
      </c>
      <c r="AM270">
        <f>'Prices and returns'!AN271</f>
        <v>-3.2921895445705257E-2</v>
      </c>
      <c r="AN270">
        <f>'Prices and returns'!AO271</f>
        <v>-2.8330598765968544E-2</v>
      </c>
      <c r="AO270">
        <f>'Prices and returns'!AP271</f>
        <v>-4.5248704815531608E-2</v>
      </c>
      <c r="AP270">
        <f>'Prices and returns'!AQ271</f>
        <v>-3.5772846747841813E-2</v>
      </c>
      <c r="AQ270">
        <f>'Prices and returns'!AR271</f>
        <v>-1.7031584450855085E-2</v>
      </c>
      <c r="AR270">
        <f>'Prices and returns'!AS271</f>
        <v>-1.0788381742738653E-2</v>
      </c>
      <c r="AS270">
        <f>'Prices and returns'!AT271</f>
        <v>-4.176769623427376E-2</v>
      </c>
      <c r="AT270">
        <f>'Prices and returns'!AU271</f>
        <v>-2.3206696760782703E-2</v>
      </c>
      <c r="AU270">
        <f>'Prices and returns'!AV271</f>
        <v>-4.9013222427786635E-2</v>
      </c>
      <c r="AV270">
        <f>'Prices and returns'!AW271</f>
        <v>-2.2716105848759133E-2</v>
      </c>
      <c r="AW270">
        <f>'Prices and returns'!AX271</f>
        <v>-4.0232253115228649E-2</v>
      </c>
      <c r="AX270">
        <f>'Prices and returns'!AY271</f>
        <v>-4.6812417698830835E-2</v>
      </c>
      <c r="AY270">
        <f>'Prices and returns'!AZ271</f>
        <v>-5.1970336809517369E-2</v>
      </c>
      <c r="AZ270">
        <f>'Prices and returns'!BA271</f>
        <v>-8.8323221490781478E-2</v>
      </c>
      <c r="BA270">
        <f>'Prices and returns'!BB271</f>
        <v>1.1819991601985623E-2</v>
      </c>
      <c r="BB270">
        <f>'Prices and returns'!BC271</f>
        <v>-2.3708769854004868E-2</v>
      </c>
      <c r="BC270">
        <f>'Prices and returns'!BD271</f>
        <v>-2.6891922794545352E-2</v>
      </c>
      <c r="BD270">
        <f>'Prices and returns'!BE271</f>
        <v>-3.2164763384718659E-2</v>
      </c>
      <c r="BE270">
        <f>'Prices and returns'!BF271</f>
        <v>-8.6976965220264841E-3</v>
      </c>
      <c r="BF270">
        <f>'Prices and returns'!BG271</f>
        <v>-8.3086014041124385E-3</v>
      </c>
      <c r="BG270">
        <f>'Prices and returns'!BH271</f>
        <v>8.2697952064396021E-2</v>
      </c>
      <c r="BH270">
        <f>'Prices and returns'!BI271</f>
        <v>-1.1507604421961344E-2</v>
      </c>
      <c r="BI270">
        <f>'Prices and returns'!BJ271</f>
        <v>-1.4891130146058158E-2</v>
      </c>
      <c r="BJ270">
        <f>'Prices and returns'!BK271</f>
        <v>-2.3231689449210245E-2</v>
      </c>
      <c r="BK270">
        <f>'Prices and returns'!BL271</f>
        <v>-4.3465318127337213E-2</v>
      </c>
      <c r="BL270">
        <f>'Prices and returns'!BM271</f>
        <v>-2.6328337026207967E-2</v>
      </c>
    </row>
    <row r="271" spans="1:64" x14ac:dyDescent="0.25">
      <c r="A271" s="2">
        <v>41659</v>
      </c>
      <c r="B271" s="1">
        <v>66.393142999999995</v>
      </c>
      <c r="C271" s="1">
        <v>59.09</v>
      </c>
      <c r="D271" s="1">
        <v>16.030716000000002</v>
      </c>
      <c r="E271" s="1">
        <v>16.030716000000002</v>
      </c>
      <c r="F271" s="1">
        <v>119.271378</v>
      </c>
      <c r="G271" s="1">
        <v>15.356180999999999</v>
      </c>
      <c r="H271" s="1">
        <v>111.80999799999999</v>
      </c>
      <c r="I271" s="1">
        <v>73.301002999999994</v>
      </c>
      <c r="J271" s="1">
        <v>98.692642000000006</v>
      </c>
      <c r="K271" s="1">
        <v>67.743308999999996</v>
      </c>
      <c r="L271" s="1">
        <v>23.84</v>
      </c>
      <c r="M271" s="1">
        <v>12.619356</v>
      </c>
      <c r="N271" s="1">
        <v>558.28387499999997</v>
      </c>
      <c r="O271" s="1">
        <v>156.65213</v>
      </c>
      <c r="P271" s="1">
        <v>71.093070999999995</v>
      </c>
      <c r="Q271" s="1">
        <v>21.438836999999999</v>
      </c>
      <c r="R271" s="1">
        <v>79.021950000000004</v>
      </c>
      <c r="S271" s="1">
        <v>48.533130999999997</v>
      </c>
      <c r="T271" s="1">
        <v>27.781841</v>
      </c>
      <c r="U271" s="1">
        <v>32.641319000000003</v>
      </c>
      <c r="V271" s="1">
        <v>32.720795000000003</v>
      </c>
      <c r="W271" s="1">
        <v>14.795794000000001</v>
      </c>
      <c r="X271" s="1">
        <v>25.177531999999999</v>
      </c>
      <c r="Y271" s="1">
        <v>62.159832000000002</v>
      </c>
      <c r="Z271" s="1">
        <v>26.010321000000001</v>
      </c>
      <c r="AA271" s="1">
        <v>18.459999</v>
      </c>
      <c r="AB271" s="1">
        <v>37.725062999999999</v>
      </c>
      <c r="AC271" s="1">
        <v>38.284882000000003</v>
      </c>
      <c r="AD271" s="1">
        <v>65.362785000000002</v>
      </c>
      <c r="AE271" s="1">
        <v>79.672912999999994</v>
      </c>
      <c r="AF271" s="1">
        <v>1790.290039</v>
      </c>
      <c r="AH271">
        <f>'Prices and returns'!AI272</f>
        <v>-8.3267650094528523E-2</v>
      </c>
      <c r="AI271">
        <f>'Prices and returns'!AJ272</f>
        <v>1.6923168048738676E-3</v>
      </c>
      <c r="AJ271">
        <f>'Prices and returns'!AK272</f>
        <v>2.7594525409844275E-2</v>
      </c>
      <c r="AK271">
        <f>'Prices and returns'!AL272</f>
        <v>2.7594525409844275E-2</v>
      </c>
      <c r="AL271">
        <f>'Prices and returns'!AM272</f>
        <v>-8.3351791240309184E-2</v>
      </c>
      <c r="AM271">
        <f>'Prices and returns'!AN272</f>
        <v>1.8236956180706716E-2</v>
      </c>
      <c r="AN271">
        <f>'Prices and returns'!AO272</f>
        <v>-1.8781862423429591E-3</v>
      </c>
      <c r="AO271">
        <f>'Prices and returns'!AP272</f>
        <v>8.9822549904262666E-2</v>
      </c>
      <c r="AP271">
        <f>'Prices and returns'!AQ272</f>
        <v>2.0512775410348703E-3</v>
      </c>
      <c r="AQ271">
        <f>'Prices and returns'!AR272</f>
        <v>-1.5126217114666887E-3</v>
      </c>
      <c r="AR271">
        <f>'Prices and returns'!AS272</f>
        <v>0.10738255033557041</v>
      </c>
      <c r="AS271">
        <f>'Prices and returns'!AT272</f>
        <v>-5.4958905985376713E-2</v>
      </c>
      <c r="AT271">
        <f>'Prices and returns'!AU272</f>
        <v>5.0844092532674398E-2</v>
      </c>
      <c r="AU271">
        <f>'Prices and returns'!AV272</f>
        <v>-2.0997033363031856E-2</v>
      </c>
      <c r="AV271">
        <f>'Prices and returns'!AW272</f>
        <v>-2.9181578047177029E-2</v>
      </c>
      <c r="AW271">
        <f>'Prices and returns'!AX272</f>
        <v>-1.0882539943747809E-2</v>
      </c>
      <c r="AX271">
        <f>'Prices and returns'!AY272</f>
        <v>-2.3617615105676316E-2</v>
      </c>
      <c r="AY271">
        <f>'Prices and returns'!AZ272</f>
        <v>4.9010025749214974E-3</v>
      </c>
      <c r="AZ271">
        <f>'Prices and returns'!BA272</f>
        <v>-3.0870344409501097E-2</v>
      </c>
      <c r="BA271">
        <f>'Prices and returns'!BB272</f>
        <v>2.7981283476932933E-2</v>
      </c>
      <c r="BB271">
        <f>'Prices and returns'!BC272</f>
        <v>1.6748095515405275E-2</v>
      </c>
      <c r="BC271">
        <f>'Prices and returns'!BD272</f>
        <v>8.9975570084308391E-3</v>
      </c>
      <c r="BD271">
        <f>'Prices and returns'!BE272</f>
        <v>1.030228062067399E-2</v>
      </c>
      <c r="BE271">
        <f>'Prices and returns'!BF272</f>
        <v>1.8899182353002649E-3</v>
      </c>
      <c r="BF271">
        <f>'Prices and returns'!BG272</f>
        <v>-2.9922737208818869E-3</v>
      </c>
      <c r="BG271">
        <f>'Prices and returns'!BH272</f>
        <v>3.9003306554892009E-2</v>
      </c>
      <c r="BH271">
        <f>'Prices and returns'!BI272</f>
        <v>-1.2805412677508201E-2</v>
      </c>
      <c r="BI271">
        <f>'Prices and returns'!BJ272</f>
        <v>8.1879839671438522E-3</v>
      </c>
      <c r="BJ271">
        <f>'Prices and returns'!BK272</f>
        <v>3.49402186580642E-3</v>
      </c>
      <c r="BK271">
        <f>'Prices and returns'!BL272</f>
        <v>-2.8360454198530352E-2</v>
      </c>
      <c r="BL271">
        <f>'Prices and returns'!BM272</f>
        <v>-4.3010198527949108E-3</v>
      </c>
    </row>
    <row r="272" spans="1:64" x14ac:dyDescent="0.25">
      <c r="A272" s="2">
        <v>41666</v>
      </c>
      <c r="B272" s="1">
        <v>60.864742</v>
      </c>
      <c r="C272" s="1">
        <v>59.189999</v>
      </c>
      <c r="D272" s="1">
        <v>16.473075999999999</v>
      </c>
      <c r="E272" s="1">
        <v>16.473075999999999</v>
      </c>
      <c r="F272" s="1">
        <v>109.32989499999999</v>
      </c>
      <c r="G272" s="1">
        <v>15.636231</v>
      </c>
      <c r="H272" s="1">
        <v>111.599998</v>
      </c>
      <c r="I272" s="1">
        <v>79.885086000000001</v>
      </c>
      <c r="J272" s="1">
        <v>98.895088000000001</v>
      </c>
      <c r="K272" s="1">
        <v>67.640839</v>
      </c>
      <c r="L272" s="1">
        <v>26.4</v>
      </c>
      <c r="M272" s="1">
        <v>11.92581</v>
      </c>
      <c r="N272" s="1">
        <v>586.66931199999999</v>
      </c>
      <c r="O272" s="1">
        <v>153.3629</v>
      </c>
      <c r="P272" s="1">
        <v>69.018462999999997</v>
      </c>
      <c r="Q272" s="1">
        <v>21.205528000000001</v>
      </c>
      <c r="R272" s="1">
        <v>77.155640000000005</v>
      </c>
      <c r="S272" s="1">
        <v>48.770992</v>
      </c>
      <c r="T272" s="1">
        <v>26.924206000000002</v>
      </c>
      <c r="U272" s="1">
        <v>33.554665</v>
      </c>
      <c r="V272" s="1">
        <v>33.268805999999998</v>
      </c>
      <c r="W272" s="1">
        <v>14.92892</v>
      </c>
      <c r="X272" s="1">
        <v>25.436917999999999</v>
      </c>
      <c r="Y272" s="1">
        <v>62.277309000000002</v>
      </c>
      <c r="Z272" s="1">
        <v>25.932490999999999</v>
      </c>
      <c r="AA272" s="1">
        <v>19.18</v>
      </c>
      <c r="AB272" s="1">
        <v>37.241978000000003</v>
      </c>
      <c r="AC272" s="1">
        <v>38.598357999999998</v>
      </c>
      <c r="AD272" s="1">
        <v>65.591164000000006</v>
      </c>
      <c r="AE272" s="1">
        <v>77.413353000000001</v>
      </c>
      <c r="AF272" s="1">
        <v>1782.589966</v>
      </c>
      <c r="AH272">
        <f>'Prices and returns'!AI273</f>
        <v>3.8114233688857226E-2</v>
      </c>
      <c r="AI272">
        <f>'Prices and returns'!AJ273</f>
        <v>6.2341646601480762E-2</v>
      </c>
      <c r="AJ272">
        <f>'Prices and returns'!AK273</f>
        <v>0.1465263682386945</v>
      </c>
      <c r="AK272">
        <f>'Prices and returns'!AL273</f>
        <v>0.1465263682386945</v>
      </c>
      <c r="AL272">
        <f>'Prices and returns'!AM273</f>
        <v>1.4050923583160861E-2</v>
      </c>
      <c r="AM272">
        <f>'Prices and returns'!AN273</f>
        <v>4.1792040549924825E-3</v>
      </c>
      <c r="AN272">
        <f>'Prices and returns'!AO273</f>
        <v>9.0502062553800191E-3</v>
      </c>
      <c r="AO272">
        <f>'Prices and returns'!AP273</f>
        <v>1.0222533903261923E-2</v>
      </c>
      <c r="AP272">
        <f>'Prices and returns'!AQ273</f>
        <v>1.4952046961119052E-2</v>
      </c>
      <c r="AQ272">
        <f>'Prices and returns'!AR273</f>
        <v>4.2142735692560003E-2</v>
      </c>
      <c r="AR272">
        <f>'Prices and returns'!AS273</f>
        <v>3.030306818181825E-2</v>
      </c>
      <c r="AS272">
        <f>'Prices and returns'!AT273</f>
        <v>8.6893049612562553E-3</v>
      </c>
      <c r="AT272">
        <f>'Prices and returns'!AU273</f>
        <v>-2.9890808401445766E-3</v>
      </c>
      <c r="AU272">
        <f>'Prices and returns'!AV273</f>
        <v>-1.3344126904225179E-2</v>
      </c>
      <c r="AV272">
        <f>'Prices and returns'!AW273</f>
        <v>-5.2046218415497296E-3</v>
      </c>
      <c r="AW272">
        <f>'Prices and returns'!AX273</f>
        <v>-1.3447531228649419E-2</v>
      </c>
      <c r="AX272">
        <f>'Prices and returns'!AY273</f>
        <v>1.7746168653386737E-2</v>
      </c>
      <c r="AY272">
        <f>'Prices and returns'!AZ273</f>
        <v>2.2760066065500562E-2</v>
      </c>
      <c r="AZ272">
        <f>'Prices and returns'!BA273</f>
        <v>7.7720026358437033E-3</v>
      </c>
      <c r="BA272">
        <f>'Prices and returns'!BB273</f>
        <v>-3.3826384498250837E-2</v>
      </c>
      <c r="BB272">
        <f>'Prices and returns'!BC273</f>
        <v>-2.196231508879435E-3</v>
      </c>
      <c r="BC272">
        <f>'Prices and returns'!BD273</f>
        <v>1.0828043823665803E-2</v>
      </c>
      <c r="BD272">
        <f>'Prices and returns'!BE273</f>
        <v>2.6973904621621286E-2</v>
      </c>
      <c r="BE272">
        <f>'Prices and returns'!BF273</f>
        <v>2.5599050851730643E-3</v>
      </c>
      <c r="BF272">
        <f>'Prices and returns'!BG273</f>
        <v>-3.0612292509809361E-2</v>
      </c>
      <c r="BG272">
        <f>'Prices and returns'!BH273</f>
        <v>-2.7632950990615284E-2</v>
      </c>
      <c r="BH272">
        <f>'Prices and returns'!BI273</f>
        <v>-3.6458052791934E-3</v>
      </c>
      <c r="BI272">
        <f>'Prices and returns'!BJ273</f>
        <v>-2.5197833545147139E-2</v>
      </c>
      <c r="BJ272">
        <f>'Prices and returns'!BK273</f>
        <v>-1.2453186529819922E-2</v>
      </c>
      <c r="BK272">
        <f>'Prices and returns'!BL273</f>
        <v>-1.7144251586674018E-2</v>
      </c>
      <c r="BL272">
        <f>'Prices and returns'!BM273</f>
        <v>8.0949933945717763E-3</v>
      </c>
    </row>
    <row r="273" spans="1:64" x14ac:dyDescent="0.25">
      <c r="A273" s="2">
        <v>41673</v>
      </c>
      <c r="B273" s="1">
        <v>63.184555000000003</v>
      </c>
      <c r="C273" s="1">
        <v>62.880001</v>
      </c>
      <c r="D273" s="1">
        <v>18.886816</v>
      </c>
      <c r="E273" s="1">
        <v>18.886816</v>
      </c>
      <c r="F273" s="1">
        <v>110.86608099999999</v>
      </c>
      <c r="G273" s="1">
        <v>15.701578</v>
      </c>
      <c r="H273" s="1">
        <v>112.610001</v>
      </c>
      <c r="I273" s="1">
        <v>80.701713999999996</v>
      </c>
      <c r="J273" s="1">
        <v>100.373772</v>
      </c>
      <c r="K273" s="1">
        <v>70.491409000000004</v>
      </c>
      <c r="L273" s="1">
        <v>27.200001</v>
      </c>
      <c r="M273" s="1">
        <v>12.029437</v>
      </c>
      <c r="N273" s="1">
        <v>584.91570999999999</v>
      </c>
      <c r="O273" s="1">
        <v>151.316406</v>
      </c>
      <c r="P273" s="1">
        <v>68.659248000000005</v>
      </c>
      <c r="Q273" s="1">
        <v>20.920366000000001</v>
      </c>
      <c r="R273" s="1">
        <v>78.524856999999997</v>
      </c>
      <c r="S273" s="1">
        <v>49.881022999999999</v>
      </c>
      <c r="T273" s="1">
        <v>27.133461</v>
      </c>
      <c r="U273" s="1">
        <v>32.419632</v>
      </c>
      <c r="V273" s="1">
        <v>33.195740000000001</v>
      </c>
      <c r="W273" s="1">
        <v>15.090571000000001</v>
      </c>
      <c r="X273" s="1">
        <v>26.123051</v>
      </c>
      <c r="Y273" s="1">
        <v>62.436732999999997</v>
      </c>
      <c r="Z273" s="1">
        <v>25.138638</v>
      </c>
      <c r="AA273" s="1">
        <v>18.649999999999999</v>
      </c>
      <c r="AB273" s="1">
        <v>37.106200999999999</v>
      </c>
      <c r="AC273" s="1">
        <v>37.625762999999999</v>
      </c>
      <c r="AD273" s="1">
        <v>64.774344999999997</v>
      </c>
      <c r="AE273" s="1">
        <v>76.086158999999995</v>
      </c>
      <c r="AF273" s="1">
        <v>1797.0200199999999</v>
      </c>
      <c r="AH273">
        <f>'Prices and returns'!AI274</f>
        <v>9.2273641873397719E-2</v>
      </c>
      <c r="AI273">
        <f>'Prices and returns'!AJ274</f>
        <v>8.6831980171247117E-2</v>
      </c>
      <c r="AJ273">
        <f>'Prices and returns'!AK274</f>
        <v>8.1466351978014013E-3</v>
      </c>
      <c r="AK273">
        <f>'Prices and returns'!AL274</f>
        <v>8.1466351978014013E-3</v>
      </c>
      <c r="AL273">
        <f>'Prices and returns'!AM274</f>
        <v>2.4720536482208757E-2</v>
      </c>
      <c r="AM273">
        <f>'Prices and returns'!AN274</f>
        <v>-7.1342510924698203E-3</v>
      </c>
      <c r="AN273">
        <f>'Prices and returns'!AO274</f>
        <v>2.0779646383272826E-2</v>
      </c>
      <c r="AO273">
        <f>'Prices and returns'!AP274</f>
        <v>1.7708322774904278E-2</v>
      </c>
      <c r="AP273">
        <f>'Prices and returns'!AQ274</f>
        <v>1.8063812526642849E-2</v>
      </c>
      <c r="AQ273">
        <f>'Prices and returns'!AR274</f>
        <v>4.7046640818315874E-2</v>
      </c>
      <c r="AR273">
        <f>'Prices and returns'!AS274</f>
        <v>1.3970550956964964E-2</v>
      </c>
      <c r="AS273">
        <f>'Prices and returns'!AT274</f>
        <v>1.8035923044445103E-2</v>
      </c>
      <c r="AT273">
        <f>'Prices and returns'!AU274</f>
        <v>2.15381853908489E-2</v>
      </c>
      <c r="AU273">
        <f>'Prices and returns'!AV274</f>
        <v>1.1054214438585092E-2</v>
      </c>
      <c r="AV273">
        <f>'Prices and returns'!AW274</f>
        <v>1.9358950741784821E-2</v>
      </c>
      <c r="AW273">
        <f>'Prices and returns'!AX274</f>
        <v>3.247041662655413E-2</v>
      </c>
      <c r="AX273">
        <f>'Prices and returns'!AY274</f>
        <v>3.0208765614180032E-2</v>
      </c>
      <c r="AY273">
        <f>'Prices and returns'!AZ274</f>
        <v>2.7022461026912057E-2</v>
      </c>
      <c r="AZ273">
        <f>'Prices and returns'!BA274</f>
        <v>0</v>
      </c>
      <c r="BA273">
        <f>'Prices and returns'!BB274</f>
        <v>2.8993450635096649E-2</v>
      </c>
      <c r="BB273">
        <f>'Prices and returns'!BC274</f>
        <v>3.2741309577674717E-2</v>
      </c>
      <c r="BC273">
        <f>'Prices and returns'!BD274</f>
        <v>0.12854430756795077</v>
      </c>
      <c r="BD273">
        <f>'Prices and returns'!BE274</f>
        <v>3.1593132057966766E-2</v>
      </c>
      <c r="BE273">
        <f>'Prices and returns'!BF274</f>
        <v>2.513121562590406E-2</v>
      </c>
      <c r="BF273">
        <f>'Prices and returns'!BG274</f>
        <v>2.6315904624586314E-2</v>
      </c>
      <c r="BG273">
        <f>'Prices and returns'!BH274</f>
        <v>2.4664932975871415E-2</v>
      </c>
      <c r="BH273">
        <f>'Prices and returns'!BI274</f>
        <v>4.5530530058843763E-2</v>
      </c>
      <c r="BI273">
        <f>'Prices and returns'!BJ274</f>
        <v>-6.4086673803796556E-3</v>
      </c>
      <c r="BJ273">
        <f>'Prices and returns'!BK274</f>
        <v>2.7660688811287838E-2</v>
      </c>
      <c r="BK273">
        <f>'Prices and returns'!BL274</f>
        <v>4.6330174191077308E-2</v>
      </c>
      <c r="BL273">
        <f>'Prices and returns'!BM274</f>
        <v>2.3154992452449168E-2</v>
      </c>
    </row>
    <row r="274" spans="1:64" x14ac:dyDescent="0.25">
      <c r="A274" s="2">
        <v>41680</v>
      </c>
      <c r="B274" s="1">
        <v>69.014824000000004</v>
      </c>
      <c r="C274" s="1">
        <v>68.339995999999999</v>
      </c>
      <c r="D274" s="1">
        <v>19.040679999999998</v>
      </c>
      <c r="E274" s="1">
        <v>19.040679999999998</v>
      </c>
      <c r="F274" s="1">
        <v>113.60675000000001</v>
      </c>
      <c r="G274" s="1">
        <v>15.589559</v>
      </c>
      <c r="H274" s="1">
        <v>114.949997</v>
      </c>
      <c r="I274" s="1">
        <v>82.130806000000007</v>
      </c>
      <c r="J274" s="1">
        <v>102.186905</v>
      </c>
      <c r="K274" s="1">
        <v>73.807793000000004</v>
      </c>
      <c r="L274" s="1">
        <v>27.58</v>
      </c>
      <c r="M274" s="1">
        <v>12.246399</v>
      </c>
      <c r="N274" s="1">
        <v>597.513733</v>
      </c>
      <c r="O274" s="1">
        <v>152.98909</v>
      </c>
      <c r="P274" s="1">
        <v>69.988418999999993</v>
      </c>
      <c r="Q274" s="1">
        <v>21.599658999999999</v>
      </c>
      <c r="R274" s="1">
        <v>80.896996000000001</v>
      </c>
      <c r="S274" s="1">
        <v>51.228931000000003</v>
      </c>
      <c r="T274" s="1">
        <v>27.133461</v>
      </c>
      <c r="U274" s="1">
        <v>33.359589</v>
      </c>
      <c r="V274" s="1">
        <v>34.282612</v>
      </c>
      <c r="W274" s="1">
        <v>17.030377999999999</v>
      </c>
      <c r="X274" s="1">
        <v>26.948360000000001</v>
      </c>
      <c r="Y274" s="1">
        <v>64.005843999999996</v>
      </c>
      <c r="Z274" s="1">
        <v>25.800184000000002</v>
      </c>
      <c r="AA274" s="1">
        <v>19.110001</v>
      </c>
      <c r="AB274" s="1">
        <v>38.795665999999997</v>
      </c>
      <c r="AC274" s="1">
        <v>37.384632000000003</v>
      </c>
      <c r="AD274" s="1">
        <v>66.566047999999995</v>
      </c>
      <c r="AE274" s="1">
        <v>79.611243999999999</v>
      </c>
      <c r="AF274" s="1">
        <v>1838.630005</v>
      </c>
      <c r="AH274">
        <f>'Prices and returns'!AI275</f>
        <v>-3.4449598828216958E-2</v>
      </c>
      <c r="AI274">
        <f>'Prices and returns'!AJ275</f>
        <v>-1.7558531902753252E-3</v>
      </c>
      <c r="AJ274">
        <f>'Prices and returns'!AK275</f>
        <v>-4.0403493992860716E-3</v>
      </c>
      <c r="AK274">
        <f>'Prices and returns'!AL275</f>
        <v>-4.0403493992860716E-3</v>
      </c>
      <c r="AL274">
        <f>'Prices and returns'!AM275</f>
        <v>-8.8851586723500721E-3</v>
      </c>
      <c r="AM274">
        <f>'Prices and returns'!AN275</f>
        <v>-2.4551047274653511E-2</v>
      </c>
      <c r="AN274">
        <f>'Prices and returns'!AO275</f>
        <v>-1.5397973433613829E-2</v>
      </c>
      <c r="AO274">
        <f>'Prices and returns'!AP275</f>
        <v>9.8393409167321644E-3</v>
      </c>
      <c r="AP274">
        <f>'Prices and returns'!AQ275</f>
        <v>-2.2429341606930917E-2</v>
      </c>
      <c r="AQ274">
        <f>'Prices and returns'!AR275</f>
        <v>1.1359152820082208E-2</v>
      </c>
      <c r="AR274">
        <f>'Prices and returns'!AS275</f>
        <v>1.5228426395939149E-2</v>
      </c>
      <c r="AS274">
        <f>'Prices and returns'!AT275</f>
        <v>-5.2492165247923633E-3</v>
      </c>
      <c r="AT274">
        <f>'Prices and returns'!AU275</f>
        <v>8.2311246225358131E-4</v>
      </c>
      <c r="AU274">
        <f>'Prices and returns'!AV275</f>
        <v>4.7642743675382253E-3</v>
      </c>
      <c r="AV274">
        <f>'Prices and returns'!AW275</f>
        <v>-2.4380033502399544E-3</v>
      </c>
      <c r="AW274">
        <f>'Prices and returns'!AX275</f>
        <v>-1.3731790858364942E-2</v>
      </c>
      <c r="AX274">
        <f>'Prices and returns'!AY275</f>
        <v>-1.336787586031014E-2</v>
      </c>
      <c r="AY274">
        <f>'Prices and returns'!AZ275</f>
        <v>-9.286588470877986E-3</v>
      </c>
      <c r="AZ274">
        <f>'Prices and returns'!BA275</f>
        <v>-2.3577530341596211E-3</v>
      </c>
      <c r="BA274">
        <f>'Prices and returns'!BB275</f>
        <v>9.5692126182970356E-3</v>
      </c>
      <c r="BB274">
        <f>'Prices and returns'!BC275</f>
        <v>1.8782845367791783E-2</v>
      </c>
      <c r="BC274">
        <f>'Prices and returns'!BD275</f>
        <v>4.0759341924178134E-2</v>
      </c>
      <c r="BD274">
        <f>'Prices and returns'!BE275</f>
        <v>-1.5028409892104846E-2</v>
      </c>
      <c r="BE274">
        <f>'Prices and returns'!BF275</f>
        <v>-8.7835573264216267E-3</v>
      </c>
      <c r="BF274">
        <f>'Prices and returns'!BG275</f>
        <v>-1.0558258034128852E-2</v>
      </c>
      <c r="BG274">
        <f>'Prices and returns'!BH275</f>
        <v>9.4191517834038684E-3</v>
      </c>
      <c r="BH274">
        <f>'Prices and returns'!BI275</f>
        <v>6.6121561104274225E-3</v>
      </c>
      <c r="BI274">
        <f>'Prices and returns'!BJ275</f>
        <v>1.6340457758150368E-2</v>
      </c>
      <c r="BJ274">
        <f>'Prices and returns'!BK275</f>
        <v>-3.522877007810344E-2</v>
      </c>
      <c r="BK274">
        <f>'Prices and returns'!BL275</f>
        <v>9.7756543033041265E-3</v>
      </c>
      <c r="BL274">
        <f>'Prices and returns'!BM275</f>
        <v>-1.2944447732973785E-3</v>
      </c>
    </row>
    <row r="275" spans="1:64" x14ac:dyDescent="0.25">
      <c r="A275" s="2">
        <v>41687</v>
      </c>
      <c r="B275" s="1">
        <v>66.637291000000005</v>
      </c>
      <c r="C275" s="1">
        <v>68.220000999999996</v>
      </c>
      <c r="D275" s="1">
        <v>18.963749</v>
      </c>
      <c r="E275" s="1">
        <v>18.963749</v>
      </c>
      <c r="F275" s="1">
        <v>112.597336</v>
      </c>
      <c r="G275" s="1">
        <v>15.206818999999999</v>
      </c>
      <c r="H275" s="1">
        <v>113.18</v>
      </c>
      <c r="I275" s="1">
        <v>82.938918999999999</v>
      </c>
      <c r="J275" s="1">
        <v>99.894919999999999</v>
      </c>
      <c r="K275" s="1">
        <v>74.646186999999998</v>
      </c>
      <c r="L275" s="1">
        <v>28</v>
      </c>
      <c r="M275" s="1">
        <v>12.182115</v>
      </c>
      <c r="N275" s="1">
        <v>598.00555399999996</v>
      </c>
      <c r="O275" s="1">
        <v>153.717972</v>
      </c>
      <c r="P275" s="1">
        <v>69.817786999999996</v>
      </c>
      <c r="Q275" s="1">
        <v>21.303056999999999</v>
      </c>
      <c r="R275" s="1">
        <v>79.815574999999995</v>
      </c>
      <c r="S275" s="1">
        <v>50.753188999999999</v>
      </c>
      <c r="T275" s="1">
        <v>27.069486999999999</v>
      </c>
      <c r="U275" s="1">
        <v>33.678814000000003</v>
      </c>
      <c r="V275" s="1">
        <v>34.926537000000003</v>
      </c>
      <c r="W275" s="1">
        <v>17.724525</v>
      </c>
      <c r="X275" s="1">
        <v>26.543368999999998</v>
      </c>
      <c r="Y275" s="1">
        <v>63.443644999999997</v>
      </c>
      <c r="Z275" s="1">
        <v>25.527778999999999</v>
      </c>
      <c r="AA275" s="1">
        <v>19.290001</v>
      </c>
      <c r="AB275" s="1">
        <v>39.052188999999998</v>
      </c>
      <c r="AC275" s="1">
        <v>37.995514</v>
      </c>
      <c r="AD275" s="1">
        <v>64.221007999999998</v>
      </c>
      <c r="AE275" s="1">
        <v>80.389495999999994</v>
      </c>
      <c r="AF275" s="1">
        <v>1836.25</v>
      </c>
      <c r="AH275">
        <f>'Prices and returns'!AI276</f>
        <v>1.8848755421344804E-3</v>
      </c>
      <c r="AI275">
        <f>'Prices and returns'!AJ276</f>
        <v>6.0099090294649321E-3</v>
      </c>
      <c r="AJ275">
        <f>'Prices and returns'!AK276</f>
        <v>-1.8762534770946381E-2</v>
      </c>
      <c r="AK275">
        <f>'Prices and returns'!AL276</f>
        <v>-1.8762534770946381E-2</v>
      </c>
      <c r="AL275">
        <f>'Prices and returns'!AM276</f>
        <v>4.9891677721398599E-3</v>
      </c>
      <c r="AM275">
        <f>'Prices and returns'!AN276</f>
        <v>1.4732930009885679E-2</v>
      </c>
      <c r="AN275">
        <f>'Prices and returns'!AO276</f>
        <v>2.2972247746951727E-2</v>
      </c>
      <c r="AO275">
        <f>'Prices and returns'!AP276</f>
        <v>-5.4357592965492514E-3</v>
      </c>
      <c r="AP275">
        <f>'Prices and returns'!AQ276</f>
        <v>3.1893483672643219E-2</v>
      </c>
      <c r="AQ275">
        <f>'Prices and returns'!AR276</f>
        <v>8.4862740544270222E-3</v>
      </c>
      <c r="AR275">
        <f>'Prices and returns'!AS276</f>
        <v>2.1071428571428567E-2</v>
      </c>
      <c r="AS275">
        <f>'Prices and returns'!AT276</f>
        <v>1.5171503470456586E-2</v>
      </c>
      <c r="AT275">
        <f>'Prices and returns'!AU276</f>
        <v>9.8521877607845674E-3</v>
      </c>
      <c r="AU275">
        <f>'Prices and returns'!AV276</f>
        <v>1.1854105127017995E-2</v>
      </c>
      <c r="AV275">
        <f>'Prices and returns'!AW276</f>
        <v>5.518396049992251E-2</v>
      </c>
      <c r="AW275">
        <f>'Prices and returns'!AX276</f>
        <v>1.3922978284290375E-2</v>
      </c>
      <c r="AX275">
        <f>'Prices and returns'!AY276</f>
        <v>1.37988606860253E-2</v>
      </c>
      <c r="AY275">
        <f>'Prices and returns'!AZ276</f>
        <v>-1.3712813198792259E-2</v>
      </c>
      <c r="AZ275">
        <f>'Prices and returns'!BA276</f>
        <v>3.9838028699989786E-2</v>
      </c>
      <c r="BA275">
        <f>'Prices and returns'!BB276</f>
        <v>1.6252799163295809E-2</v>
      </c>
      <c r="BB275">
        <f>'Prices and returns'!BC276</f>
        <v>2.3796862540365789E-2</v>
      </c>
      <c r="BC275">
        <f>'Prices and returns'!BD276</f>
        <v>-1.3948469705111889E-2</v>
      </c>
      <c r="BD275">
        <f>'Prices and returns'!BE276</f>
        <v>2.0661431485957969E-2</v>
      </c>
      <c r="BE275">
        <f>'Prices and returns'!BF276</f>
        <v>-4.232181174331922E-3</v>
      </c>
      <c r="BF275">
        <f>'Prices and returns'!BG276</f>
        <v>-2.6524320819292565E-2</v>
      </c>
      <c r="BG275">
        <f>'Prices and returns'!BH276</f>
        <v>2.4883306123208569E-2</v>
      </c>
      <c r="BH275">
        <f>'Prices and returns'!BI276</f>
        <v>1.8346039449926899E-2</v>
      </c>
      <c r="BI275">
        <f>'Prices and returns'!BJ276</f>
        <v>6.5580373514620306E-3</v>
      </c>
      <c r="BJ275">
        <f>'Prices and returns'!BK276</f>
        <v>2.1608240717741489E-2</v>
      </c>
      <c r="BK275">
        <f>'Prices and returns'!BL276</f>
        <v>1.3048446030809784E-2</v>
      </c>
      <c r="BL275">
        <f>'Prices and returns'!BM276</f>
        <v>1.2634418515997307E-2</v>
      </c>
    </row>
    <row r="276" spans="1:64" x14ac:dyDescent="0.25">
      <c r="A276" s="2">
        <v>41694</v>
      </c>
      <c r="B276" s="1">
        <v>66.762894000000003</v>
      </c>
      <c r="C276" s="1">
        <v>68.629997000000003</v>
      </c>
      <c r="D276" s="1">
        <v>18.607941</v>
      </c>
      <c r="E276" s="1">
        <v>18.607941</v>
      </c>
      <c r="F276" s="1">
        <v>113.159103</v>
      </c>
      <c r="G276" s="1">
        <v>15.430859999999999</v>
      </c>
      <c r="H276" s="1">
        <v>115.779999</v>
      </c>
      <c r="I276" s="1">
        <v>82.488083000000003</v>
      </c>
      <c r="J276" s="1">
        <v>103.080917</v>
      </c>
      <c r="K276" s="1">
        <v>75.279655000000005</v>
      </c>
      <c r="L276" s="1">
        <v>28.59</v>
      </c>
      <c r="M276" s="1">
        <v>12.366936000000001</v>
      </c>
      <c r="N276" s="1">
        <v>603.89721699999996</v>
      </c>
      <c r="O276" s="1">
        <v>155.54016100000001</v>
      </c>
      <c r="P276" s="1">
        <v>73.670608999999999</v>
      </c>
      <c r="Q276" s="1">
        <v>21.599658999999999</v>
      </c>
      <c r="R276" s="1">
        <v>80.916938999999999</v>
      </c>
      <c r="S276" s="1">
        <v>50.057220000000001</v>
      </c>
      <c r="T276" s="1">
        <v>28.147881999999999</v>
      </c>
      <c r="U276" s="1">
        <v>34.226188999999998</v>
      </c>
      <c r="V276" s="1">
        <v>35.757679000000003</v>
      </c>
      <c r="W276" s="1">
        <v>17.477295000000002</v>
      </c>
      <c r="X276" s="1">
        <v>27.091792999999999</v>
      </c>
      <c r="Y276" s="1">
        <v>63.175139999999999</v>
      </c>
      <c r="Z276" s="1">
        <v>24.850671999999999</v>
      </c>
      <c r="AA276" s="1">
        <v>19.77</v>
      </c>
      <c r="AB276" s="1">
        <v>39.768642</v>
      </c>
      <c r="AC276" s="1">
        <v>38.244689999999999</v>
      </c>
      <c r="AD276" s="1">
        <v>65.608711</v>
      </c>
      <c r="AE276" s="1">
        <v>81.438453999999993</v>
      </c>
      <c r="AF276" s="1">
        <v>1859.4499510000001</v>
      </c>
      <c r="AH276">
        <f>'Prices and returns'!AI277</f>
        <v>7.9812597698354897E-3</v>
      </c>
      <c r="AI276">
        <f>'Prices and returns'!AJ277</f>
        <v>-1.6027976804370168E-3</v>
      </c>
      <c r="AJ276">
        <f>'Prices and returns'!AK277</f>
        <v>3.9276672255141032E-2</v>
      </c>
      <c r="AK276">
        <f>'Prices and returns'!AL277</f>
        <v>3.9276672255141032E-2</v>
      </c>
      <c r="AL276">
        <f>'Prices and returns'!AM277</f>
        <v>-2.9476108519524494E-3</v>
      </c>
      <c r="AM276">
        <f>'Prices and returns'!AN277</f>
        <v>4.8396784106653871E-2</v>
      </c>
      <c r="AN276">
        <f>'Prices and returns'!AO277</f>
        <v>5.9509406283549914E-2</v>
      </c>
      <c r="AO276">
        <f>'Prices and returns'!AP277</f>
        <v>8.2511312573475153E-4</v>
      </c>
      <c r="AP276">
        <f>'Prices and returns'!AQ277</f>
        <v>-2.8253522424523964E-2</v>
      </c>
      <c r="AQ276">
        <f>'Prices and returns'!AR277</f>
        <v>1.7324521479276069E-2</v>
      </c>
      <c r="AR276">
        <f>'Prices and returns'!AS277</f>
        <v>2.7632004197271832E-2</v>
      </c>
      <c r="AS276">
        <f>'Prices and returns'!AT277</f>
        <v>1.4944768857864183E-2</v>
      </c>
      <c r="AT276">
        <f>'Prices and returns'!AU277</f>
        <v>-7.073803090568119E-4</v>
      </c>
      <c r="AU276">
        <f>'Prices and returns'!AV277</f>
        <v>5.0454994707122468E-2</v>
      </c>
      <c r="AV276">
        <f>'Prices and returns'!AW277</f>
        <v>6.3393666258413405E-3</v>
      </c>
      <c r="AW276">
        <f>'Prices and returns'!AX277</f>
        <v>-4.8464191031904425E-3</v>
      </c>
      <c r="AX276">
        <f>'Prices and returns'!AY277</f>
        <v>1.3026469031410122E-2</v>
      </c>
      <c r="AY276">
        <f>'Prices and returns'!AZ277</f>
        <v>4.5406576713608857E-2</v>
      </c>
      <c r="AZ276">
        <f>'Prices and returns'!BA277</f>
        <v>4.5779146011767503E-2</v>
      </c>
      <c r="BA276">
        <f>'Prices and returns'!BB277</f>
        <v>-1.0702418548556339E-2</v>
      </c>
      <c r="BB276">
        <f>'Prices and returns'!BC277</f>
        <v>2.1065097653569557E-2</v>
      </c>
      <c r="BC276">
        <f>'Prices and returns'!BD277</f>
        <v>3.4224975890146539E-3</v>
      </c>
      <c r="BD276">
        <f>'Prices and returns'!BE277</f>
        <v>9.9657855794188666E-3</v>
      </c>
      <c r="BE276">
        <f>'Prices and returns'!BF277</f>
        <v>1.9922979197196988E-2</v>
      </c>
      <c r="BF276">
        <f>'Prices and returns'!BG277</f>
        <v>1.910435259054561E-2</v>
      </c>
      <c r="BG276">
        <f>'Prices and returns'!BH277</f>
        <v>7.2837582195245332E-2</v>
      </c>
      <c r="BH276">
        <f>'Prices and returns'!BI277</f>
        <v>1.9795672178094508E-2</v>
      </c>
      <c r="BI276">
        <f>'Prices and returns'!BJ277</f>
        <v>-9.0373591732603245E-3</v>
      </c>
      <c r="BJ276">
        <f>'Prices and returns'!BK277</f>
        <v>-1.6063720562959213E-3</v>
      </c>
      <c r="BK276">
        <f>'Prices and returns'!BL277</f>
        <v>-1.3295868804189115E-2</v>
      </c>
      <c r="BL276">
        <f>'Prices and returns'!BM277</f>
        <v>9.9976275188274327E-3</v>
      </c>
    </row>
    <row r="277" spans="1:64" x14ac:dyDescent="0.25">
      <c r="A277" s="2">
        <v>41701</v>
      </c>
      <c r="B277" s="1">
        <v>67.295745999999994</v>
      </c>
      <c r="C277" s="1">
        <v>68.519997000000004</v>
      </c>
      <c r="D277" s="1">
        <v>19.338799000000002</v>
      </c>
      <c r="E277" s="1">
        <v>19.338799000000002</v>
      </c>
      <c r="F277" s="1">
        <v>112.825554</v>
      </c>
      <c r="G277" s="1">
        <v>16.177664</v>
      </c>
      <c r="H277" s="1">
        <v>122.66999800000001</v>
      </c>
      <c r="I277" s="1">
        <v>82.556145000000001</v>
      </c>
      <c r="J277" s="1">
        <v>100.16851800000001</v>
      </c>
      <c r="K277" s="1">
        <v>76.583838999999998</v>
      </c>
      <c r="L277" s="1">
        <v>29.379999000000002</v>
      </c>
      <c r="M277" s="1">
        <v>12.551757</v>
      </c>
      <c r="N277" s="1">
        <v>603.47003199999995</v>
      </c>
      <c r="O277" s="1">
        <v>163.38793899999999</v>
      </c>
      <c r="P277" s="1">
        <v>74.137634000000006</v>
      </c>
      <c r="Q277" s="1">
        <v>21.494978</v>
      </c>
      <c r="R277" s="1">
        <v>81.971001000000001</v>
      </c>
      <c r="S277" s="1">
        <v>52.330146999999997</v>
      </c>
      <c r="T277" s="1">
        <v>29.436468000000001</v>
      </c>
      <c r="U277" s="1">
        <v>33.859886000000003</v>
      </c>
      <c r="V277" s="1">
        <v>36.510917999999997</v>
      </c>
      <c r="W277" s="1">
        <v>17.537110999999999</v>
      </c>
      <c r="X277" s="1">
        <v>27.361784</v>
      </c>
      <c r="Y277" s="1">
        <v>64.433777000000006</v>
      </c>
      <c r="Z277" s="1">
        <v>25.325427999999999</v>
      </c>
      <c r="AA277" s="1">
        <v>21.209999</v>
      </c>
      <c r="AB277" s="1">
        <v>40.555889000000001</v>
      </c>
      <c r="AC277" s="1">
        <v>37.899059000000001</v>
      </c>
      <c r="AD277" s="1">
        <v>65.503319000000005</v>
      </c>
      <c r="AE277" s="1">
        <v>80.355659000000003</v>
      </c>
      <c r="AF277" s="1">
        <v>1878.040039</v>
      </c>
      <c r="AH277">
        <f>'Prices and returns'!AI278</f>
        <v>-1.0840090843186335E-2</v>
      </c>
      <c r="AI277">
        <f>'Prices and returns'!AJ278</f>
        <v>-1.9410319005121916E-2</v>
      </c>
      <c r="AJ277">
        <f>'Prices and returns'!AK278</f>
        <v>4.4256367729971123E-2</v>
      </c>
      <c r="AK277">
        <f>'Prices and returns'!AL278</f>
        <v>4.4256367729971123E-2</v>
      </c>
      <c r="AL277">
        <f>'Prices and returns'!AM278</f>
        <v>-4.2243683554170679E-2</v>
      </c>
      <c r="AM277">
        <f>'Prices and returns'!AN278</f>
        <v>-3.0003095626166994E-2</v>
      </c>
      <c r="AN277">
        <f>'Prices and returns'!AO278</f>
        <v>-1.304279796271022E-3</v>
      </c>
      <c r="AO277">
        <f>'Prices and returns'!AP278</f>
        <v>-1.710456562621716E-2</v>
      </c>
      <c r="AP277">
        <f>'Prices and returns'!AQ278</f>
        <v>-4.405376148222599E-4</v>
      </c>
      <c r="AQ277">
        <f>'Prices and returns'!AR278</f>
        <v>-2.6030779156944631E-2</v>
      </c>
      <c r="AR277">
        <f>'Prices and returns'!AS278</f>
        <v>7.4881214257359191E-3</v>
      </c>
      <c r="AS277">
        <f>'Prices and returns'!AT278</f>
        <v>-3.4571175971619024E-2</v>
      </c>
      <c r="AT277">
        <f>'Prices and returns'!AU278</f>
        <v>-3.4565718086892509E-2</v>
      </c>
      <c r="AU277">
        <f>'Prices and returns'!AV278</f>
        <v>-5.1130426463118564E-2</v>
      </c>
      <c r="AV277">
        <f>'Prices and returns'!AW278</f>
        <v>-3.8401238971289664E-2</v>
      </c>
      <c r="AW277">
        <f>'Prices and returns'!AX278</f>
        <v>-5.6817457547526234E-3</v>
      </c>
      <c r="AX277">
        <f>'Prices and returns'!AY278</f>
        <v>-5.465042448365362E-3</v>
      </c>
      <c r="AY277">
        <f>'Prices and returns'!AZ278</f>
        <v>-4.3771136358550573E-2</v>
      </c>
      <c r="AZ277">
        <f>'Prices and returns'!BA278</f>
        <v>-3.4461267567834658E-2</v>
      </c>
      <c r="BA277">
        <f>'Prices and returns'!BB278</f>
        <v>-5.2767159346019769E-3</v>
      </c>
      <c r="BB277">
        <f>'Prices and returns'!BC278</f>
        <v>-1.4347242652184046E-2</v>
      </c>
      <c r="BC277">
        <f>'Prices and returns'!BD278</f>
        <v>-2.9412142056921421E-2</v>
      </c>
      <c r="BD277">
        <f>'Prices and returns'!BE278</f>
        <v>-3.7002886946260478E-2</v>
      </c>
      <c r="BE277">
        <f>'Prices and returns'!BF278</f>
        <v>-2.2150587261088289E-2</v>
      </c>
      <c r="BF277">
        <f>'Prices and returns'!BG278</f>
        <v>-1.5365584344714071E-3</v>
      </c>
      <c r="BG277">
        <f>'Prices and returns'!BH278</f>
        <v>1.367284364322696E-2</v>
      </c>
      <c r="BH277">
        <f>'Prices and returns'!BI278</f>
        <v>-3.358769918716361E-2</v>
      </c>
      <c r="BI277">
        <f>'Prices and returns'!BJ278</f>
        <v>-2.2693571362814014E-2</v>
      </c>
      <c r="BJ277">
        <f>'Prices and returns'!BK278</f>
        <v>2.4028400759356404E-3</v>
      </c>
      <c r="BK277">
        <f>'Prices and returns'!BL278</f>
        <v>-1.600169815046875E-2</v>
      </c>
      <c r="BL277">
        <f>'Prices and returns'!BM278</f>
        <v>-1.9653486205572848E-2</v>
      </c>
    </row>
    <row r="278" spans="1:64" x14ac:dyDescent="0.25">
      <c r="A278" s="2">
        <v>41708</v>
      </c>
      <c r="B278" s="1">
        <v>66.566254000000001</v>
      </c>
      <c r="C278" s="1">
        <v>67.190002000000007</v>
      </c>
      <c r="D278" s="1">
        <v>20.194664</v>
      </c>
      <c r="E278" s="1">
        <v>20.194664</v>
      </c>
      <c r="F278" s="1">
        <v>108.059387</v>
      </c>
      <c r="G278" s="1">
        <v>15.692284000000001</v>
      </c>
      <c r="H278" s="1">
        <v>122.510002</v>
      </c>
      <c r="I278" s="1">
        <v>81.144058000000001</v>
      </c>
      <c r="J278" s="1">
        <v>100.12439000000001</v>
      </c>
      <c r="K278" s="1">
        <v>74.590301999999994</v>
      </c>
      <c r="L278" s="1">
        <v>29.6</v>
      </c>
      <c r="M278" s="1">
        <v>12.117827999999999</v>
      </c>
      <c r="N278" s="1">
        <v>582.61065699999995</v>
      </c>
      <c r="O278" s="1">
        <v>155.03384399999999</v>
      </c>
      <c r="P278" s="1">
        <v>71.290656999999996</v>
      </c>
      <c r="Q278" s="1">
        <v>21.372848999999999</v>
      </c>
      <c r="R278" s="1">
        <v>81.523026000000002</v>
      </c>
      <c r="S278" s="1">
        <v>50.039597000000001</v>
      </c>
      <c r="T278" s="1">
        <v>28.422049999999999</v>
      </c>
      <c r="U278" s="1">
        <v>33.681216999999997</v>
      </c>
      <c r="V278" s="1">
        <v>35.987087000000002</v>
      </c>
      <c r="W278" s="1">
        <v>17.021307</v>
      </c>
      <c r="X278" s="1">
        <v>26.349319000000001</v>
      </c>
      <c r="Y278" s="1">
        <v>63.006531000000003</v>
      </c>
      <c r="Z278" s="1">
        <v>25.286514</v>
      </c>
      <c r="AA278" s="1">
        <v>21.5</v>
      </c>
      <c r="AB278" s="1">
        <v>39.193710000000003</v>
      </c>
      <c r="AC278" s="1">
        <v>37.038994000000002</v>
      </c>
      <c r="AD278" s="1">
        <v>65.660713000000001</v>
      </c>
      <c r="AE278" s="1">
        <v>79.069832000000005</v>
      </c>
      <c r="AF278" s="1">
        <v>1841.130005</v>
      </c>
      <c r="AH278">
        <f>'Prices and returns'!AI279</f>
        <v>1.5589851278096506E-2</v>
      </c>
      <c r="AI278">
        <f>'Prices and returns'!AJ279</f>
        <v>-7.4420298424762341E-4</v>
      </c>
      <c r="AJ278">
        <f>'Prices and returns'!AK279</f>
        <v>-1.0476183213545825E-2</v>
      </c>
      <c r="AK278">
        <f>'Prices and returns'!AL279</f>
        <v>-1.0476183213545825E-2</v>
      </c>
      <c r="AL278">
        <f>'Prices and returns'!AM279</f>
        <v>-4.3051326952280328E-3</v>
      </c>
      <c r="AM278">
        <f>'Prices and returns'!AN279</f>
        <v>4.5238283987213072E-2</v>
      </c>
      <c r="AN278">
        <f>'Prices and returns'!AO279</f>
        <v>2.195735006191573E-2</v>
      </c>
      <c r="AO278">
        <f>'Prices and returns'!AP279</f>
        <v>2.0966439711457348E-2</v>
      </c>
      <c r="AP278">
        <f>'Prices and returns'!AQ279</f>
        <v>3.3494835773780584E-3</v>
      </c>
      <c r="AQ278">
        <f>'Prices and returns'!AR279</f>
        <v>3.4967816593638231E-3</v>
      </c>
      <c r="AR278">
        <f>'Prices and returns'!AS279</f>
        <v>5.0675675675675193E-3</v>
      </c>
      <c r="AS278">
        <f>'Prices and returns'!AT279</f>
        <v>2.5862225474730341E-2</v>
      </c>
      <c r="AT278">
        <f>'Prices and returns'!AU279</f>
        <v>8.7312409048502741E-3</v>
      </c>
      <c r="AU278">
        <f>'Prices and returns'!AV279</f>
        <v>9.6765839077047715E-3</v>
      </c>
      <c r="AV278">
        <f>'Prices and returns'!AW279</f>
        <v>1.8928946046885234E-2</v>
      </c>
      <c r="AW278">
        <f>'Prices and returns'!AX279</f>
        <v>2.7346845523495852E-2</v>
      </c>
      <c r="AX278">
        <f>'Prices and returns'!AY279</f>
        <v>3.3617213865442162E-2</v>
      </c>
      <c r="AY278">
        <f>'Prices and returns'!AZ279</f>
        <v>5.9331133302292519E-2</v>
      </c>
      <c r="AZ278">
        <f>'Prices and returns'!BA279</f>
        <v>4.8231390768786894E-2</v>
      </c>
      <c r="BA278">
        <f>'Prices and returns'!BB279</f>
        <v>6.5251383285823736E-2</v>
      </c>
      <c r="BB278">
        <f>'Prices and returns'!BC279</f>
        <v>-3.9708715517874492E-2</v>
      </c>
      <c r="BC278">
        <f>'Prices and returns'!BD279</f>
        <v>4.0404006578343303E-2</v>
      </c>
      <c r="BD278">
        <f>'Prices and returns'!BE279</f>
        <v>3.0419571754397055E-2</v>
      </c>
      <c r="BE278">
        <f>'Prices and returns'!BF279</f>
        <v>4.615994491110758E-2</v>
      </c>
      <c r="BF278">
        <f>'Prices and returns'!BG279</f>
        <v>5.5709379315788607E-2</v>
      </c>
      <c r="BG278">
        <f>'Prices and returns'!BH279</f>
        <v>1.2558139534883701E-2</v>
      </c>
      <c r="BH278">
        <f>'Prices and returns'!BI279</f>
        <v>6.4093702790575177E-2</v>
      </c>
      <c r="BI278">
        <f>'Prices and returns'!BJ279</f>
        <v>1.8012152273898002E-2</v>
      </c>
      <c r="BJ278">
        <f>'Prices and returns'!BK279</f>
        <v>2.4502109808036861E-2</v>
      </c>
      <c r="BK278">
        <f>'Prices and returns'!BL279</f>
        <v>8.986625897978405E-3</v>
      </c>
      <c r="BL278">
        <f>'Prices and returns'!BM279</f>
        <v>1.3790452021882045E-2</v>
      </c>
    </row>
    <row r="279" spans="1:64" x14ac:dyDescent="0.25">
      <c r="A279" s="2">
        <v>41715</v>
      </c>
      <c r="B279" s="1">
        <v>67.604011999999997</v>
      </c>
      <c r="C279" s="1">
        <v>67.139999000000003</v>
      </c>
      <c r="D279" s="1">
        <v>19.983101000000001</v>
      </c>
      <c r="E279" s="1">
        <v>19.983101000000001</v>
      </c>
      <c r="F279" s="1">
        <v>107.594177</v>
      </c>
      <c r="G279" s="1">
        <v>16.402176000000001</v>
      </c>
      <c r="H279" s="1">
        <v>125.199997</v>
      </c>
      <c r="I279" s="1">
        <v>82.845359999999999</v>
      </c>
      <c r="J279" s="1">
        <v>100.459755</v>
      </c>
      <c r="K279" s="1">
        <v>74.851128000000003</v>
      </c>
      <c r="L279" s="1">
        <v>29.75</v>
      </c>
      <c r="M279" s="1">
        <v>12.431222</v>
      </c>
      <c r="N279" s="1">
        <v>587.69757100000004</v>
      </c>
      <c r="O279" s="1">
        <v>156.534042</v>
      </c>
      <c r="P279" s="1">
        <v>72.640113999999997</v>
      </c>
      <c r="Q279" s="1">
        <v>21.957329000000001</v>
      </c>
      <c r="R279" s="1">
        <v>84.263603000000003</v>
      </c>
      <c r="S279" s="1">
        <v>53.008502999999997</v>
      </c>
      <c r="T279" s="1">
        <v>29.792884999999998</v>
      </c>
      <c r="U279" s="1">
        <v>35.878962999999999</v>
      </c>
      <c r="V279" s="1">
        <v>34.558086000000003</v>
      </c>
      <c r="W279" s="1">
        <v>17.709036000000001</v>
      </c>
      <c r="X279" s="1">
        <v>27.150853999999999</v>
      </c>
      <c r="Y279" s="1">
        <v>65.914908999999994</v>
      </c>
      <c r="Z279" s="1">
        <v>26.695209999999999</v>
      </c>
      <c r="AA279" s="1">
        <v>21.77</v>
      </c>
      <c r="AB279" s="1">
        <v>41.705779999999997</v>
      </c>
      <c r="AC279" s="1">
        <v>37.706145999999997</v>
      </c>
      <c r="AD279" s="1">
        <v>67.269538999999995</v>
      </c>
      <c r="AE279" s="1">
        <v>79.780403000000007</v>
      </c>
      <c r="AF279" s="1">
        <v>1866.5200199999999</v>
      </c>
      <c r="AH279">
        <f>'Prices and returns'!AI280</f>
        <v>7.4883129717213436E-3</v>
      </c>
      <c r="AI279">
        <f>'Prices and returns'!AJ280</f>
        <v>-3.3661037141212942E-2</v>
      </c>
      <c r="AJ279">
        <f>'Prices and returns'!AK280</f>
        <v>-6.417922823890111E-3</v>
      </c>
      <c r="AK279">
        <f>'Prices and returns'!AL280</f>
        <v>-6.417922823890111E-3</v>
      </c>
      <c r="AL279">
        <f>'Prices and returns'!AM280</f>
        <v>1.533698240937335E-2</v>
      </c>
      <c r="AM279">
        <f>'Prices and returns'!AN280</f>
        <v>-3.3029337083079702E-2</v>
      </c>
      <c r="AN279">
        <f>'Prices and returns'!AO280</f>
        <v>-1.3338642492139936E-2</v>
      </c>
      <c r="AO279">
        <f>'Prices and returns'!AP280</f>
        <v>2.0536237636000296E-2</v>
      </c>
      <c r="AP279">
        <f>'Prices and returns'!AQ280</f>
        <v>-1.9063285591329571E-2</v>
      </c>
      <c r="AQ279">
        <f>'Prices and returns'!AR280</f>
        <v>-1.6925890549037658E-2</v>
      </c>
      <c r="AR279">
        <f>'Prices and returns'!AS280</f>
        <v>-4.1008369747899204E-2</v>
      </c>
      <c r="AS279">
        <f>'Prices and returns'!AT280</f>
        <v>-1.29271281616555E-3</v>
      </c>
      <c r="AT279">
        <f>'Prices and returns'!AU280</f>
        <v>-5.235658358710496E-2</v>
      </c>
      <c r="AU279">
        <f>'Prices and returns'!AV280</f>
        <v>-2.7852880717154208E-2</v>
      </c>
      <c r="AV279">
        <f>'Prices and returns'!AW280</f>
        <v>-2.1138981142017517E-2</v>
      </c>
      <c r="AW279">
        <f>'Prices and returns'!AX280</f>
        <v>1.7878267434076271E-2</v>
      </c>
      <c r="AX279">
        <f>'Prices and returns'!AY280</f>
        <v>1.5740639526178348E-2</v>
      </c>
      <c r="AY279">
        <f>'Prices and returns'!AZ280</f>
        <v>-2.1607099525144859E-3</v>
      </c>
      <c r="AZ279">
        <f>'Prices and returns'!BA280</f>
        <v>-5.1840498159208083E-2</v>
      </c>
      <c r="BA279">
        <f>'Prices and returns'!BB280</f>
        <v>3.486388388649864E-3</v>
      </c>
      <c r="BB279">
        <f>'Prices and returns'!BC280</f>
        <v>-2.2204383657127357E-2</v>
      </c>
      <c r="BC279">
        <f>'Prices and returns'!BD280</f>
        <v>-3.4519609085441015E-2</v>
      </c>
      <c r="BD279">
        <f>'Prices and returns'!BE280</f>
        <v>-9.3227270125646553E-3</v>
      </c>
      <c r="BE279">
        <f>'Prices and returns'!BF280</f>
        <v>1.3940351491648257E-2</v>
      </c>
      <c r="BF279">
        <f>'Prices and returns'!BG280</f>
        <v>2.2449008642374466E-2</v>
      </c>
      <c r="BG279">
        <f>'Prices and returns'!BH280</f>
        <v>-1.3321084060633861E-2</v>
      </c>
      <c r="BH279">
        <f>'Prices and returns'!BI280</f>
        <v>-1.0816606235394577E-2</v>
      </c>
      <c r="BI279">
        <f>'Prices and returns'!BJ280</f>
        <v>1.087172897489975E-2</v>
      </c>
      <c r="BJ279">
        <f>'Prices and returns'!BK280</f>
        <v>-1.1825857763049709E-3</v>
      </c>
      <c r="BK279">
        <f>'Prices and returns'!BL280</f>
        <v>3.5945381223506614E-2</v>
      </c>
      <c r="BL279">
        <f>'Prices and returns'!BM280</f>
        <v>-4.7682451324577348E-3</v>
      </c>
    </row>
    <row r="280" spans="1:64" x14ac:dyDescent="0.25">
      <c r="A280" s="2">
        <v>41722</v>
      </c>
      <c r="B280" s="1">
        <v>68.110252000000003</v>
      </c>
      <c r="C280" s="1">
        <v>64.879997000000003</v>
      </c>
      <c r="D280" s="1">
        <v>19.854851</v>
      </c>
      <c r="E280" s="1">
        <v>19.854851</v>
      </c>
      <c r="F280" s="1">
        <v>109.244347</v>
      </c>
      <c r="G280" s="1">
        <v>15.860423000000001</v>
      </c>
      <c r="H280" s="1">
        <v>123.529999</v>
      </c>
      <c r="I280" s="1">
        <v>84.546691999999993</v>
      </c>
      <c r="J280" s="1">
        <v>98.544662000000002</v>
      </c>
      <c r="K280" s="1">
        <v>73.584205999999995</v>
      </c>
      <c r="L280" s="1">
        <v>28.530000999999999</v>
      </c>
      <c r="M280" s="1">
        <v>12.415152000000001</v>
      </c>
      <c r="N280" s="1">
        <v>556.92773399999999</v>
      </c>
      <c r="O280" s="1">
        <v>152.17411799999999</v>
      </c>
      <c r="P280" s="1">
        <v>71.104575999999994</v>
      </c>
      <c r="Q280" s="1">
        <v>22.349888</v>
      </c>
      <c r="R280" s="1">
        <v>85.589966000000004</v>
      </c>
      <c r="S280" s="1">
        <v>52.893967000000004</v>
      </c>
      <c r="T280" s="1">
        <v>28.248407</v>
      </c>
      <c r="U280" s="1">
        <v>36.004050999999997</v>
      </c>
      <c r="V280" s="1">
        <v>33.790745000000001</v>
      </c>
      <c r="W280" s="1">
        <v>17.097726999999999</v>
      </c>
      <c r="X280" s="1">
        <v>26.897734</v>
      </c>
      <c r="Y280" s="1">
        <v>66.833786000000003</v>
      </c>
      <c r="Z280" s="1">
        <v>27.294491000000001</v>
      </c>
      <c r="AA280" s="1">
        <v>21.48</v>
      </c>
      <c r="AB280" s="1">
        <v>41.254665000000003</v>
      </c>
      <c r="AC280" s="1">
        <v>38.116076999999997</v>
      </c>
      <c r="AD280" s="1">
        <v>67.189987000000002</v>
      </c>
      <c r="AE280" s="1">
        <v>82.648139999999998</v>
      </c>
      <c r="AF280" s="1">
        <v>1857.619995</v>
      </c>
      <c r="AH280">
        <f>'Prices and returns'!AI281</f>
        <v>-9.387999327913274E-3</v>
      </c>
      <c r="AI280">
        <f>'Prices and returns'!AJ281</f>
        <v>-5.4870486507574937E-2</v>
      </c>
      <c r="AJ280">
        <f>'Prices and returns'!AK281</f>
        <v>-1.6136963203601973E-2</v>
      </c>
      <c r="AK280">
        <f>'Prices and returns'!AL281</f>
        <v>-1.6136963203601973E-2</v>
      </c>
      <c r="AL280">
        <f>'Prices and returns'!AM281</f>
        <v>2.3461406199809985E-2</v>
      </c>
      <c r="AM280">
        <f>'Prices and returns'!AN281</f>
        <v>-1.5312580250854649E-2</v>
      </c>
      <c r="AN280">
        <f>'Prices and returns'!AO281</f>
        <v>2.9952481421132121E-3</v>
      </c>
      <c r="AO280">
        <f>'Prices and returns'!AP281</f>
        <v>2.7970603509833405E-2</v>
      </c>
      <c r="AP280">
        <f>'Prices and returns'!AQ281</f>
        <v>-9.0453605696065413E-3</v>
      </c>
      <c r="AQ280">
        <f>'Prices and returns'!AR281</f>
        <v>1.8230080514832284E-2</v>
      </c>
      <c r="AR280">
        <f>'Prices and returns'!AS281</f>
        <v>2.4535225217833961E-3</v>
      </c>
      <c r="AS280">
        <f>'Prices and returns'!AT281</f>
        <v>4.4012751515245183E-2</v>
      </c>
      <c r="AT280">
        <f>'Prices and returns'!AU281</f>
        <v>-3.0089851837042863E-2</v>
      </c>
      <c r="AU280">
        <f>'Prices and returns'!AV281</f>
        <v>5.7917076279686581E-3</v>
      </c>
      <c r="AV280">
        <f>'Prices and returns'!AW281</f>
        <v>0</v>
      </c>
      <c r="AW280">
        <f>'Prices and returns'!AX281</f>
        <v>2.1077376316158768E-2</v>
      </c>
      <c r="AX280">
        <f>'Prices and returns'!AY281</f>
        <v>1.0057358826383795E-2</v>
      </c>
      <c r="AY280">
        <f>'Prices and returns'!AZ281</f>
        <v>-3.8305691838164467E-3</v>
      </c>
      <c r="AZ280">
        <f>'Prices and returns'!BA281</f>
        <v>-1.7470117872487482E-2</v>
      </c>
      <c r="BA280">
        <f>'Prices and returns'!BB281</f>
        <v>-1.0670104872365556E-2</v>
      </c>
      <c r="BB280">
        <f>'Prices and returns'!BC281</f>
        <v>-9.5191449611425824E-3</v>
      </c>
      <c r="BC280">
        <f>'Prices and returns'!BD281</f>
        <v>1.3966417875311858E-2</v>
      </c>
      <c r="BD280">
        <f>'Prices and returns'!BE281</f>
        <v>8.7830446981146896E-3</v>
      </c>
      <c r="BE280">
        <f>'Prices and returns'!BF281</f>
        <v>-9.4600057521805527E-3</v>
      </c>
      <c r="BF280">
        <f>'Prices and returns'!BG281</f>
        <v>1.3687047690319558E-2</v>
      </c>
      <c r="BG280">
        <f>'Prices and returns'!BH281</f>
        <v>-1.3035335195530731E-2</v>
      </c>
      <c r="BH280">
        <f>'Prices and returns'!BI281</f>
        <v>-6.4321937894782607E-3</v>
      </c>
      <c r="BI280">
        <f>'Prices and returns'!BJ281</f>
        <v>1.3074692865165561E-2</v>
      </c>
      <c r="BJ280">
        <f>'Prices and returns'!BK281</f>
        <v>1.7102845994002091E-2</v>
      </c>
      <c r="BK280">
        <f>'Prices and returns'!BL281</f>
        <v>-3.4797879298917398E-3</v>
      </c>
      <c r="BL280">
        <f>'Prices and returns'!BM281</f>
        <v>4.0212589335312287E-3</v>
      </c>
    </row>
    <row r="281" spans="1:64" x14ac:dyDescent="0.25">
      <c r="A281" s="2">
        <v>41729</v>
      </c>
      <c r="B281" s="1">
        <v>67.470832999999999</v>
      </c>
      <c r="C281" s="1">
        <v>61.32</v>
      </c>
      <c r="D281" s="1">
        <v>19.534454</v>
      </c>
      <c r="E281" s="1">
        <v>19.534454</v>
      </c>
      <c r="F281" s="1">
        <v>111.807373</v>
      </c>
      <c r="G281" s="1">
        <v>15.617559</v>
      </c>
      <c r="H281" s="1">
        <v>123.900002</v>
      </c>
      <c r="I281" s="1">
        <v>86.911513999999997</v>
      </c>
      <c r="J281" s="1">
        <v>97.653289999999998</v>
      </c>
      <c r="K281" s="1">
        <v>74.925651999999999</v>
      </c>
      <c r="L281" s="1">
        <v>28.6</v>
      </c>
      <c r="M281" s="1">
        <v>12.961577</v>
      </c>
      <c r="N281" s="1">
        <v>540.16986099999997</v>
      </c>
      <c r="O281" s="1">
        <v>153.055466</v>
      </c>
      <c r="P281" s="1">
        <v>71.104575999999994</v>
      </c>
      <c r="Q281" s="1">
        <v>22.820965000000001</v>
      </c>
      <c r="R281" s="1">
        <v>86.450774999999993</v>
      </c>
      <c r="S281" s="1">
        <v>52.691352999999999</v>
      </c>
      <c r="T281" s="1">
        <v>27.754904</v>
      </c>
      <c r="U281" s="1">
        <v>35.619883999999999</v>
      </c>
      <c r="V281" s="1">
        <v>33.469085999999997</v>
      </c>
      <c r="W281" s="1">
        <v>17.336521000000001</v>
      </c>
      <c r="X281" s="1">
        <v>27.133977999999999</v>
      </c>
      <c r="Y281" s="1">
        <v>66.201537999999999</v>
      </c>
      <c r="Z281" s="1">
        <v>27.668071999999999</v>
      </c>
      <c r="AA281" s="1">
        <v>21.200001</v>
      </c>
      <c r="AB281" s="1">
        <v>40.989306999999997</v>
      </c>
      <c r="AC281" s="1">
        <v>38.614432999999998</v>
      </c>
      <c r="AD281" s="1">
        <v>68.339127000000005</v>
      </c>
      <c r="AE281" s="1">
        <v>82.360541999999995</v>
      </c>
      <c r="AF281" s="1">
        <v>1865.089966</v>
      </c>
      <c r="AH281">
        <f>'Prices and returns'!AI282</f>
        <v>-2.2959135542316416E-2</v>
      </c>
      <c r="AI281">
        <f>'Prices and returns'!AJ282</f>
        <v>-1.337247227658187E-2</v>
      </c>
      <c r="AJ281">
        <f>'Prices and returns'!AK282</f>
        <v>-5.3677773640358771E-2</v>
      </c>
      <c r="AK281">
        <f>'Prices and returns'!AL282</f>
        <v>-5.3677773640358771E-2</v>
      </c>
      <c r="AL281">
        <f>'Prices and returns'!AM282</f>
        <v>-4.1686293801035751E-2</v>
      </c>
      <c r="AM281">
        <f>'Prices and returns'!AN282</f>
        <v>-5.6817842019998163E-2</v>
      </c>
      <c r="AN281">
        <f>'Prices and returns'!AO282</f>
        <v>-1.775629511289277E-2</v>
      </c>
      <c r="AO281">
        <f>'Prices and returns'!AP282</f>
        <v>-7.0474321733712273E-3</v>
      </c>
      <c r="AP281">
        <f>'Prices and returns'!AQ282</f>
        <v>1.29235174769841E-2</v>
      </c>
      <c r="AQ281">
        <f>'Prices and returns'!AR282</f>
        <v>-4.2521405085670878E-2</v>
      </c>
      <c r="AR281">
        <f>'Prices and returns'!AS282</f>
        <v>-6.7482517482517462E-2</v>
      </c>
      <c r="AS281">
        <f>'Prices and returns'!AT282</f>
        <v>-3.0998157091532943E-2</v>
      </c>
      <c r="AT281">
        <f>'Prices and returns'!AU282</f>
        <v>-2.3087989353778343E-2</v>
      </c>
      <c r="AU281">
        <f>'Prices and returns'!AV282</f>
        <v>-6.444502282590811E-2</v>
      </c>
      <c r="AV281">
        <f>'Prices and returns'!AW282</f>
        <v>-3.8363831886150203E-2</v>
      </c>
      <c r="AW281">
        <f>'Prices and returns'!AX282</f>
        <v>7.6447249272761379E-4</v>
      </c>
      <c r="AX281">
        <f>'Prices and returns'!AY282</f>
        <v>-1.5748973910297427E-2</v>
      </c>
      <c r="AY281">
        <f>'Prices and returns'!AZ282</f>
        <v>-6.9578038734363162E-2</v>
      </c>
      <c r="AZ281">
        <f>'Prices and returns'!BA282</f>
        <v>-6.2561592718893971E-2</v>
      </c>
      <c r="BA281">
        <f>'Prices and returns'!BB282</f>
        <v>-1.6553591246956229E-2</v>
      </c>
      <c r="BB281">
        <f>'Prices and returns'!BC282</f>
        <v>-2.1828382167352861E-2</v>
      </c>
      <c r="BC281">
        <f>'Prices and returns'!BD282</f>
        <v>-1.652696062837579E-3</v>
      </c>
      <c r="BD281">
        <f>'Prices and returns'!BE282</f>
        <v>-7.151748998985695E-2</v>
      </c>
      <c r="BE281">
        <f>'Prices and returns'!BF282</f>
        <v>-6.6217494826178534E-3</v>
      </c>
      <c r="BF281">
        <f>'Prices and returns'!BG282</f>
        <v>-9.8453553250837135E-3</v>
      </c>
      <c r="BG281">
        <f>'Prices and returns'!BH282</f>
        <v>-6.6981128915984567E-2</v>
      </c>
      <c r="BH281">
        <f>'Prices and returns'!BI282</f>
        <v>-2.9348239529885061E-2</v>
      </c>
      <c r="BI281">
        <f>'Prices and returns'!BJ282</f>
        <v>-2.0191362126176941E-2</v>
      </c>
      <c r="BJ281">
        <f>'Prices and returns'!BK282</f>
        <v>-1.0477101938981515E-2</v>
      </c>
      <c r="BK281">
        <f>'Prices and returns'!BL282</f>
        <v>-6.5737789826589808E-3</v>
      </c>
      <c r="BL281">
        <f>'Prices and returns'!BM282</f>
        <v>-2.6486671367358539E-2</v>
      </c>
    </row>
    <row r="282" spans="1:64" x14ac:dyDescent="0.25">
      <c r="A282" s="2">
        <v>41736</v>
      </c>
      <c r="B282" s="1">
        <v>65.921761000000004</v>
      </c>
      <c r="C282" s="1">
        <v>60.5</v>
      </c>
      <c r="D282" s="1">
        <v>18.485887999999999</v>
      </c>
      <c r="E282" s="1">
        <v>18.485887999999999</v>
      </c>
      <c r="F282" s="1">
        <v>107.14653800000001</v>
      </c>
      <c r="G282" s="1">
        <v>14.730202999999999</v>
      </c>
      <c r="H282" s="1">
        <v>121.699997</v>
      </c>
      <c r="I282" s="1">
        <v>86.299010999999993</v>
      </c>
      <c r="J282" s="1">
        <v>98.915313999999995</v>
      </c>
      <c r="K282" s="1">
        <v>71.739707999999993</v>
      </c>
      <c r="L282" s="1">
        <v>26.67</v>
      </c>
      <c r="M282" s="1">
        <v>12.559792</v>
      </c>
      <c r="N282" s="1">
        <v>527.69842500000004</v>
      </c>
      <c r="O282" s="1">
        <v>143.19180299999999</v>
      </c>
      <c r="P282" s="1">
        <v>68.376732000000004</v>
      </c>
      <c r="Q282" s="1">
        <v>22.838411000000001</v>
      </c>
      <c r="R282" s="1">
        <v>85.089264</v>
      </c>
      <c r="S282" s="1">
        <v>49.025191999999997</v>
      </c>
      <c r="T282" s="1">
        <v>26.018512999999999</v>
      </c>
      <c r="U282" s="1">
        <v>35.030247000000003</v>
      </c>
      <c r="V282" s="1">
        <v>32.738509999999998</v>
      </c>
      <c r="W282" s="1">
        <v>17.307869</v>
      </c>
      <c r="X282" s="1">
        <v>25.193424</v>
      </c>
      <c r="Y282" s="1">
        <v>65.763167999999993</v>
      </c>
      <c r="Z282" s="1">
        <v>27.395669999999999</v>
      </c>
      <c r="AA282" s="1">
        <v>19.780000999999999</v>
      </c>
      <c r="AB282" s="1">
        <v>39.786343000000002</v>
      </c>
      <c r="AC282" s="1">
        <v>37.834755000000001</v>
      </c>
      <c r="AD282" s="1">
        <v>67.623131000000001</v>
      </c>
      <c r="AE282" s="1">
        <v>81.819121999999993</v>
      </c>
      <c r="AF282" s="1">
        <v>1815.6899410000001</v>
      </c>
      <c r="AH282">
        <f>'Prices and returns'!AI283</f>
        <v>1.02578570375266E-2</v>
      </c>
      <c r="AI282">
        <f>'Prices and returns'!AJ283</f>
        <v>5.8512413223140561E-2</v>
      </c>
      <c r="AJ282">
        <f>'Prices and returns'!AK283</f>
        <v>3.4138473629181397E-2</v>
      </c>
      <c r="AK282">
        <f>'Prices and returns'!AL283</f>
        <v>3.4138473629181397E-2</v>
      </c>
      <c r="AL282">
        <f>'Prices and returns'!AM283</f>
        <v>4.79232562791716E-2</v>
      </c>
      <c r="AM282">
        <f>'Prices and returns'!AN283</f>
        <v>2.4096477149703911E-2</v>
      </c>
      <c r="AN282">
        <f>'Prices and returns'!AO283</f>
        <v>4.5028785004818127E-2</v>
      </c>
      <c r="AO282">
        <f>'Prices and returns'!AP283</f>
        <v>1.3603029587442245E-2</v>
      </c>
      <c r="AP282">
        <f>'Prices and returns'!AQ283</f>
        <v>1.2669463901211606E-2</v>
      </c>
      <c r="AQ282">
        <f>'Prices and returns'!AR283</f>
        <v>3.8696310277705766E-2</v>
      </c>
      <c r="AR282">
        <f>'Prices and returns'!AS283</f>
        <v>3.3745781777277786E-2</v>
      </c>
      <c r="AS282">
        <f>'Prices and returns'!AT283</f>
        <v>2.3672525787051205E-2</v>
      </c>
      <c r="AT282">
        <f>'Prices and returns'!AU283</f>
        <v>1.036559849501145E-2</v>
      </c>
      <c r="AU282">
        <f>'Prices and returns'!AV283</f>
        <v>3.0906035871341001E-2</v>
      </c>
      <c r="AV282">
        <f>'Prices and returns'!AW283</f>
        <v>1.8362079661835826E-2</v>
      </c>
      <c r="AW282">
        <f>'Prices and returns'!AX283</f>
        <v>3.2849614625115466E-2</v>
      </c>
      <c r="AX282">
        <f>'Prices and returns'!AY283</f>
        <v>2.157553037478387E-2</v>
      </c>
      <c r="AY282">
        <f>'Prices and returns'!AZ283</f>
        <v>-1.4465828099152862E-3</v>
      </c>
      <c r="AZ282">
        <f>'Prices and returns'!BA283</f>
        <v>8.043538076138336E-2</v>
      </c>
      <c r="BA282">
        <f>'Prices and returns'!BB283</f>
        <v>2.040296775526582E-2</v>
      </c>
      <c r="BB282">
        <f>'Prices and returns'!BC283</f>
        <v>3.9017475138605935E-2</v>
      </c>
      <c r="BC282">
        <f>'Prices and returns'!BD283</f>
        <v>2.4282538768926477E-2</v>
      </c>
      <c r="BD282">
        <f>'Prices and returns'!BE283</f>
        <v>1.3060947968009379E-2</v>
      </c>
      <c r="BE282">
        <f>'Prices and returns'!BF283</f>
        <v>4.2430437657747982E-2</v>
      </c>
      <c r="BF282">
        <f>'Prices and returns'!BG283</f>
        <v>3.7308742585963395E-2</v>
      </c>
      <c r="BG282">
        <f>'Prices and returns'!BH283</f>
        <v>3.6905913199903426E-2</v>
      </c>
      <c r="BH282">
        <f>'Prices and returns'!BI283</f>
        <v>1.8897087374931655E-2</v>
      </c>
      <c r="BI282">
        <f>'Prices and returns'!BJ283</f>
        <v>2.2522043554927082E-2</v>
      </c>
      <c r="BJ282">
        <f>'Prices and returns'!BK283</f>
        <v>1.5163539233343156E-2</v>
      </c>
      <c r="BK282">
        <f>'Prices and returns'!BL283</f>
        <v>3.825489596429564E-2</v>
      </c>
      <c r="BL282">
        <f>'Prices and returns'!BM283</f>
        <v>2.7075126589578807E-2</v>
      </c>
    </row>
    <row r="283" spans="1:64" x14ac:dyDescent="0.25">
      <c r="A283" s="2">
        <v>41743</v>
      </c>
      <c r="B283" s="1">
        <v>66.597977</v>
      </c>
      <c r="C283" s="1">
        <v>64.040001000000004</v>
      </c>
      <c r="D283" s="1">
        <v>19.116968</v>
      </c>
      <c r="E283" s="1">
        <v>19.116968</v>
      </c>
      <c r="F283" s="1">
        <v>112.28134900000001</v>
      </c>
      <c r="G283" s="1">
        <v>15.085148999999999</v>
      </c>
      <c r="H283" s="1">
        <v>127.18</v>
      </c>
      <c r="I283" s="1">
        <v>87.472938999999997</v>
      </c>
      <c r="J283" s="1">
        <v>100.16851800000001</v>
      </c>
      <c r="K283" s="1">
        <v>74.515770000000003</v>
      </c>
      <c r="L283" s="1">
        <v>27.57</v>
      </c>
      <c r="M283" s="1">
        <v>12.857113999999999</v>
      </c>
      <c r="N283" s="1">
        <v>533.16833499999996</v>
      </c>
      <c r="O283" s="1">
        <v>147.61729399999999</v>
      </c>
      <c r="P283" s="1">
        <v>69.632271000000003</v>
      </c>
      <c r="Q283" s="1">
        <v>23.588643999999999</v>
      </c>
      <c r="R283" s="1">
        <v>86.925110000000004</v>
      </c>
      <c r="S283" s="1">
        <v>48.954273000000001</v>
      </c>
      <c r="T283" s="1">
        <v>28.111322000000001</v>
      </c>
      <c r="U283" s="1">
        <v>35.744968</v>
      </c>
      <c r="V283" s="1">
        <v>34.015884</v>
      </c>
      <c r="W283" s="1">
        <v>17.728148000000001</v>
      </c>
      <c r="X283" s="1">
        <v>25.522473999999999</v>
      </c>
      <c r="Y283" s="1">
        <v>68.553528</v>
      </c>
      <c r="Z283" s="1">
        <v>28.417767999999999</v>
      </c>
      <c r="AA283" s="1">
        <v>20.51</v>
      </c>
      <c r="AB283" s="1">
        <v>40.538189000000003</v>
      </c>
      <c r="AC283" s="1">
        <v>38.686870999999996</v>
      </c>
      <c r="AD283" s="1">
        <v>68.648537000000005</v>
      </c>
      <c r="AE283" s="1">
        <v>84.949104000000005</v>
      </c>
      <c r="AF283" s="1">
        <v>1864.849976</v>
      </c>
      <c r="AH283">
        <f>'Prices and returns'!AI284</f>
        <v>8.953399590501078E-2</v>
      </c>
      <c r="AI283">
        <f>'Prices and returns'!AJ284</f>
        <v>-3.7945033761008322E-2</v>
      </c>
      <c r="AJ283">
        <f>'Prices and returns'!AK284</f>
        <v>-1.168108875842646E-2</v>
      </c>
      <c r="AK283">
        <f>'Prices and returns'!AL284</f>
        <v>-1.168108875842646E-2</v>
      </c>
      <c r="AL283">
        <f>'Prices and returns'!AM284</f>
        <v>5.785039151961025E-3</v>
      </c>
      <c r="AM283">
        <f>'Prices and returns'!AN284</f>
        <v>-1.2384100415580935E-2</v>
      </c>
      <c r="AN283">
        <f>'Prices and returns'!AO284</f>
        <v>6.2904544739733636E-4</v>
      </c>
      <c r="AO283">
        <f>'Prices and returns'!AP284</f>
        <v>2.4082590845610052E-2</v>
      </c>
      <c r="AP283">
        <f>'Prices and returns'!AQ284</f>
        <v>1.3303920499253056E-2</v>
      </c>
      <c r="AQ283">
        <f>'Prices and returns'!AR284</f>
        <v>-2.2002819000595395E-2</v>
      </c>
      <c r="AR283">
        <f>'Prices and returns'!AS284</f>
        <v>2.3213601741022834E-2</v>
      </c>
      <c r="AS283">
        <f>'Prices and returns'!AT284</f>
        <v>-1.3749897527547754E-2</v>
      </c>
      <c r="AT283">
        <f>'Prices and returns'!AU284</f>
        <v>-3.7157186013306566E-2</v>
      </c>
      <c r="AU283">
        <f>'Prices and returns'!AV284</f>
        <v>5.0817419807194925E-3</v>
      </c>
      <c r="AV283">
        <f>'Prices and returns'!AW284</f>
        <v>2.9705350267837681E-2</v>
      </c>
      <c r="AW283">
        <f>'Prices and returns'!AX284</f>
        <v>-2.8845956554348684E-2</v>
      </c>
      <c r="AX283">
        <f>'Prices and returns'!AY284</f>
        <v>8.3874498404430675E-3</v>
      </c>
      <c r="AY283">
        <f>'Prices and returns'!AZ284</f>
        <v>8.6926221945937722E-3</v>
      </c>
      <c r="AZ283">
        <f>'Prices and returns'!BA284</f>
        <v>-5.8516280379841534E-3</v>
      </c>
      <c r="BA283">
        <f>'Prices and returns'!BB284</f>
        <v>-2.4995686106084533E-3</v>
      </c>
      <c r="BB283">
        <f>'Prices and returns'!BC284</f>
        <v>-1.7965548095119344E-2</v>
      </c>
      <c r="BC283">
        <f>'Prices and returns'!BD284</f>
        <v>9.1592195642770068E-3</v>
      </c>
      <c r="BD283">
        <f>'Prices and returns'!BE284</f>
        <v>1.6529040248997838E-2</v>
      </c>
      <c r="BE283">
        <f>'Prices and returns'!BF284</f>
        <v>-4.5621984619084878E-2</v>
      </c>
      <c r="BF283">
        <f>'Prices and returns'!BG284</f>
        <v>-4.3008022304918521E-2</v>
      </c>
      <c r="BG283">
        <f>'Prices and returns'!BH284</f>
        <v>-7.3134568503169716E-3</v>
      </c>
      <c r="BH283">
        <f>'Prices and returns'!BI284</f>
        <v>1.1128222822188576E-2</v>
      </c>
      <c r="BI283">
        <f>'Prices and returns'!BJ284</f>
        <v>-3.487402741875905E-2</v>
      </c>
      <c r="BJ283">
        <f>'Prices and returns'!BK284</f>
        <v>1.2361661837017642E-2</v>
      </c>
      <c r="BK283">
        <f>'Prices and returns'!BL284</f>
        <v>-9.9777391413118419E-5</v>
      </c>
      <c r="BL283">
        <f>'Prices and returns'!BM284</f>
        <v>-7.7751670035677942E-4</v>
      </c>
    </row>
    <row r="284" spans="1:64" x14ac:dyDescent="0.25">
      <c r="A284" s="2">
        <v>41750</v>
      </c>
      <c r="B284" s="1">
        <v>72.560760000000002</v>
      </c>
      <c r="C284" s="1">
        <v>61.610000999999997</v>
      </c>
      <c r="D284" s="1">
        <v>18.893661000000002</v>
      </c>
      <c r="E284" s="1">
        <v>18.893661000000002</v>
      </c>
      <c r="F284" s="1">
        <v>112.93090100000001</v>
      </c>
      <c r="G284" s="1">
        <v>14.898332999999999</v>
      </c>
      <c r="H284" s="1">
        <v>127.260002</v>
      </c>
      <c r="I284" s="1">
        <v>89.579514000000003</v>
      </c>
      <c r="J284" s="1">
        <v>101.501152</v>
      </c>
      <c r="K284" s="1">
        <v>72.876213000000007</v>
      </c>
      <c r="L284" s="1">
        <v>28.209999</v>
      </c>
      <c r="M284" s="1">
        <v>12.68033</v>
      </c>
      <c r="N284" s="1">
        <v>513.35730000000001</v>
      </c>
      <c r="O284" s="1">
        <v>148.367447</v>
      </c>
      <c r="P284" s="1">
        <v>71.700721999999999</v>
      </c>
      <c r="Q284" s="1">
        <v>22.908207000000001</v>
      </c>
      <c r="R284" s="1">
        <v>87.65419</v>
      </c>
      <c r="S284" s="1">
        <v>49.379814000000003</v>
      </c>
      <c r="T284" s="1">
        <v>27.946825</v>
      </c>
      <c r="U284" s="1">
        <v>35.655620999999996</v>
      </c>
      <c r="V284" s="1">
        <v>33.404769999999999</v>
      </c>
      <c r="W284" s="1">
        <v>17.890523999999999</v>
      </c>
      <c r="X284" s="1">
        <v>25.944336</v>
      </c>
      <c r="Y284" s="1">
        <v>65.425979999999996</v>
      </c>
      <c r="Z284" s="1">
        <v>27.195575999999999</v>
      </c>
      <c r="AA284" s="1">
        <v>20.360001</v>
      </c>
      <c r="AB284" s="1">
        <v>40.989306999999997</v>
      </c>
      <c r="AC284" s="1">
        <v>37.337704000000002</v>
      </c>
      <c r="AD284" s="1">
        <v>69.497146999999998</v>
      </c>
      <c r="AE284" s="1">
        <v>84.940628000000004</v>
      </c>
      <c r="AF284" s="1">
        <v>1863.400024</v>
      </c>
      <c r="AH284">
        <f>'Prices and returns'!AI285</f>
        <v>3.6087631937702896E-2</v>
      </c>
      <c r="AI284">
        <f>'Prices and returns'!AJ285</f>
        <v>-8.1155655232008773E-4</v>
      </c>
      <c r="AJ284">
        <f>'Prices and returns'!AK285</f>
        <v>2.4666103620679943E-2</v>
      </c>
      <c r="AK284">
        <f>'Prices and returns'!AL285</f>
        <v>2.4666103620679943E-2</v>
      </c>
      <c r="AL284">
        <f>'Prices and returns'!AM285</f>
        <v>9.9487296218418331E-3</v>
      </c>
      <c r="AM284">
        <f>'Prices and returns'!AN285</f>
        <v>-4.3887259064487212E-2</v>
      </c>
      <c r="AN284">
        <f>'Prices and returns'!AO285</f>
        <v>6.5220335294353792E-3</v>
      </c>
      <c r="AO284">
        <f>'Prices and returns'!AP285</f>
        <v>3.0567926501588261E-3</v>
      </c>
      <c r="AP284">
        <f>'Prices and returns'!AQ285</f>
        <v>1.2173063809166275E-3</v>
      </c>
      <c r="AQ284">
        <f>'Prices and returns'!AR285</f>
        <v>2.6588277851375141E-2</v>
      </c>
      <c r="AR284">
        <f>'Prices and returns'!AS285</f>
        <v>1.0280078350942167E-2</v>
      </c>
      <c r="AS284">
        <f>'Prices and returns'!AT285</f>
        <v>7.6044550891025912E-3</v>
      </c>
      <c r="AT284">
        <f>'Prices and returns'!AU285</f>
        <v>2.2763346308701631E-2</v>
      </c>
      <c r="AU284">
        <f>'Prices and returns'!AV285</f>
        <v>4.044465360383236E-3</v>
      </c>
      <c r="AV284">
        <f>'Prices and returns'!AW285</f>
        <v>2.5207556487365066E-4</v>
      </c>
      <c r="AW284">
        <f>'Prices and returns'!AX285</f>
        <v>5.7119267343794652E-3</v>
      </c>
      <c r="AX284">
        <f>'Prices and returns'!AY285</f>
        <v>-4.8105059210518091E-3</v>
      </c>
      <c r="AY284">
        <f>'Prices and returns'!AZ285</f>
        <v>-2.1544026067008997E-3</v>
      </c>
      <c r="AZ284">
        <f>'Prices and returns'!BA285</f>
        <v>3.5971528071613891E-3</v>
      </c>
      <c r="BA284">
        <f>'Prices and returns'!BB285</f>
        <v>-5.5124267783752089E-3</v>
      </c>
      <c r="BB284">
        <f>'Prices and returns'!BC285</f>
        <v>3.9891009577374239E-3</v>
      </c>
      <c r="BC284">
        <f>'Prices and returns'!BD285</f>
        <v>-1.601702666730152E-2</v>
      </c>
      <c r="BD284">
        <f>'Prices and returns'!BE285</f>
        <v>0</v>
      </c>
      <c r="BE284">
        <f>'Prices and returns'!BF285</f>
        <v>1.77809640757387E-2</v>
      </c>
      <c r="BF284">
        <f>'Prices and returns'!BG285</f>
        <v>3.3053390742670802E-2</v>
      </c>
      <c r="BG284">
        <f>'Prices and returns'!BH285</f>
        <v>2.0137474452972724E-2</v>
      </c>
      <c r="BH284">
        <f>'Prices and returns'!BI285</f>
        <v>-1.2084761520852205E-2</v>
      </c>
      <c r="BI284">
        <f>'Prices and returns'!BJ285</f>
        <v>2.5685484035118895E-2</v>
      </c>
      <c r="BJ284">
        <f>'Prices and returns'!BK285</f>
        <v>6.3594409134521915E-3</v>
      </c>
      <c r="BK284">
        <f>'Prices and returns'!BL285</f>
        <v>1.5934753861249894E-2</v>
      </c>
      <c r="BL284">
        <f>'Prices and returns'!BM285</f>
        <v>9.5202268817830161E-3</v>
      </c>
    </row>
    <row r="285" spans="1:64" x14ac:dyDescent="0.25">
      <c r="A285" s="2">
        <v>41757</v>
      </c>
      <c r="B285" s="1">
        <v>75.179305999999997</v>
      </c>
      <c r="C285" s="1">
        <v>61.560001</v>
      </c>
      <c r="D285" s="1">
        <v>19.359694000000001</v>
      </c>
      <c r="E285" s="1">
        <v>19.359694000000001</v>
      </c>
      <c r="F285" s="1">
        <v>114.05441999999999</v>
      </c>
      <c r="G285" s="1">
        <v>14.244486</v>
      </c>
      <c r="H285" s="1">
        <v>128.08999600000001</v>
      </c>
      <c r="I285" s="1">
        <v>89.853340000000003</v>
      </c>
      <c r="J285" s="1">
        <v>101.62470999999999</v>
      </c>
      <c r="K285" s="1">
        <v>74.813866000000004</v>
      </c>
      <c r="L285" s="1">
        <v>28.5</v>
      </c>
      <c r="M285" s="1">
        <v>12.776757</v>
      </c>
      <c r="N285" s="1">
        <v>525.04303000000004</v>
      </c>
      <c r="O285" s="1">
        <v>148.96751399999999</v>
      </c>
      <c r="P285" s="1">
        <v>71.718795999999998</v>
      </c>
      <c r="Q285" s="1">
        <v>23.039057</v>
      </c>
      <c r="R285" s="1">
        <v>87.232529</v>
      </c>
      <c r="S285" s="1">
        <v>49.273429999999998</v>
      </c>
      <c r="T285" s="1">
        <v>28.047353999999999</v>
      </c>
      <c r="U285" s="1">
        <v>35.459071999999999</v>
      </c>
      <c r="V285" s="1">
        <v>33.538024999999998</v>
      </c>
      <c r="W285" s="1">
        <v>17.603971000000001</v>
      </c>
      <c r="X285" s="1">
        <v>25.944336</v>
      </c>
      <c r="Y285" s="1">
        <v>66.589316999999994</v>
      </c>
      <c r="Z285" s="1">
        <v>28.094481999999999</v>
      </c>
      <c r="AA285" s="1">
        <v>20.77</v>
      </c>
      <c r="AB285" s="1">
        <v>40.493960999999999</v>
      </c>
      <c r="AC285" s="1">
        <v>38.296740999999997</v>
      </c>
      <c r="AD285" s="1">
        <v>69.939109999999999</v>
      </c>
      <c r="AE285" s="1">
        <v>86.294135999999995</v>
      </c>
      <c r="AF285" s="1">
        <v>1881.1400149999999</v>
      </c>
      <c r="AH285">
        <f>'Prices and returns'!AI286</f>
        <v>-1.1879958029939684E-2</v>
      </c>
      <c r="AI285">
        <f>'Prices and returns'!AJ286</f>
        <v>-3.2001315269634192E-2</v>
      </c>
      <c r="AJ285">
        <f>'Prices and returns'!AK286</f>
        <v>4.262784318801726E-2</v>
      </c>
      <c r="AK285">
        <f>'Prices and returns'!AL286</f>
        <v>4.262784318801726E-2</v>
      </c>
      <c r="AL285">
        <f>'Prices and returns'!AM286</f>
        <v>8.9272208828031982E-3</v>
      </c>
      <c r="AM285">
        <f>'Prices and returns'!AN286</f>
        <v>-3.3442554543561598E-2</v>
      </c>
      <c r="AN285">
        <f>'Prices and returns'!AO286</f>
        <v>-5.8552582045518541E-3</v>
      </c>
      <c r="AO285">
        <f>'Prices and returns'!AP286</f>
        <v>4.7591998249585008E-4</v>
      </c>
      <c r="AP285">
        <f>'Prices and returns'!AQ286</f>
        <v>2.0842863905835641E-3</v>
      </c>
      <c r="AQ285">
        <f>'Prices and returns'!AR286</f>
        <v>2.0420960467408558E-2</v>
      </c>
      <c r="AR285">
        <f>'Prices and returns'!AS286</f>
        <v>0.23228066666666666</v>
      </c>
      <c r="AS285">
        <f>'Prices and returns'!AT286</f>
        <v>-4.2514700717879896E-4</v>
      </c>
      <c r="AT285">
        <f>'Prices and returns'!AU286</f>
        <v>-1.7426607872501429E-2</v>
      </c>
      <c r="AU285">
        <f>'Prices and returns'!AV286</f>
        <v>-1.0574191363628421E-2</v>
      </c>
      <c r="AV285">
        <f>'Prices and returns'!AW286</f>
        <v>-2.1284796805568107E-2</v>
      </c>
      <c r="AW285">
        <f>'Prices and returns'!AX286</f>
        <v>-4.1653180509948666E-3</v>
      </c>
      <c r="AX285">
        <f>'Prices and returns'!AY286</f>
        <v>1.6111168804930527E-2</v>
      </c>
      <c r="AY285">
        <f>'Prices and returns'!AZ286</f>
        <v>-2.8247779787199629E-2</v>
      </c>
      <c r="AZ285">
        <f>'Prices and returns'!BA286</f>
        <v>-2.973692277710048E-2</v>
      </c>
      <c r="BA285">
        <f>'Prices and returns'!BB286</f>
        <v>-3.7791739163393618E-3</v>
      </c>
      <c r="BB285">
        <f>'Prices and returns'!BC286</f>
        <v>6.3022494616185865E-3</v>
      </c>
      <c r="BC285">
        <f>'Prices and returns'!BD286</f>
        <v>-2.0618529762404299E-2</v>
      </c>
      <c r="BD285">
        <f>'Prices and returns'!BE286</f>
        <v>-5.5934944721653251E-2</v>
      </c>
      <c r="BE285">
        <f>'Prices and returns'!BF286</f>
        <v>6.4565912276890007E-3</v>
      </c>
      <c r="BF285">
        <f>'Prices and returns'!BG286</f>
        <v>2.2733360949669736E-2</v>
      </c>
      <c r="BG285">
        <f>'Prices and returns'!BH286</f>
        <v>-1.8777130476648918E-2</v>
      </c>
      <c r="BH285">
        <f>'Prices and returns'!BI286</f>
        <v>7.8354399560961151E-3</v>
      </c>
      <c r="BI285">
        <f>'Prices and returns'!BJ286</f>
        <v>2.8862508170081767E-2</v>
      </c>
      <c r="BJ285">
        <f>'Prices and returns'!BK286</f>
        <v>1.0110080039622137E-3</v>
      </c>
      <c r="BK285">
        <f>'Prices and returns'!BL286</f>
        <v>-5.8819755724754752E-4</v>
      </c>
      <c r="BL285">
        <f>'Prices and returns'!BM286</f>
        <v>-1.4140547640202528E-3</v>
      </c>
    </row>
    <row r="286" spans="1:64" x14ac:dyDescent="0.25">
      <c r="A286" s="2">
        <v>41764</v>
      </c>
      <c r="B286" s="1">
        <v>74.286179000000004</v>
      </c>
      <c r="C286" s="1">
        <v>59.59</v>
      </c>
      <c r="D286" s="1">
        <v>20.184956</v>
      </c>
      <c r="E286" s="1">
        <v>20.184956</v>
      </c>
      <c r="F286" s="1">
        <v>115.072609</v>
      </c>
      <c r="G286" s="1">
        <v>13.768114000000001</v>
      </c>
      <c r="H286" s="1">
        <v>127.339996</v>
      </c>
      <c r="I286" s="1">
        <v>89.896102999999997</v>
      </c>
      <c r="J286" s="1">
        <v>101.83652499999999</v>
      </c>
      <c r="K286" s="1">
        <v>76.341637000000006</v>
      </c>
      <c r="L286" s="1">
        <v>35.119999</v>
      </c>
      <c r="M286" s="1">
        <v>12.771324999999999</v>
      </c>
      <c r="N286" s="1">
        <v>515.89331100000004</v>
      </c>
      <c r="O286" s="1">
        <v>147.392303</v>
      </c>
      <c r="P286" s="1">
        <v>70.192276000000007</v>
      </c>
      <c r="Q286" s="1">
        <v>22.943092</v>
      </c>
      <c r="R286" s="1">
        <v>88.637946999999997</v>
      </c>
      <c r="S286" s="1">
        <v>47.881565000000002</v>
      </c>
      <c r="T286" s="1">
        <v>27.213311999999998</v>
      </c>
      <c r="U286" s="1">
        <v>35.325066</v>
      </c>
      <c r="V286" s="1">
        <v>33.749389999999998</v>
      </c>
      <c r="W286" s="1">
        <v>17.241002999999999</v>
      </c>
      <c r="X286" s="1">
        <v>24.493141000000001</v>
      </c>
      <c r="Y286" s="1">
        <v>67.019256999999996</v>
      </c>
      <c r="Z286" s="1">
        <v>28.733163999999999</v>
      </c>
      <c r="AA286" s="1">
        <v>20.379999000000002</v>
      </c>
      <c r="AB286" s="1">
        <v>40.811248999999997</v>
      </c>
      <c r="AC286" s="1">
        <v>39.402081000000003</v>
      </c>
      <c r="AD286" s="1">
        <v>70.009818999999993</v>
      </c>
      <c r="AE286" s="1">
        <v>86.243378000000007</v>
      </c>
      <c r="AF286" s="1">
        <v>1878.4799800000001</v>
      </c>
      <c r="AH286">
        <f>'Prices and returns'!AI287</f>
        <v>6.1722598493051999E-2</v>
      </c>
      <c r="AI286">
        <f>'Prices and returns'!AJ287</f>
        <v>3.4401728477932533E-2</v>
      </c>
      <c r="AJ286">
        <f>'Prices and returns'!AK287</f>
        <v>-2.1164029289932617E-2</v>
      </c>
      <c r="AK286">
        <f>'Prices and returns'!AL287</f>
        <v>-2.1164029289932617E-2</v>
      </c>
      <c r="AL286">
        <f>'Prices and returns'!AM287</f>
        <v>3.3865052977116888E-3</v>
      </c>
      <c r="AM286">
        <f>'Prices and returns'!AN287</f>
        <v>-1.5603734832526788E-2</v>
      </c>
      <c r="AN286">
        <f>'Prices and returns'!AO287</f>
        <v>-3.769397008619369E-3</v>
      </c>
      <c r="AO286">
        <f>'Prices and returns'!AP287</f>
        <v>9.2329030102673917E-3</v>
      </c>
      <c r="AP286">
        <f>'Prices and returns'!AQ287</f>
        <v>1.9065163505922853E-3</v>
      </c>
      <c r="AQ286">
        <f>'Prices and returns'!AR287</f>
        <v>-1.9036099527182059E-2</v>
      </c>
      <c r="AR286">
        <f>'Prices and returns'!AS287</f>
        <v>-1.9362187339470018E-2</v>
      </c>
      <c r="AS286">
        <f>'Prices and returns'!AT287</f>
        <v>-6.3407673048791779E-4</v>
      </c>
      <c r="AT286">
        <f>'Prices and returns'!AU287</f>
        <v>3.6628658672412315E-3</v>
      </c>
      <c r="AU286">
        <f>'Prices and returns'!AV287</f>
        <v>-4.8982815608763601E-3</v>
      </c>
      <c r="AV286">
        <f>'Prices and returns'!AW287</f>
        <v>-4.5040140883877422E-3</v>
      </c>
      <c r="AW286">
        <f>'Prices and returns'!AX287</f>
        <v>-9.8149368881927396E-3</v>
      </c>
      <c r="AX286">
        <f>'Prices and returns'!AY287</f>
        <v>-3.2699426127276569E-3</v>
      </c>
      <c r="AY286">
        <f>'Prices and returns'!AZ287</f>
        <v>-1.2960374206649347E-2</v>
      </c>
      <c r="AZ286">
        <f>'Prices and returns'!BA287</f>
        <v>1.5498664771123861E-2</v>
      </c>
      <c r="BA286">
        <f>'Prices and returns'!BB287</f>
        <v>7.3342255043486503E-3</v>
      </c>
      <c r="BB286">
        <f>'Prices and returns'!BC287</f>
        <v>6.6711427969512868E-3</v>
      </c>
      <c r="BC286">
        <f>'Prices and returns'!BD287</f>
        <v>-4.9864848350179023E-3</v>
      </c>
      <c r="BD286">
        <f>'Prices and returns'!BE287</f>
        <v>1.2041166953638173E-2</v>
      </c>
      <c r="BE286">
        <f>'Prices and returns'!BF287</f>
        <v>-1.0062331786220519E-3</v>
      </c>
      <c r="BF286">
        <f>'Prices and returns'!BG287</f>
        <v>8.2327515340809912E-3</v>
      </c>
      <c r="BG286">
        <f>'Prices and returns'!BH287</f>
        <v>-6.3297304381614614E-2</v>
      </c>
      <c r="BH286">
        <f>'Prices and returns'!BI287</f>
        <v>-1.8542632694235717E-2</v>
      </c>
      <c r="BI286">
        <f>'Prices and returns'!BJ287</f>
        <v>1.2170067870273143E-2</v>
      </c>
      <c r="BJ286">
        <f>'Prices and returns'!BK287</f>
        <v>-2.163142287226872E-2</v>
      </c>
      <c r="BK286">
        <f>'Prices and returns'!BL287</f>
        <v>-5.1599092048551414E-3</v>
      </c>
      <c r="BL286">
        <f>'Prices and returns'!BM287</f>
        <v>-3.3005142807005969E-4</v>
      </c>
    </row>
    <row r="287" spans="1:64" x14ac:dyDescent="0.25">
      <c r="A287" s="2">
        <v>41771</v>
      </c>
      <c r="B287" s="1">
        <v>78.871314999999996</v>
      </c>
      <c r="C287" s="1">
        <v>61.639999000000003</v>
      </c>
      <c r="D287" s="1">
        <v>19.757760999999999</v>
      </c>
      <c r="E287" s="1">
        <v>19.757760999999999</v>
      </c>
      <c r="F287" s="1">
        <v>115.46230300000001</v>
      </c>
      <c r="G287" s="1">
        <v>13.553280000000001</v>
      </c>
      <c r="H287" s="1">
        <v>126.860001</v>
      </c>
      <c r="I287" s="1">
        <v>90.726105000000004</v>
      </c>
      <c r="J287" s="1">
        <v>102.03067799999999</v>
      </c>
      <c r="K287" s="1">
        <v>74.888390000000001</v>
      </c>
      <c r="L287" s="1">
        <v>34.439999</v>
      </c>
      <c r="M287" s="1">
        <v>12.763227000000001</v>
      </c>
      <c r="N287" s="1">
        <v>517.78295900000001</v>
      </c>
      <c r="O287" s="1">
        <v>146.670334</v>
      </c>
      <c r="P287" s="1">
        <v>69.876129000000006</v>
      </c>
      <c r="Q287" s="1">
        <v>22.717907</v>
      </c>
      <c r="R287" s="1">
        <v>88.348106000000001</v>
      </c>
      <c r="S287" s="1">
        <v>47.261001999999998</v>
      </c>
      <c r="T287" s="1">
        <v>27.635082000000001</v>
      </c>
      <c r="U287" s="1">
        <v>35.584147999999999</v>
      </c>
      <c r="V287" s="1">
        <v>33.974536999999998</v>
      </c>
      <c r="W287" s="1">
        <v>17.155031000000001</v>
      </c>
      <c r="X287" s="1">
        <v>24.788067000000002</v>
      </c>
      <c r="Y287" s="1">
        <v>66.951819999999998</v>
      </c>
      <c r="Z287" s="1">
        <v>28.969716999999999</v>
      </c>
      <c r="AA287" s="1">
        <v>19.09</v>
      </c>
      <c r="AB287" s="1">
        <v>40.054501000000002</v>
      </c>
      <c r="AC287" s="1">
        <v>39.881607000000002</v>
      </c>
      <c r="AD287" s="1">
        <v>68.495407</v>
      </c>
      <c r="AE287" s="1">
        <v>85.798370000000006</v>
      </c>
      <c r="AF287" s="1">
        <v>1877.8599850000001</v>
      </c>
      <c r="AH287">
        <f>'Prices and returns'!AI288</f>
        <v>2.7815435814655922E-2</v>
      </c>
      <c r="AI287">
        <f>'Prices and returns'!AJ288</f>
        <v>4.3153861829232032E-2</v>
      </c>
      <c r="AJ287">
        <f>'Prices and returns'!AK288</f>
        <v>1.6216209923786525E-2</v>
      </c>
      <c r="AK287">
        <f>'Prices and returns'!AL288</f>
        <v>1.6216209923786525E-2</v>
      </c>
      <c r="AL287">
        <f>'Prices and returns'!AM288</f>
        <v>1.2231437995827888E-2</v>
      </c>
      <c r="AM287">
        <f>'Prices and returns'!AN288</f>
        <v>1.4472806582613207E-2</v>
      </c>
      <c r="AN287">
        <f>'Prices and returns'!AO288</f>
        <v>-4.7294655152961188E-4</v>
      </c>
      <c r="AO287">
        <f>'Prices and returns'!AP288</f>
        <v>-1.8862641573778659E-2</v>
      </c>
      <c r="AP287">
        <f>'Prices and returns'!AQ288</f>
        <v>-2.7510647336872487E-3</v>
      </c>
      <c r="AQ287">
        <f>'Prices and returns'!AR288</f>
        <v>3.6447465354776533E-2</v>
      </c>
      <c r="AR287">
        <f>'Prices and returns'!AS288</f>
        <v>1.2775900487105118E-2</v>
      </c>
      <c r="AS287">
        <f>'Prices and returns'!AT288</f>
        <v>1.6497473562132853E-2</v>
      </c>
      <c r="AT287">
        <f>'Prices and returns'!AU288</f>
        <v>6.1598381031307728E-2</v>
      </c>
      <c r="AU287">
        <f>'Prices and returns'!AV288</f>
        <v>2.3844726500725204E-2</v>
      </c>
      <c r="AV287">
        <f>'Prices and returns'!AW288</f>
        <v>2.3526432038042583E-2</v>
      </c>
      <c r="AW287">
        <f>'Prices and returns'!AX288</f>
        <v>1.8202997309567228E-2</v>
      </c>
      <c r="AX287">
        <f>'Prices and returns'!AY288</f>
        <v>3.97687076619389E-3</v>
      </c>
      <c r="AY287">
        <f>'Prices and returns'!AZ288</f>
        <v>2.2884935871651742E-2</v>
      </c>
      <c r="AZ287">
        <f>'Prices and returns'!BA288</f>
        <v>1.1612485897454542E-2</v>
      </c>
      <c r="BA287">
        <f>'Prices and returns'!BB288</f>
        <v>1.4386855630209265E-2</v>
      </c>
      <c r="BB287">
        <f>'Prices and returns'!BC288</f>
        <v>2.5831934074627756E-2</v>
      </c>
      <c r="BC287">
        <f>'Prices and returns'!BD288</f>
        <v>2.9510351802920023E-2</v>
      </c>
      <c r="BD287">
        <f>'Prices and returns'!BE288</f>
        <v>1.2706033108592016E-2</v>
      </c>
      <c r="BE287">
        <f>'Prices and returns'!BF288</f>
        <v>5.7918067051799076E-3</v>
      </c>
      <c r="BF287">
        <f>'Prices and returns'!BG288</f>
        <v>-3.8650084155119668E-2</v>
      </c>
      <c r="BG287">
        <f>'Prices and returns'!BH288</f>
        <v>2.9334730225248754E-2</v>
      </c>
      <c r="BH287">
        <f>'Prices and returns'!BI288</f>
        <v>2.8005966170942843E-2</v>
      </c>
      <c r="BI287">
        <f>'Prices and returns'!BJ288</f>
        <v>1.365431438106293E-2</v>
      </c>
      <c r="BJ287">
        <f>'Prices and returns'!BK288</f>
        <v>-1.8179554725472311E-2</v>
      </c>
      <c r="BK287">
        <f>'Prices and returns'!BL288</f>
        <v>5.757545277375169E-3</v>
      </c>
      <c r="BL287">
        <f>'Prices and returns'!BM288</f>
        <v>1.2072275984942487E-2</v>
      </c>
    </row>
    <row r="288" spans="1:64" x14ac:dyDescent="0.25">
      <c r="A288" s="2">
        <v>41778</v>
      </c>
      <c r="B288" s="1">
        <v>81.065155000000004</v>
      </c>
      <c r="C288" s="1">
        <v>64.300003000000004</v>
      </c>
      <c r="D288" s="1">
        <v>20.078157000000001</v>
      </c>
      <c r="E288" s="1">
        <v>20.078157000000001</v>
      </c>
      <c r="F288" s="1">
        <v>116.874573</v>
      </c>
      <c r="G288" s="1">
        <v>13.749434000000001</v>
      </c>
      <c r="H288" s="1">
        <v>126.800003</v>
      </c>
      <c r="I288" s="1">
        <v>89.014770999999996</v>
      </c>
      <c r="J288" s="1">
        <v>101.749985</v>
      </c>
      <c r="K288" s="1">
        <v>77.617881999999994</v>
      </c>
      <c r="L288" s="1">
        <v>34.880001</v>
      </c>
      <c r="M288" s="1">
        <v>12.973788000000001</v>
      </c>
      <c r="N288" s="1">
        <v>549.67755099999999</v>
      </c>
      <c r="O288" s="1">
        <v>150.16764800000001</v>
      </c>
      <c r="P288" s="1">
        <v>71.520065000000002</v>
      </c>
      <c r="Q288" s="1">
        <v>23.131440999999999</v>
      </c>
      <c r="R288" s="1">
        <v>88.699455</v>
      </c>
      <c r="S288" s="1">
        <v>48.342567000000003</v>
      </c>
      <c r="T288" s="1">
        <v>27.955994</v>
      </c>
      <c r="U288" s="1">
        <v>36.096091999999999</v>
      </c>
      <c r="V288" s="1">
        <v>34.852164999999999</v>
      </c>
      <c r="W288" s="1">
        <v>17.661282</v>
      </c>
      <c r="X288" s="1">
        <v>25.103024999999999</v>
      </c>
      <c r="Y288" s="1">
        <v>67.339591999999996</v>
      </c>
      <c r="Z288" s="1">
        <v>27.850034999999998</v>
      </c>
      <c r="AA288" s="1">
        <v>19.649999999999999</v>
      </c>
      <c r="AB288" s="1">
        <v>41.176265999999998</v>
      </c>
      <c r="AC288" s="1">
        <v>40.426163000000003</v>
      </c>
      <c r="AD288" s="1">
        <v>67.250191000000001</v>
      </c>
      <c r="AE288" s="1">
        <v>86.292357999999993</v>
      </c>
      <c r="AF288" s="1">
        <v>1900.530029</v>
      </c>
      <c r="AH288">
        <f>'Prices and returns'!AI289</f>
        <v>3.0726543358857324E-2</v>
      </c>
      <c r="AI288">
        <f>'Prices and returns'!AJ289</f>
        <v>3.7324726096824587E-3</v>
      </c>
      <c r="AJ288">
        <f>'Prices and returns'!AK289</f>
        <v>4.8356031880813508E-3</v>
      </c>
      <c r="AK288">
        <f>'Prices and returns'!AL289</f>
        <v>4.8356031880813508E-3</v>
      </c>
      <c r="AL288">
        <f>'Prices and returns'!AM289</f>
        <v>2.1448420607277894E-2</v>
      </c>
      <c r="AM288">
        <f>'Prices and returns'!AN289</f>
        <v>2.8532374496288305E-2</v>
      </c>
      <c r="AN288">
        <f>'Prices and returns'!AO289</f>
        <v>1.2145054917703825E-2</v>
      </c>
      <c r="AO288">
        <f>'Prices and returns'!AP289</f>
        <v>-1.7302577793521415E-2</v>
      </c>
      <c r="AP288">
        <f>'Prices and returns'!AQ289</f>
        <v>9.3961881173741987E-3</v>
      </c>
      <c r="AQ288">
        <f>'Prices and returns'!AR289</f>
        <v>8.281197366349179E-3</v>
      </c>
      <c r="AR288">
        <f>'Prices and returns'!AS289</f>
        <v>7.1674309871722769E-3</v>
      </c>
      <c r="AS288">
        <f>'Prices and returns'!AT289</f>
        <v>2.621716957298819E-2</v>
      </c>
      <c r="AT288">
        <f>'Prices and returns'!AU289</f>
        <v>1.3008892189595786E-2</v>
      </c>
      <c r="AU288">
        <f>'Prices and returns'!AV289</f>
        <v>-2.1852576395150671E-3</v>
      </c>
      <c r="AV288">
        <f>'Prices and returns'!AW289</f>
        <v>1.3261075755454002E-2</v>
      </c>
      <c r="AW288">
        <f>'Prices and returns'!AX289</f>
        <v>3.9178276874320107E-2</v>
      </c>
      <c r="AX288">
        <f>'Prices and returns'!AY289</f>
        <v>1.1755878319658164E-2</v>
      </c>
      <c r="AY288">
        <f>'Prices and returns'!AZ289</f>
        <v>1.9072094371819309E-2</v>
      </c>
      <c r="AZ288">
        <f>'Prices and returns'!BA289</f>
        <v>1.2134928917211843E-2</v>
      </c>
      <c r="BA288">
        <f>'Prices and returns'!BB289</f>
        <v>2.0438860805208528E-2</v>
      </c>
      <c r="BB288">
        <f>'Prices and returns'!BC289</f>
        <v>1.3974626827343422E-2</v>
      </c>
      <c r="BC288">
        <f>'Prices and returns'!BD289</f>
        <v>3.231520792205226E-2</v>
      </c>
      <c r="BD288">
        <f>'Prices and returns'!BE289</f>
        <v>4.74723663781558E-3</v>
      </c>
      <c r="BE288">
        <f>'Prices and returns'!BF289</f>
        <v>7.1356981194658402E-3</v>
      </c>
      <c r="BF288">
        <f>'Prices and returns'!BG289</f>
        <v>4.2468887382009256E-3</v>
      </c>
      <c r="BG288">
        <f>'Prices and returns'!BH289</f>
        <v>4.987272264631059E-2</v>
      </c>
      <c r="BH288">
        <f>'Prices and returns'!BI289</f>
        <v>1.5783776994252031E-2</v>
      </c>
      <c r="BI288">
        <f>'Prices and returns'!BJ289</f>
        <v>4.4227546403550816E-3</v>
      </c>
      <c r="BJ288">
        <f>'Prices and returns'!BK289</f>
        <v>1.5341785423330683E-2</v>
      </c>
      <c r="BK288">
        <f>'Prices and returns'!BL289</f>
        <v>-7.7970751477204458E-3</v>
      </c>
      <c r="BL288">
        <f>'Prices and returns'!BM289</f>
        <v>1.2122890271890599E-2</v>
      </c>
    </row>
    <row r="289" spans="1:64" x14ac:dyDescent="0.25">
      <c r="A289" s="2">
        <v>41785</v>
      </c>
      <c r="B289" s="1">
        <v>83.556006999999994</v>
      </c>
      <c r="C289" s="1">
        <v>64.540001000000004</v>
      </c>
      <c r="D289" s="1">
        <v>20.175246999999999</v>
      </c>
      <c r="E289" s="1">
        <v>20.175246999999999</v>
      </c>
      <c r="F289" s="1">
        <v>119.381348</v>
      </c>
      <c r="G289" s="1">
        <v>14.141738</v>
      </c>
      <c r="H289" s="1">
        <v>128.33999600000001</v>
      </c>
      <c r="I289" s="1">
        <v>87.474586000000002</v>
      </c>
      <c r="J289" s="1">
        <v>102.706047</v>
      </c>
      <c r="K289" s="1">
        <v>78.260650999999996</v>
      </c>
      <c r="L289" s="1">
        <v>35.130001</v>
      </c>
      <c r="M289" s="1">
        <v>13.313924</v>
      </c>
      <c r="N289" s="1">
        <v>556.82824700000003</v>
      </c>
      <c r="O289" s="1">
        <v>149.839493</v>
      </c>
      <c r="P289" s="1">
        <v>72.468497999999997</v>
      </c>
      <c r="Q289" s="1">
        <v>24.037690999999999</v>
      </c>
      <c r="R289" s="1">
        <v>89.742194999999995</v>
      </c>
      <c r="S289" s="1">
        <v>49.264561</v>
      </c>
      <c r="T289" s="1">
        <v>28.295238000000001</v>
      </c>
      <c r="U289" s="1">
        <v>36.833855</v>
      </c>
      <c r="V289" s="1">
        <v>35.339210999999999</v>
      </c>
      <c r="W289" s="1">
        <v>18.232009999999999</v>
      </c>
      <c r="X289" s="1">
        <v>25.222194999999999</v>
      </c>
      <c r="Y289" s="1">
        <v>67.820106999999993</v>
      </c>
      <c r="Z289" s="1">
        <v>27.968311</v>
      </c>
      <c r="AA289" s="1">
        <v>20.629999000000002</v>
      </c>
      <c r="AB289" s="1">
        <v>41.826183</v>
      </c>
      <c r="AC289" s="1">
        <v>40.604958000000003</v>
      </c>
      <c r="AD289" s="1">
        <v>68.281929000000005</v>
      </c>
      <c r="AE289" s="1">
        <v>85.619529999999997</v>
      </c>
      <c r="AF289" s="1">
        <v>1923.5699460000001</v>
      </c>
      <c r="AH289">
        <f>'Prices and returns'!AI290</f>
        <v>1.9857925953785736E-2</v>
      </c>
      <c r="AI289">
        <f>'Prices and returns'!AJ290</f>
        <v>3.672145899099067E-2</v>
      </c>
      <c r="AJ289">
        <f>'Prices and returns'!AK290</f>
        <v>6.7371665883447585E-3</v>
      </c>
      <c r="AK289">
        <f>'Prices and returns'!AL290</f>
        <v>6.7371665883447585E-3</v>
      </c>
      <c r="AL289">
        <f>'Prices and returns'!AM290</f>
        <v>2.2181170210944453E-2</v>
      </c>
      <c r="AM289">
        <f>'Prices and returns'!AN290</f>
        <v>2.9722584310358503E-2</v>
      </c>
      <c r="AN289">
        <f>'Prices and returns'!AO290</f>
        <v>2.4154434288744943E-3</v>
      </c>
      <c r="AO289">
        <f>'Prices and returns'!AP290</f>
        <v>5.8201898777777476E-2</v>
      </c>
      <c r="AP289">
        <f>'Prices and returns'!AQ290</f>
        <v>1.9048596038361804E-2</v>
      </c>
      <c r="AQ289">
        <f>'Prices and returns'!AR290</f>
        <v>7.142184390978361E-3</v>
      </c>
      <c r="AR289">
        <f>'Prices and returns'!AS290</f>
        <v>-7.9704808434249881E-3</v>
      </c>
      <c r="AS289">
        <f>'Prices and returns'!AT290</f>
        <v>3.8929469628938888E-2</v>
      </c>
      <c r="AT289">
        <f>'Prices and returns'!AU290</f>
        <v>-6.3583825337079156E-3</v>
      </c>
      <c r="AU289">
        <f>'Prices and returns'!AV290</f>
        <v>4.3469974901743709E-2</v>
      </c>
      <c r="AV289">
        <f>'Prices and returns'!AW290</f>
        <v>5.1100272562569536E-3</v>
      </c>
      <c r="AW289">
        <f>'Prices and returns'!AX290</f>
        <v>3.111284690363977E-2</v>
      </c>
      <c r="AX289">
        <f>'Prices and returns'!AY290</f>
        <v>1.6952415750472849E-2</v>
      </c>
      <c r="AY289">
        <f>'Prices and returns'!AZ290</f>
        <v>2.51934854346921E-2</v>
      </c>
      <c r="AZ289">
        <f>'Prices and returns'!BA290</f>
        <v>3.5320890391521025E-2</v>
      </c>
      <c r="BA289">
        <f>'Prices and returns'!BB290</f>
        <v>1.3190039435188176E-2</v>
      </c>
      <c r="BB289">
        <f>'Prices and returns'!BC290</f>
        <v>-2.5641489279429491E-3</v>
      </c>
      <c r="BC289">
        <f>'Prices and returns'!BD290</f>
        <v>1.5789811436041478E-3</v>
      </c>
      <c r="BD289">
        <f>'Prices and returns'!BE290</f>
        <v>-7.0872102923634876E-3</v>
      </c>
      <c r="BE289">
        <f>'Prices and returns'!BF290</f>
        <v>-8.6993374988334989E-4</v>
      </c>
      <c r="BF289">
        <f>'Prices and returns'!BG290</f>
        <v>-1.2686715332935163E-2</v>
      </c>
      <c r="BG289">
        <f>'Prices and returns'!BH290</f>
        <v>-5.2350947763012579E-2</v>
      </c>
      <c r="BH289">
        <f>'Prices and returns'!BI290</f>
        <v>1.1068664812182419E-2</v>
      </c>
      <c r="BI289">
        <f>'Prices and returns'!BJ290</f>
        <v>-1.080875394576207E-2</v>
      </c>
      <c r="BJ289">
        <f>'Prices and returns'!BK290</f>
        <v>5.7314871699069786E-3</v>
      </c>
      <c r="BK289">
        <f>'Prices and returns'!BL290</f>
        <v>1.0643599655358972E-2</v>
      </c>
      <c r="BL289">
        <f>'Prices and returns'!BM290</f>
        <v>1.344894946700317E-2</v>
      </c>
    </row>
    <row r="290" spans="1:64" x14ac:dyDescent="0.25">
      <c r="A290" s="2">
        <v>41792</v>
      </c>
      <c r="B290" s="1">
        <v>85.215255999999997</v>
      </c>
      <c r="C290" s="1">
        <v>66.910004000000001</v>
      </c>
      <c r="D290" s="1">
        <v>20.311171000000002</v>
      </c>
      <c r="E290" s="1">
        <v>20.311171000000002</v>
      </c>
      <c r="F290" s="1">
        <v>122.029366</v>
      </c>
      <c r="G290" s="1">
        <v>14.562067000000001</v>
      </c>
      <c r="H290" s="1">
        <v>128.64999399999999</v>
      </c>
      <c r="I290" s="1">
        <v>92.565772999999993</v>
      </c>
      <c r="J290" s="1">
        <v>104.662453</v>
      </c>
      <c r="K290" s="1">
        <v>78.819603000000001</v>
      </c>
      <c r="L290" s="1">
        <v>34.849997999999999</v>
      </c>
      <c r="M290" s="1">
        <v>13.832228000000001</v>
      </c>
      <c r="N290" s="1">
        <v>553.28772000000004</v>
      </c>
      <c r="O290" s="1">
        <v>156.35301200000001</v>
      </c>
      <c r="P290" s="1">
        <v>72.838813999999999</v>
      </c>
      <c r="Q290" s="1">
        <v>24.785571999999998</v>
      </c>
      <c r="R290" s="1">
        <v>91.263542000000001</v>
      </c>
      <c r="S290" s="1">
        <v>50.505707000000001</v>
      </c>
      <c r="T290" s="1">
        <v>29.294651000000002</v>
      </c>
      <c r="U290" s="1">
        <v>37.319695000000003</v>
      </c>
      <c r="V290" s="1">
        <v>35.248595999999999</v>
      </c>
      <c r="W290" s="1">
        <v>18.260798000000001</v>
      </c>
      <c r="X290" s="1">
        <v>25.04344</v>
      </c>
      <c r="Y290" s="1">
        <v>67.761107999999993</v>
      </c>
      <c r="Z290" s="1">
        <v>27.613485000000001</v>
      </c>
      <c r="AA290" s="1">
        <v>19.549999</v>
      </c>
      <c r="AB290" s="1">
        <v>42.289143000000003</v>
      </c>
      <c r="AC290" s="1">
        <v>40.166069</v>
      </c>
      <c r="AD290" s="1">
        <v>68.673286000000004</v>
      </c>
      <c r="AE290" s="1">
        <v>86.530829999999995</v>
      </c>
      <c r="AF290" s="1">
        <v>1949.4399410000001</v>
      </c>
      <c r="AH290">
        <f>'Prices and returns'!AI291</f>
        <v>-1.0239199422225483E-2</v>
      </c>
      <c r="AI290">
        <f>'Prices and returns'!AJ291</f>
        <v>-1.3451501213481846E-3</v>
      </c>
      <c r="AJ290">
        <f>'Prices and returns'!AK291</f>
        <v>2.3422677107095242E-2</v>
      </c>
      <c r="AK290">
        <f>'Prices and returns'!AL291</f>
        <v>2.3422677107095242E-2</v>
      </c>
      <c r="AL290">
        <f>'Prices and returns'!AM291</f>
        <v>-4.3110336244801949E-2</v>
      </c>
      <c r="AM290">
        <f>'Prices and returns'!AN291</f>
        <v>-9.6215049690405001E-3</v>
      </c>
      <c r="AN290">
        <f>'Prices and returns'!AO291</f>
        <v>-1.6401034577584114E-2</v>
      </c>
      <c r="AO290">
        <f>'Prices and returns'!AP291</f>
        <v>-1.3033780855478776E-2</v>
      </c>
      <c r="AP290">
        <f>'Prices and returns'!AQ291</f>
        <v>-2.4782268384250451E-2</v>
      </c>
      <c r="AQ290">
        <f>'Prices and returns'!AR291</f>
        <v>-2.1392229037235814E-2</v>
      </c>
      <c r="AR290">
        <f>'Prices and returns'!AS291</f>
        <v>2.3816414566221793E-2</v>
      </c>
      <c r="AS290">
        <f>'Prices and returns'!AT291</f>
        <v>-3.044513147122797E-2</v>
      </c>
      <c r="AT290">
        <f>'Prices and returns'!AU291</f>
        <v>-8.2145018508634204E-3</v>
      </c>
      <c r="AU290">
        <f>'Prices and returns'!AV291</f>
        <v>-1.8050563682137988E-3</v>
      </c>
      <c r="AV290">
        <f>'Prices and returns'!AW291</f>
        <v>-2.620819718453956E-2</v>
      </c>
      <c r="AW290">
        <f>'Prices and returns'!AX291</f>
        <v>6.034793144979677E-2</v>
      </c>
      <c r="AX290">
        <f>'Prices and returns'!AY291</f>
        <v>-6.2997335781686857E-3</v>
      </c>
      <c r="AY290">
        <f>'Prices and returns'!AZ291</f>
        <v>1.2286334294854798E-3</v>
      </c>
      <c r="AZ290">
        <f>'Prices and returns'!BA291</f>
        <v>-1.1267517745816474E-2</v>
      </c>
      <c r="BA290">
        <f>'Prices and returns'!BB291</f>
        <v>-6.0270053118066345E-3</v>
      </c>
      <c r="BB290">
        <f>'Prices and returns'!BC291</f>
        <v>-2.1120302210051178E-2</v>
      </c>
      <c r="BC290">
        <f>'Prices and returns'!BD291</f>
        <v>2.6799759791439486E-2</v>
      </c>
      <c r="BD290">
        <f>'Prices and returns'!BE291</f>
        <v>3.7389032816577523E-3</v>
      </c>
      <c r="BE290">
        <f>'Prices and returns'!BF291</f>
        <v>-1.063492055059061E-2</v>
      </c>
      <c r="BF290">
        <f>'Prices and returns'!BG291</f>
        <v>2.8544024776295396E-4</v>
      </c>
      <c r="BG290">
        <f>'Prices and returns'!BH291</f>
        <v>4.6035910283166802E-2</v>
      </c>
      <c r="BH290">
        <f>'Prices and returns'!BI291</f>
        <v>1.7473799362640135E-2</v>
      </c>
      <c r="BI290">
        <f>'Prices and returns'!BJ291</f>
        <v>-4.8561635444086268E-3</v>
      </c>
      <c r="BJ290">
        <f>'Prices and returns'!BK291</f>
        <v>-2.4996590377224771E-2</v>
      </c>
      <c r="BK290">
        <f>'Prices and returns'!BL291</f>
        <v>1.0334813614985654E-2</v>
      </c>
      <c r="BL290">
        <f>'Prices and returns'!BM291</f>
        <v>-6.8121652381801148E-3</v>
      </c>
    </row>
    <row r="291" spans="1:64" x14ac:dyDescent="0.25">
      <c r="A291" s="2">
        <v>41799</v>
      </c>
      <c r="B291" s="1">
        <v>84.34272</v>
      </c>
      <c r="C291" s="1">
        <v>66.819999999999993</v>
      </c>
      <c r="D291" s="1">
        <v>20.786912999999998</v>
      </c>
      <c r="E291" s="1">
        <v>20.786912999999998</v>
      </c>
      <c r="F291" s="1">
        <v>116.76863899999999</v>
      </c>
      <c r="G291" s="1">
        <v>14.421958</v>
      </c>
      <c r="H291" s="1">
        <v>126.540001</v>
      </c>
      <c r="I291" s="1">
        <v>91.359290999999999</v>
      </c>
      <c r="J291" s="1">
        <v>102.06868</v>
      </c>
      <c r="K291" s="1">
        <v>77.133476000000002</v>
      </c>
      <c r="L291" s="1">
        <v>35.68</v>
      </c>
      <c r="M291" s="1">
        <v>13.411104</v>
      </c>
      <c r="N291" s="1">
        <v>548.74273700000003</v>
      </c>
      <c r="O291" s="1">
        <v>156.070786</v>
      </c>
      <c r="P291" s="1">
        <v>70.929839999999999</v>
      </c>
      <c r="Q291" s="1">
        <v>26.281330000000001</v>
      </c>
      <c r="R291" s="1">
        <v>90.688605999999993</v>
      </c>
      <c r="S291" s="1">
        <v>50.56776</v>
      </c>
      <c r="T291" s="1">
        <v>28.964573000000001</v>
      </c>
      <c r="U291" s="1">
        <v>37.094768999999999</v>
      </c>
      <c r="V291" s="1">
        <v>34.504134999999998</v>
      </c>
      <c r="W291" s="1">
        <v>18.750183</v>
      </c>
      <c r="X291" s="1">
        <v>25.137074999999999</v>
      </c>
      <c r="Y291" s="1">
        <v>67.040474000000003</v>
      </c>
      <c r="Z291" s="1">
        <v>27.621366999999999</v>
      </c>
      <c r="AA291" s="1">
        <v>20.450001</v>
      </c>
      <c r="AB291" s="1">
        <v>43.028095</v>
      </c>
      <c r="AC291" s="1">
        <v>39.971015999999999</v>
      </c>
      <c r="AD291" s="1">
        <v>66.956688</v>
      </c>
      <c r="AE291" s="1">
        <v>87.425110000000004</v>
      </c>
      <c r="AF291" s="1">
        <v>1936.160034</v>
      </c>
      <c r="AH291">
        <f>'Prices and returns'!AI292</f>
        <v>-4.0535567266504723E-3</v>
      </c>
      <c r="AI291">
        <f>'Prices and returns'!AJ292</f>
        <v>8.6650718347800124E-2</v>
      </c>
      <c r="AJ291">
        <f>'Prices and returns'!AK292</f>
        <v>2.80242188919539E-2</v>
      </c>
      <c r="AK291">
        <f>'Prices and returns'!AL292</f>
        <v>2.80242188919539E-2</v>
      </c>
      <c r="AL291">
        <f>'Prices and returns'!AM292</f>
        <v>-1.4360619549568152E-3</v>
      </c>
      <c r="AM291">
        <f>'Prices and returns'!AN292</f>
        <v>6.4783159124436746E-4</v>
      </c>
      <c r="AN291">
        <f>'Prices and returns'!AO292</f>
        <v>1.5805041759087404E-3</v>
      </c>
      <c r="AO291">
        <f>'Prices and returns'!AP292</f>
        <v>2.4444979547838256E-2</v>
      </c>
      <c r="AP291">
        <f>'Prices and returns'!AQ292</f>
        <v>5.2039469894195583E-4</v>
      </c>
      <c r="AQ291">
        <f>'Prices and returns'!AR292</f>
        <v>2.4145158452346474E-4</v>
      </c>
      <c r="AR291">
        <f>'Prices and returns'!AS292</f>
        <v>4.0919254484305029E-2</v>
      </c>
      <c r="AS291">
        <f>'Prices and returns'!AT292</f>
        <v>6.6427044335798154E-3</v>
      </c>
      <c r="AT291">
        <f>'Prices and returns'!AU292</f>
        <v>8.3369285669470678E-3</v>
      </c>
      <c r="AU291">
        <f>'Prices and returns'!AV292</f>
        <v>2.3810804669107021E-2</v>
      </c>
      <c r="AV291">
        <f>'Prices and returns'!AW292</f>
        <v>2.6898594442057219E-2</v>
      </c>
      <c r="AW291">
        <f>'Prices and returns'!AX292</f>
        <v>1.1047918807762036E-2</v>
      </c>
      <c r="AX291">
        <f>'Prices and returns'!AY292</f>
        <v>2.672398559086912E-2</v>
      </c>
      <c r="AY291">
        <f>'Prices and returns'!AZ292</f>
        <v>8.9410723354168119E-3</v>
      </c>
      <c r="AZ291">
        <f>'Prices and returns'!BA292</f>
        <v>2.2158759253934044E-2</v>
      </c>
      <c r="BA291">
        <f>'Prices and returns'!BB292</f>
        <v>1.0914449959238133E-2</v>
      </c>
      <c r="BB291">
        <f>'Prices and returns'!BC292</f>
        <v>6.4325913401395004E-3</v>
      </c>
      <c r="BC291">
        <f>'Prices and returns'!BD292</f>
        <v>-3.1218255309828163E-2</v>
      </c>
      <c r="BD291">
        <f>'Prices and returns'!BE292</f>
        <v>8.4658616804063926E-3</v>
      </c>
      <c r="BE291">
        <f>'Prices and returns'!BF292</f>
        <v>9.4804520624360619E-3</v>
      </c>
      <c r="BF291">
        <f>'Prices and returns'!BG292</f>
        <v>1.0276971447502987E-2</v>
      </c>
      <c r="BG291">
        <f>'Prices and returns'!BH292</f>
        <v>4.8899753110036519E-2</v>
      </c>
      <c r="BH291">
        <f>'Prices and returns'!BI292</f>
        <v>-8.0696345027591286E-3</v>
      </c>
      <c r="BI291">
        <f>'Prices and returns'!BJ292</f>
        <v>4.2696437838858061E-3</v>
      </c>
      <c r="BJ291">
        <f>'Prices and returns'!BK292</f>
        <v>5.3132705727619942E-3</v>
      </c>
      <c r="BK291">
        <f>'Prices and returns'!BL292</f>
        <v>1.1495255768050964E-2</v>
      </c>
      <c r="BL291">
        <f>'Prices and returns'!BM292</f>
        <v>1.3795327106726148E-2</v>
      </c>
    </row>
    <row r="292" spans="1:64" x14ac:dyDescent="0.25">
      <c r="A292" s="2">
        <v>41806</v>
      </c>
      <c r="B292" s="1">
        <v>84.000832000000003</v>
      </c>
      <c r="C292" s="1">
        <v>72.610000999999997</v>
      </c>
      <c r="D292" s="1">
        <v>21.369450000000001</v>
      </c>
      <c r="E292" s="1">
        <v>21.369450000000001</v>
      </c>
      <c r="F292" s="1">
        <v>116.60095200000001</v>
      </c>
      <c r="G292" s="1">
        <v>14.431300999999999</v>
      </c>
      <c r="H292" s="1">
        <v>126.739998</v>
      </c>
      <c r="I292" s="1">
        <v>93.592567000000003</v>
      </c>
      <c r="J292" s="1">
        <v>102.121796</v>
      </c>
      <c r="K292" s="1">
        <v>77.152100000000004</v>
      </c>
      <c r="L292" s="1">
        <v>37.139999000000003</v>
      </c>
      <c r="M292" s="1">
        <v>13.50019</v>
      </c>
      <c r="N292" s="1">
        <v>553.31756600000006</v>
      </c>
      <c r="O292" s="1">
        <v>159.786957</v>
      </c>
      <c r="P292" s="1">
        <v>72.837753000000006</v>
      </c>
      <c r="Q292" s="1">
        <v>26.571684000000001</v>
      </c>
      <c r="R292" s="1">
        <v>93.112166999999999</v>
      </c>
      <c r="S292" s="1">
        <v>51.019889999999997</v>
      </c>
      <c r="T292" s="1">
        <v>29.606392</v>
      </c>
      <c r="U292" s="1">
        <v>37.499637999999997</v>
      </c>
      <c r="V292" s="1">
        <v>34.726086000000002</v>
      </c>
      <c r="W292" s="1">
        <v>18.164835</v>
      </c>
      <c r="X292" s="1">
        <v>25.349882000000001</v>
      </c>
      <c r="Y292" s="1">
        <v>67.676047999999994</v>
      </c>
      <c r="Z292" s="1">
        <v>27.905231000000001</v>
      </c>
      <c r="AA292" s="1">
        <v>21.450001</v>
      </c>
      <c r="AB292" s="1">
        <v>42.680874000000003</v>
      </c>
      <c r="AC292" s="1">
        <v>40.141677999999999</v>
      </c>
      <c r="AD292" s="1">
        <v>67.312447000000006</v>
      </c>
      <c r="AE292" s="1">
        <v>88.430083999999994</v>
      </c>
      <c r="AF292" s="1">
        <v>1962.869995</v>
      </c>
      <c r="AH292">
        <f>'Prices and returns'!AI293</f>
        <v>1.1770038182478928E-2</v>
      </c>
      <c r="AI292">
        <f>'Prices and returns'!AJ293</f>
        <v>-8.4010603442905459E-3</v>
      </c>
      <c r="AJ292">
        <f>'Prices and returns'!AK293</f>
        <v>-4.0890149255128029E-3</v>
      </c>
      <c r="AK292">
        <f>'Prices and returns'!AL293</f>
        <v>-4.0890149255128029E-3</v>
      </c>
      <c r="AL292">
        <f>'Prices and returns'!AM293</f>
        <v>-2.6949402608651182E-2</v>
      </c>
      <c r="AM292">
        <f>'Prices and returns'!AN293</f>
        <v>-7.1286019188428794E-3</v>
      </c>
      <c r="AN292">
        <f>'Prices and returns'!AO293</f>
        <v>4.5763137853291839E-3</v>
      </c>
      <c r="AO292">
        <f>'Prices and returns'!AP293</f>
        <v>-5.4852860270410905E-3</v>
      </c>
      <c r="AP292">
        <f>'Prices and returns'!AQ293</f>
        <v>1.1267526082286957E-3</v>
      </c>
      <c r="AQ292">
        <f>'Prices and returns'!AR293</f>
        <v>2.9944382589715608E-2</v>
      </c>
      <c r="AR292">
        <f>'Prices and returns'!AS293</f>
        <v>-3.3656436016597631E-2</v>
      </c>
      <c r="AS292">
        <f>'Prices and returns'!AT293</f>
        <v>3.6592744250266117E-2</v>
      </c>
      <c r="AT292">
        <f>'Prices and returns'!AU293</f>
        <v>3.7529638088518578E-2</v>
      </c>
      <c r="AU292">
        <f>'Prices and returns'!AV293</f>
        <v>-1.8016770918292239E-2</v>
      </c>
      <c r="AV292">
        <f>'Prices and returns'!AW293</f>
        <v>1.1974779068211981E-2</v>
      </c>
      <c r="AW292">
        <f>'Prices and returns'!AX293</f>
        <v>2.4172047206341821E-2</v>
      </c>
      <c r="AX292">
        <f>'Prices and returns'!AY293</f>
        <v>-2.6600175678437661E-3</v>
      </c>
      <c r="AY292">
        <f>'Prices and returns'!AZ293</f>
        <v>-3.4737432793360791E-4</v>
      </c>
      <c r="AZ292">
        <f>'Prices and returns'!BA293</f>
        <v>-2.2917314612330968E-2</v>
      </c>
      <c r="BA292">
        <f>'Prices and returns'!BB293</f>
        <v>1.3675465347158803E-2</v>
      </c>
      <c r="BB292">
        <f>'Prices and returns'!BC293</f>
        <v>3.4354375555022278E-2</v>
      </c>
      <c r="BC292">
        <f>'Prices and returns'!BD293</f>
        <v>-2.9054323917613388E-2</v>
      </c>
      <c r="BD292">
        <f>'Prices and returns'!BE293</f>
        <v>-3.6937844523300374E-3</v>
      </c>
      <c r="BE292">
        <f>'Prices and returns'!BF293</f>
        <v>-1.0894282715799146E-2</v>
      </c>
      <c r="BF292">
        <f>'Prices and returns'!BG293</f>
        <v>5.6512701865825226E-4</v>
      </c>
      <c r="BG292">
        <f>'Prices and returns'!BH293</f>
        <v>4.335654809526588E-2</v>
      </c>
      <c r="BH292">
        <f>'Prices and returns'!BI293</f>
        <v>-3.7547497270089629E-3</v>
      </c>
      <c r="BI292">
        <f>'Prices and returns'!BJ293</f>
        <v>-1.4170060354725847E-3</v>
      </c>
      <c r="BJ292">
        <f>'Prices and returns'!BK293</f>
        <v>-4.4925866385455027E-3</v>
      </c>
      <c r="BK292">
        <f>'Prices and returns'!BL293</f>
        <v>-2.5233573226052689E-2</v>
      </c>
      <c r="BL292">
        <f>'Prices and returns'!BM293</f>
        <v>-9.7308227486558321E-4</v>
      </c>
    </row>
    <row r="293" spans="1:64" x14ac:dyDescent="0.25">
      <c r="A293" s="2">
        <v>41813</v>
      </c>
      <c r="B293" s="1">
        <v>84.989525</v>
      </c>
      <c r="C293" s="1">
        <v>72</v>
      </c>
      <c r="D293" s="1">
        <v>21.282070000000001</v>
      </c>
      <c r="E293" s="1">
        <v>21.282070000000001</v>
      </c>
      <c r="F293" s="1">
        <v>113.458626</v>
      </c>
      <c r="G293" s="1">
        <v>14.328426</v>
      </c>
      <c r="H293" s="1">
        <v>127.32</v>
      </c>
      <c r="I293" s="1">
        <v>93.079184999999995</v>
      </c>
      <c r="J293" s="1">
        <v>102.236862</v>
      </c>
      <c r="K293" s="1">
        <v>79.462372000000002</v>
      </c>
      <c r="L293" s="1">
        <v>35.889999000000003</v>
      </c>
      <c r="M293" s="1">
        <v>13.994199</v>
      </c>
      <c r="N293" s="1">
        <v>574.08337400000005</v>
      </c>
      <c r="O293" s="1">
        <v>156.90811199999999</v>
      </c>
      <c r="P293" s="1">
        <v>73.709969000000001</v>
      </c>
      <c r="Q293" s="1">
        <v>27.213975999999999</v>
      </c>
      <c r="R293" s="1">
        <v>92.864486999999997</v>
      </c>
      <c r="S293" s="1">
        <v>51.002167</v>
      </c>
      <c r="T293" s="1">
        <v>28.927893000000001</v>
      </c>
      <c r="U293" s="1">
        <v>38.012462999999997</v>
      </c>
      <c r="V293" s="1">
        <v>35.919079000000004</v>
      </c>
      <c r="W293" s="1">
        <v>17.637067999999999</v>
      </c>
      <c r="X293" s="1">
        <v>25.256245</v>
      </c>
      <c r="Y293" s="1">
        <v>66.938766000000001</v>
      </c>
      <c r="Z293" s="1">
        <v>27.921001</v>
      </c>
      <c r="AA293" s="1">
        <v>22.379999000000002</v>
      </c>
      <c r="AB293" s="1">
        <v>42.520617999999999</v>
      </c>
      <c r="AC293" s="1">
        <v>40.084797000000002</v>
      </c>
      <c r="AD293" s="1">
        <v>67.010040000000004</v>
      </c>
      <c r="AE293" s="1">
        <v>86.198677000000004</v>
      </c>
      <c r="AF293" s="1">
        <v>1960.959961</v>
      </c>
      <c r="AH293">
        <f>'Prices and returns'!AI294</f>
        <v>2.2287217159997139E-2</v>
      </c>
      <c r="AI293">
        <f>'Prices and returns'!AJ294</f>
        <v>2.180555555555546E-2</v>
      </c>
      <c r="AJ293">
        <f>'Prices and returns'!AK294</f>
        <v>3.421523376250523E-2</v>
      </c>
      <c r="AK293">
        <f>'Prices and returns'!AL294</f>
        <v>3.421523376250523E-2</v>
      </c>
      <c r="AL293">
        <f>'Prices and returns'!AM294</f>
        <v>-2.334066693175136E-4</v>
      </c>
      <c r="AM293">
        <f>'Prices and returns'!AN294</f>
        <v>4.5662098544529579E-2</v>
      </c>
      <c r="AN293">
        <f>'Prices and returns'!AO294</f>
        <v>1.5551390197926569E-2</v>
      </c>
      <c r="AO293">
        <f>'Prices and returns'!AP294</f>
        <v>2.1143481219780779E-2</v>
      </c>
      <c r="AP293">
        <f>'Prices and returns'!AQ294</f>
        <v>7.4466487439725287E-3</v>
      </c>
      <c r="AQ293">
        <f>'Prices and returns'!AR294</f>
        <v>1.8053928719872561E-2</v>
      </c>
      <c r="AR293">
        <f>'Prices and returns'!AS294</f>
        <v>2.8698774831395133E-2</v>
      </c>
      <c r="AS293">
        <f>'Prices and returns'!AT294</f>
        <v>2.3147448453463312E-3</v>
      </c>
      <c r="AT293">
        <f>'Prices and returns'!AU294</f>
        <v>1.2975529927121662E-2</v>
      </c>
      <c r="AU293">
        <f>'Prices and returns'!AV294</f>
        <v>1.6069130957359307E-2</v>
      </c>
      <c r="AV293">
        <f>'Prices and returns'!AW294</f>
        <v>1.1339863675698929E-2</v>
      </c>
      <c r="AW293">
        <f>'Prices and returns'!AX294</f>
        <v>6.7895260876249886E-3</v>
      </c>
      <c r="AX293">
        <f>'Prices and returns'!AY294</f>
        <v>4.0957314500644137E-3</v>
      </c>
      <c r="AY293">
        <f>'Prices and returns'!AZ294</f>
        <v>-8.3436650838777035E-3</v>
      </c>
      <c r="AZ293">
        <f>'Prices and returns'!BA294</f>
        <v>3.391463733635898E-2</v>
      </c>
      <c r="BA293">
        <f>'Prices and returns'!BB294</f>
        <v>-1.0650664756977134E-2</v>
      </c>
      <c r="BB293">
        <f>'Prices and returns'!BC294</f>
        <v>9.9118911150255246E-3</v>
      </c>
      <c r="BC293">
        <f>'Prices and returns'!BD294</f>
        <v>2.557148387702534E-2</v>
      </c>
      <c r="BD293">
        <f>'Prices and returns'!BE294</f>
        <v>2.8985662753904993E-2</v>
      </c>
      <c r="BE293">
        <f>'Prices and returns'!BF294</f>
        <v>2.5319827377756003E-2</v>
      </c>
      <c r="BF293">
        <f>'Prices and returns'!BG294</f>
        <v>1.2143619062941133E-2</v>
      </c>
      <c r="BG293">
        <f>'Prices and returns'!BH294</f>
        <v>1.7426318919853304E-2</v>
      </c>
      <c r="BH293">
        <f>'Prices and returns'!BI294</f>
        <v>2.491638291804699E-2</v>
      </c>
      <c r="BI293">
        <f>'Prices and returns'!BJ294</f>
        <v>7.9075116683264036E-3</v>
      </c>
      <c r="BJ293">
        <f>'Prices and returns'!BK294</f>
        <v>5.4420203300876938E-3</v>
      </c>
      <c r="BK293">
        <f>'Prices and returns'!BL294</f>
        <v>1.3634872841493857E-2</v>
      </c>
      <c r="BL293">
        <f>'Prices and returns'!BM294</f>
        <v>1.2483671511332846E-2</v>
      </c>
    </row>
    <row r="294" spans="1:64" x14ac:dyDescent="0.25">
      <c r="A294" s="2">
        <v>41820</v>
      </c>
      <c r="B294" s="1">
        <v>86.883705000000006</v>
      </c>
      <c r="C294" s="1">
        <v>73.569999999999993</v>
      </c>
      <c r="D294" s="1">
        <v>22.010241000000001</v>
      </c>
      <c r="E294" s="1">
        <v>22.010241000000001</v>
      </c>
      <c r="F294" s="1">
        <v>113.43214399999999</v>
      </c>
      <c r="G294" s="1">
        <v>14.982692</v>
      </c>
      <c r="H294" s="1">
        <v>129.300003</v>
      </c>
      <c r="I294" s="1">
        <v>95.047202999999996</v>
      </c>
      <c r="J294" s="1">
        <v>102.99818399999999</v>
      </c>
      <c r="K294" s="1">
        <v>80.896979999999999</v>
      </c>
      <c r="L294" s="1">
        <v>36.919998</v>
      </c>
      <c r="M294" s="1">
        <v>14.026592000000001</v>
      </c>
      <c r="N294" s="1">
        <v>581.53241000000003</v>
      </c>
      <c r="O294" s="1">
        <v>159.42948899999999</v>
      </c>
      <c r="P294" s="1">
        <v>74.545829999999995</v>
      </c>
      <c r="Q294" s="1">
        <v>27.398745999999999</v>
      </c>
      <c r="R294" s="1">
        <v>93.244834999999995</v>
      </c>
      <c r="S294" s="1">
        <v>50.576622</v>
      </c>
      <c r="T294" s="1">
        <v>29.908971999999999</v>
      </c>
      <c r="U294" s="1">
        <v>37.607605</v>
      </c>
      <c r="V294" s="1">
        <v>36.275105000000003</v>
      </c>
      <c r="W294" s="1">
        <v>18.088073999999999</v>
      </c>
      <c r="X294" s="1">
        <v>25.988313999999999</v>
      </c>
      <c r="Y294" s="1">
        <v>68.633644000000004</v>
      </c>
      <c r="Z294" s="1">
        <v>28.260062999999999</v>
      </c>
      <c r="AA294" s="1">
        <v>22.77</v>
      </c>
      <c r="AB294" s="1">
        <v>43.580078</v>
      </c>
      <c r="AC294" s="1">
        <v>40.401767999999997</v>
      </c>
      <c r="AD294" s="1">
        <v>67.374709999999993</v>
      </c>
      <c r="AE294" s="1">
        <v>87.373985000000005</v>
      </c>
      <c r="AF294" s="1">
        <v>1985.4399410000001</v>
      </c>
      <c r="AH294">
        <f>'Prices and returns'!AI295</f>
        <v>1.2655583690865863E-2</v>
      </c>
      <c r="AI294">
        <f>'Prices and returns'!AJ295</f>
        <v>-1.7806143808617551E-2</v>
      </c>
      <c r="AJ294">
        <f>'Prices and returns'!AK295</f>
        <v>-1.0145413673571378E-2</v>
      </c>
      <c r="AK294">
        <f>'Prices and returns'!AL295</f>
        <v>-1.0145413673571378E-2</v>
      </c>
      <c r="AL294">
        <f>'Prices and returns'!AM295</f>
        <v>-3.2682094063212941E-3</v>
      </c>
      <c r="AM294">
        <f>'Prices and returns'!AN295</f>
        <v>-4.0549054869445315E-2</v>
      </c>
      <c r="AN294">
        <f>'Prices and returns'!AO295</f>
        <v>-5.1817322850332224E-3</v>
      </c>
      <c r="AO294">
        <f>'Prices and returns'!AP295</f>
        <v>-1.0082579705159741E-2</v>
      </c>
      <c r="AP294">
        <f>'Prices and returns'!AQ295</f>
        <v>1.4267222420154531E-2</v>
      </c>
      <c r="AQ294">
        <f>'Prices and returns'!AR295</f>
        <v>5.7576933032601064E-4</v>
      </c>
      <c r="AR294">
        <f>'Prices and returns'!AS295</f>
        <v>-2.5731231079698224E-2</v>
      </c>
      <c r="AS294">
        <f>'Prices and returns'!AT295</f>
        <v>8.6604073177575461E-3</v>
      </c>
      <c r="AT294">
        <f>'Prices and returns'!AU295</f>
        <v>-9.491567288571345E-3</v>
      </c>
      <c r="AU294">
        <f>'Prices and returns'!AV295</f>
        <v>-2.7499310369112396E-2</v>
      </c>
      <c r="AV294">
        <f>'Prices and returns'!AW295</f>
        <v>-2.9737880710429935E-2</v>
      </c>
      <c r="AW294">
        <f>'Prices and returns'!AX295</f>
        <v>3.5324609381758043E-3</v>
      </c>
      <c r="AX294">
        <f>'Prices and returns'!AY295</f>
        <v>-3.0353960087976793E-3</v>
      </c>
      <c r="AY294">
        <f>'Prices and returns'!AZ295</f>
        <v>-1.5073050944367119E-2</v>
      </c>
      <c r="AZ294">
        <f>'Prices and returns'!BA295</f>
        <v>-3.7093886075388993E-2</v>
      </c>
      <c r="BA294">
        <f>'Prices and returns'!BB295</f>
        <v>6.9376925225629934E-3</v>
      </c>
      <c r="BB294">
        <f>'Prices and returns'!BC295</f>
        <v>-1.4785953066159393E-2</v>
      </c>
      <c r="BC294">
        <f>'Prices and returns'!BD295</f>
        <v>1.0610029569759701E-2</v>
      </c>
      <c r="BD294">
        <f>'Prices and returns'!BE295</f>
        <v>-1.5067272159325053E-2</v>
      </c>
      <c r="BE294">
        <f>'Prices and returns'!BF295</f>
        <v>-1.7162617797184278E-2</v>
      </c>
      <c r="BF294">
        <f>'Prices and returns'!BG295</f>
        <v>-2.2322314001918145E-3</v>
      </c>
      <c r="BG294">
        <f>'Prices and returns'!BH295</f>
        <v>-2.1080324989020616E-2</v>
      </c>
      <c r="BH294">
        <f>'Prices and returns'!BI295</f>
        <v>6.9455818780315374E-3</v>
      </c>
      <c r="BI294">
        <f>'Prices and returns'!BJ295</f>
        <v>1.2271170905194147E-2</v>
      </c>
      <c r="BJ294">
        <f>'Prices and returns'!BK295</f>
        <v>1.4125567293721955E-2</v>
      </c>
      <c r="BK294">
        <f>'Prices and returns'!BL295</f>
        <v>-8.2854181367601563E-3</v>
      </c>
      <c r="BL294">
        <f>'Prices and returns'!BM295</f>
        <v>-9.0005215624903243E-3</v>
      </c>
    </row>
    <row r="295" spans="1:64" x14ac:dyDescent="0.25">
      <c r="A295" s="2">
        <v>41827</v>
      </c>
      <c r="B295" s="1">
        <v>87.983269000000007</v>
      </c>
      <c r="C295" s="1">
        <v>72.260002</v>
      </c>
      <c r="D295" s="1">
        <v>21.786937999999999</v>
      </c>
      <c r="E295" s="1">
        <v>21.786937999999999</v>
      </c>
      <c r="F295" s="1">
        <v>113.061424</v>
      </c>
      <c r="G295" s="1">
        <v>14.375158000000001</v>
      </c>
      <c r="H295" s="1">
        <v>128.63000500000001</v>
      </c>
      <c r="I295" s="1">
        <v>94.088881999999998</v>
      </c>
      <c r="J295" s="1">
        <v>104.467682</v>
      </c>
      <c r="K295" s="1">
        <v>80.943557999999996</v>
      </c>
      <c r="L295" s="1">
        <v>35.970001000000003</v>
      </c>
      <c r="M295" s="1">
        <v>14.148068</v>
      </c>
      <c r="N295" s="1">
        <v>576.01275599999997</v>
      </c>
      <c r="O295" s="1">
        <v>155.045288</v>
      </c>
      <c r="P295" s="1">
        <v>72.328995000000006</v>
      </c>
      <c r="Q295" s="1">
        <v>27.495531</v>
      </c>
      <c r="R295" s="1">
        <v>92.961799999999997</v>
      </c>
      <c r="S295" s="1">
        <v>49.814278000000002</v>
      </c>
      <c r="T295" s="1">
        <v>28.799531999999999</v>
      </c>
      <c r="U295" s="1">
        <v>37.868515000000002</v>
      </c>
      <c r="V295" s="1">
        <v>35.738742999999999</v>
      </c>
      <c r="W295" s="1">
        <v>18.279989</v>
      </c>
      <c r="X295" s="1">
        <v>25.596741000000002</v>
      </c>
      <c r="Y295" s="1">
        <v>67.455710999999994</v>
      </c>
      <c r="Z295" s="1">
        <v>28.19698</v>
      </c>
      <c r="AA295" s="1">
        <v>22.290001</v>
      </c>
      <c r="AB295" s="1">
        <v>43.882767000000001</v>
      </c>
      <c r="AC295" s="1">
        <v>40.897545000000001</v>
      </c>
      <c r="AD295" s="1">
        <v>68.326415999999995</v>
      </c>
      <c r="AE295" s="1">
        <v>86.650054999999995</v>
      </c>
      <c r="AF295" s="1">
        <v>1967.5699460000001</v>
      </c>
      <c r="AH295">
        <f>'Prices and returns'!AI296</f>
        <v>-8.2964637288028276E-3</v>
      </c>
      <c r="AI295">
        <f>'Prices and returns'!AJ296</f>
        <v>4.0132990862635698E-3</v>
      </c>
      <c r="AJ295">
        <f>'Prices and returns'!AK296</f>
        <v>2.1835927563570421E-2</v>
      </c>
      <c r="AK295">
        <f>'Prices and returns'!AL296</f>
        <v>2.1835927563570421E-2</v>
      </c>
      <c r="AL295">
        <f>'Prices and returns'!AM296</f>
        <v>-3.5130107683767091E-3</v>
      </c>
      <c r="AM295">
        <f>'Prices and returns'!AN296</f>
        <v>7.1522692133192314E-3</v>
      </c>
      <c r="AN295">
        <f>'Prices and returns'!AO296</f>
        <v>-2.7210292031008437E-3</v>
      </c>
      <c r="AO295">
        <f>'Prices and returns'!AP296</f>
        <v>1.9096836542281874E-3</v>
      </c>
      <c r="AP295">
        <f>'Prices and returns'!AQ296</f>
        <v>7.3681160073992555E-4</v>
      </c>
      <c r="AQ295">
        <f>'Prices and returns'!AR296</f>
        <v>-1.242959940060949E-2</v>
      </c>
      <c r="AR295">
        <f>'Prices and returns'!AS296</f>
        <v>6.700027614678121E-2</v>
      </c>
      <c r="AS295">
        <f>'Prices and returns'!AT296</f>
        <v>1.4310363789600041E-2</v>
      </c>
      <c r="AT295">
        <f>'Prices and returns'!AU296</f>
        <v>2.7452603844766204E-2</v>
      </c>
      <c r="AU295">
        <f>'Prices and returns'!AV296</f>
        <v>4.0473387362794232E-2</v>
      </c>
      <c r="AV295">
        <f>'Prices and returns'!AW296</f>
        <v>5.9036075366453991E-3</v>
      </c>
      <c r="AW295">
        <f>'Prices and returns'!AX296</f>
        <v>7.8400049811731182E-2</v>
      </c>
      <c r="AX295">
        <f>'Prices and returns'!AY296</f>
        <v>-3.1398671282182516E-2</v>
      </c>
      <c r="AY295">
        <f>'Prices and returns'!AZ296</f>
        <v>4.3548217240045081E-2</v>
      </c>
      <c r="AZ295">
        <f>'Prices and returns'!BA296</f>
        <v>3.9159421062814538E-2</v>
      </c>
      <c r="BA295">
        <f>'Prices and returns'!BB296</f>
        <v>6.1772213671436531E-2</v>
      </c>
      <c r="BB295">
        <f>'Prices and returns'!BC296</f>
        <v>2.9757621861518481E-3</v>
      </c>
      <c r="BC295">
        <f>'Prices and returns'!BD296</f>
        <v>-3.2020916423965061E-2</v>
      </c>
      <c r="BD295">
        <f>'Prices and returns'!BE296</f>
        <v>2.1948848878847498E-2</v>
      </c>
      <c r="BE295">
        <f>'Prices and returns'!BF296</f>
        <v>-2.6379975447890641E-3</v>
      </c>
      <c r="BF295">
        <f>'Prices and returns'!BG296</f>
        <v>2.4549366634299151E-2</v>
      </c>
      <c r="BG295">
        <f>'Prices and returns'!BH296</f>
        <v>4.1722654027696149E-2</v>
      </c>
      <c r="BH295">
        <f>'Prices and returns'!BI296</f>
        <v>-9.5353604297559874E-3</v>
      </c>
      <c r="BI295">
        <f>'Prices and returns'!BJ296</f>
        <v>1.9405296821606178E-2</v>
      </c>
      <c r="BJ295">
        <f>'Prices and returns'!BK296</f>
        <v>3.5146435896769904E-3</v>
      </c>
      <c r="BK295">
        <f>'Prices and returns'!BL296</f>
        <v>9.7308420635163935E-3</v>
      </c>
      <c r="BL295">
        <f>'Prices and returns'!BM296</f>
        <v>5.412780888247982E-3</v>
      </c>
    </row>
    <row r="296" spans="1:64" x14ac:dyDescent="0.25">
      <c r="A296" s="2">
        <v>41834</v>
      </c>
      <c r="B296" s="1">
        <v>87.253319000000005</v>
      </c>
      <c r="C296" s="1">
        <v>72.550003000000004</v>
      </c>
      <c r="D296" s="1">
        <v>22.262675999999999</v>
      </c>
      <c r="E296" s="1">
        <v>22.262675999999999</v>
      </c>
      <c r="F296" s="1">
        <v>112.664238</v>
      </c>
      <c r="G296" s="1">
        <v>14.477973</v>
      </c>
      <c r="H296" s="1">
        <v>128.279999</v>
      </c>
      <c r="I296" s="1">
        <v>94.268562000000003</v>
      </c>
      <c r="J296" s="1">
        <v>104.54465500000001</v>
      </c>
      <c r="K296" s="1">
        <v>79.937461999999996</v>
      </c>
      <c r="L296" s="1">
        <v>38.380001</v>
      </c>
      <c r="M296" s="1">
        <v>14.350531999999999</v>
      </c>
      <c r="N296" s="1">
        <v>591.82580599999994</v>
      </c>
      <c r="O296" s="1">
        <v>161.32049599999999</v>
      </c>
      <c r="P296" s="1">
        <v>72.755996999999994</v>
      </c>
      <c r="Q296" s="1">
        <v>29.651181999999999</v>
      </c>
      <c r="R296" s="1">
        <v>90.042923000000002</v>
      </c>
      <c r="S296" s="1">
        <v>51.983601</v>
      </c>
      <c r="T296" s="1">
        <v>29.927305</v>
      </c>
      <c r="U296" s="1">
        <v>40.207737000000002</v>
      </c>
      <c r="V296" s="1">
        <v>35.845092999999999</v>
      </c>
      <c r="W296" s="1">
        <v>17.694647</v>
      </c>
      <c r="X296" s="1">
        <v>26.158560000000001</v>
      </c>
      <c r="Y296" s="1">
        <v>67.277762999999993</v>
      </c>
      <c r="Z296" s="1">
        <v>28.889198</v>
      </c>
      <c r="AA296" s="1">
        <v>23.219999000000001</v>
      </c>
      <c r="AB296" s="1">
        <v>43.464328999999999</v>
      </c>
      <c r="AC296" s="1">
        <v>41.691173999999997</v>
      </c>
      <c r="AD296" s="1">
        <v>68.566558999999998</v>
      </c>
      <c r="AE296" s="1">
        <v>87.493233000000004</v>
      </c>
      <c r="AF296" s="1">
        <v>1978.219971</v>
      </c>
      <c r="AH296">
        <f>'Prices and returns'!AI297</f>
        <v>3.4311118869873557E-2</v>
      </c>
      <c r="AI296">
        <f>'Prices and returns'!AJ297</f>
        <v>9.6485178642919116E-4</v>
      </c>
      <c r="AJ296">
        <f>'Prices and returns'!AK297</f>
        <v>2.6166665678466318E-3</v>
      </c>
      <c r="AK296">
        <f>'Prices and returns'!AL297</f>
        <v>2.6166665678466318E-3</v>
      </c>
      <c r="AL296">
        <f>'Prices and returns'!AM297</f>
        <v>-3.4785306052484921E-2</v>
      </c>
      <c r="AM296">
        <f>'Prices and returns'!AN297</f>
        <v>6.4557379682915125E-3</v>
      </c>
      <c r="AN296">
        <f>'Prices and returns'!AO297</f>
        <v>-5.6906455074107057E-3</v>
      </c>
      <c r="AO296">
        <f>'Prices and returns'!AP297</f>
        <v>-4.2271059571270399E-2</v>
      </c>
      <c r="AP296">
        <f>'Prices and returns'!AQ297</f>
        <v>-1.6138271248778897E-3</v>
      </c>
      <c r="AQ296">
        <f>'Prices and returns'!AR297</f>
        <v>4.8947388397194572E-3</v>
      </c>
      <c r="AR296">
        <f>'Prices and returns'!AS297</f>
        <v>-6.0969253231650603E-2</v>
      </c>
      <c r="AS296">
        <f>'Prices and returns'!AT297</f>
        <v>-5.6434841579391338E-3</v>
      </c>
      <c r="AT296">
        <f>'Prices and returns'!AU297</f>
        <v>-1.0183496459429403E-2</v>
      </c>
      <c r="AU296">
        <f>'Prices and returns'!AV297</f>
        <v>2.2919418745154376E-2</v>
      </c>
      <c r="AV296">
        <f>'Prices and returns'!AW297</f>
        <v>1.1863008351050492E-2</v>
      </c>
      <c r="AW296">
        <f>'Prices and returns'!AX297</f>
        <v>1.6320394917140241E-2</v>
      </c>
      <c r="AX296">
        <f>'Prices and returns'!AY297</f>
        <v>3.0453031827942941E-3</v>
      </c>
      <c r="AY296">
        <f>'Prices and returns'!AZ297</f>
        <v>1.3395262863763521E-2</v>
      </c>
      <c r="AZ296">
        <f>'Prices and returns'!BA297</f>
        <v>1.8382443724886E-2</v>
      </c>
      <c r="BA296">
        <f>'Prices and returns'!BB297</f>
        <v>-4.2513459536407663E-3</v>
      </c>
      <c r="BB296">
        <f>'Prices and returns'!BC297</f>
        <v>2.5798789251294421E-3</v>
      </c>
      <c r="BC296">
        <f>'Prices and returns'!BD297</f>
        <v>-3.5249530550114948E-2</v>
      </c>
      <c r="BD296">
        <f>'Prices and returns'!BE297</f>
        <v>-1.7572259329259755E-2</v>
      </c>
      <c r="BE296">
        <f>'Prices and returns'!BF297</f>
        <v>-4.1440958731044614E-2</v>
      </c>
      <c r="BF296">
        <f>'Prices and returns'!BG297</f>
        <v>-1.7417755937703842E-2</v>
      </c>
      <c r="BG296">
        <f>'Prices and returns'!BH297</f>
        <v>1.2489277023655349E-2</v>
      </c>
      <c r="BH296">
        <f>'Prices and returns'!BI297</f>
        <v>-4.0966697081645888E-2</v>
      </c>
      <c r="BI296">
        <f>'Prices and returns'!BJ297</f>
        <v>1.0443313493642619E-2</v>
      </c>
      <c r="BJ296">
        <f>'Prices and returns'!BK297</f>
        <v>-1.4528292137279365E-2</v>
      </c>
      <c r="BK296">
        <f>'Prices and returns'!BL297</f>
        <v>4.3803959101613174E-3</v>
      </c>
      <c r="BL296">
        <f>'Prices and returns'!BM297</f>
        <v>6.0658067231703814E-5</v>
      </c>
    </row>
    <row r="297" spans="1:64" x14ac:dyDescent="0.25">
      <c r="A297" s="2">
        <v>41841</v>
      </c>
      <c r="B297" s="1">
        <v>90.247078000000002</v>
      </c>
      <c r="C297" s="1">
        <v>72.620002999999997</v>
      </c>
      <c r="D297" s="1">
        <v>22.320930000000001</v>
      </c>
      <c r="E297" s="1">
        <v>22.320930000000001</v>
      </c>
      <c r="F297" s="1">
        <v>108.745178</v>
      </c>
      <c r="G297" s="1">
        <v>14.571439</v>
      </c>
      <c r="H297" s="1">
        <v>127.550003</v>
      </c>
      <c r="I297" s="1">
        <v>90.283730000000006</v>
      </c>
      <c r="J297" s="1">
        <v>104.375938</v>
      </c>
      <c r="K297" s="1">
        <v>80.328734999999995</v>
      </c>
      <c r="L297" s="1">
        <v>36.040000999999997</v>
      </c>
      <c r="M297" s="1">
        <v>14.269545000000001</v>
      </c>
      <c r="N297" s="1">
        <v>585.79894999999999</v>
      </c>
      <c r="O297" s="1">
        <v>165.01786799999999</v>
      </c>
      <c r="P297" s="1">
        <v>73.619101999999998</v>
      </c>
      <c r="Q297" s="1">
        <v>30.135100999999999</v>
      </c>
      <c r="R297" s="1">
        <v>90.317131000000003</v>
      </c>
      <c r="S297" s="1">
        <v>52.679935</v>
      </c>
      <c r="T297" s="1">
        <v>30.477442</v>
      </c>
      <c r="U297" s="1">
        <v>40.036799999999999</v>
      </c>
      <c r="V297" s="1">
        <v>35.937569000000003</v>
      </c>
      <c r="W297" s="1">
        <v>17.070919</v>
      </c>
      <c r="X297" s="1">
        <v>25.698895</v>
      </c>
      <c r="Y297" s="1">
        <v>64.489707999999993</v>
      </c>
      <c r="Z297" s="1">
        <v>28.386012999999998</v>
      </c>
      <c r="AA297" s="1">
        <v>23.51</v>
      </c>
      <c r="AB297" s="1">
        <v>41.683739000000003</v>
      </c>
      <c r="AC297" s="1">
        <v>42.126567999999999</v>
      </c>
      <c r="AD297" s="1">
        <v>67.570403999999996</v>
      </c>
      <c r="AE297" s="1">
        <v>87.876487999999995</v>
      </c>
      <c r="AF297" s="1">
        <v>1978.339966</v>
      </c>
      <c r="AH297">
        <f>'Prices and returns'!AI298</f>
        <v>-1.5767535432005857E-2</v>
      </c>
      <c r="AI297">
        <f>'Prices and returns'!AJ298</f>
        <v>-5.0674756926132186E-2</v>
      </c>
      <c r="AJ297">
        <f>'Prices and returns'!AK298</f>
        <v>-2.3923375952525337E-2</v>
      </c>
      <c r="AK297">
        <f>'Prices and returns'!AL298</f>
        <v>-2.3923375952525337E-2</v>
      </c>
      <c r="AL297">
        <f>'Prices and returns'!AM298</f>
        <v>-2.2889759764796125E-2</v>
      </c>
      <c r="AM297">
        <f>'Prices and returns'!AN298</f>
        <v>-3.9127501408748933E-2</v>
      </c>
      <c r="AN297">
        <f>'Prices and returns'!AO298</f>
        <v>-1.348491540215809E-2</v>
      </c>
      <c r="AO297">
        <f>'Prices and returns'!AP298</f>
        <v>-4.1297086418560808E-2</v>
      </c>
      <c r="AP297">
        <f>'Prices and returns'!AQ298</f>
        <v>2.8073041125627721E-3</v>
      </c>
      <c r="AQ297">
        <f>'Prices and returns'!AR298</f>
        <v>-9.8574812612198612E-3</v>
      </c>
      <c r="AR297">
        <f>'Prices and returns'!AS298</f>
        <v>-6.4650442157312749E-2</v>
      </c>
      <c r="AS297">
        <f>'Prices and returns'!AT298</f>
        <v>-4.597035154239331E-2</v>
      </c>
      <c r="AT297">
        <f>'Prices and returns'!AU298</f>
        <v>-3.8962963317022058E-2</v>
      </c>
      <c r="AU297">
        <f>'Prices and returns'!AV298</f>
        <v>-2.9361481024588191E-2</v>
      </c>
      <c r="AV297">
        <f>'Prices and returns'!AW298</f>
        <v>-1.5796307865857919E-2</v>
      </c>
      <c r="AW297">
        <f>'Prices and returns'!AX298</f>
        <v>-1.4890476059794759E-2</v>
      </c>
      <c r="AX297">
        <f>'Prices and returns'!AY298</f>
        <v>-2.1643524084041122E-2</v>
      </c>
      <c r="AY297">
        <f>'Prices and returns'!AZ298</f>
        <v>-4.2874122756605536E-2</v>
      </c>
      <c r="AZ297">
        <f>'Prices and returns'!BA298</f>
        <v>-4.9338097337696549E-2</v>
      </c>
      <c r="BA297">
        <f>'Prices and returns'!BB298</f>
        <v>-3.6853919394157358E-2</v>
      </c>
      <c r="BB297">
        <f>'Prices and returns'!BC298</f>
        <v>-1.2094613300081658E-2</v>
      </c>
      <c r="BC297">
        <f>'Prices and returns'!BD298</f>
        <v>-5.62131423621652E-3</v>
      </c>
      <c r="BD297">
        <f>'Prices and returns'!BE298</f>
        <v>-4.4054384439486671E-2</v>
      </c>
      <c r="BE297">
        <f>'Prices and returns'!BF298</f>
        <v>-4.6649366128312941E-2</v>
      </c>
      <c r="BF297">
        <f>'Prices and returns'!BG298</f>
        <v>-5.9087551323251447E-3</v>
      </c>
      <c r="BG297">
        <f>'Prices and returns'!BH298</f>
        <v>-4.7639344959591746E-2</v>
      </c>
      <c r="BH297">
        <f>'Prices and returns'!BI298</f>
        <v>-1.2387876241140496E-2</v>
      </c>
      <c r="BI297">
        <f>'Prices and returns'!BJ298</f>
        <v>-2.8275885184855208E-2</v>
      </c>
      <c r="BJ297">
        <f>'Prices and returns'!BK298</f>
        <v>-3.1986474433392441E-2</v>
      </c>
      <c r="BK297">
        <f>'Prices and returns'!BL298</f>
        <v>-4.2449978201222482E-2</v>
      </c>
      <c r="BL297">
        <f>'Prices and returns'!BM298</f>
        <v>-2.6886148444720839E-2</v>
      </c>
    </row>
    <row r="298" spans="1:64" x14ac:dyDescent="0.25">
      <c r="A298" s="2">
        <v>41848</v>
      </c>
      <c r="B298" s="1">
        <v>88.824104000000005</v>
      </c>
      <c r="C298" s="1">
        <v>68.940002000000007</v>
      </c>
      <c r="D298" s="1">
        <v>21.786937999999999</v>
      </c>
      <c r="E298" s="1">
        <v>21.786937999999999</v>
      </c>
      <c r="F298" s="1">
        <v>106.256027</v>
      </c>
      <c r="G298" s="1">
        <v>14.001295000000001</v>
      </c>
      <c r="H298" s="1">
        <v>125.83000199999999</v>
      </c>
      <c r="I298" s="1">
        <v>86.555274999999995</v>
      </c>
      <c r="J298" s="1">
        <v>104.668953</v>
      </c>
      <c r="K298" s="1">
        <v>79.536895999999999</v>
      </c>
      <c r="L298" s="1">
        <v>33.709999000000003</v>
      </c>
      <c r="M298" s="1">
        <v>13.613569</v>
      </c>
      <c r="N298" s="1">
        <v>562.97448699999995</v>
      </c>
      <c r="O298" s="1">
        <v>160.17269899999999</v>
      </c>
      <c r="P298" s="1">
        <v>72.456192000000001</v>
      </c>
      <c r="Q298" s="1">
        <v>29.686375000000002</v>
      </c>
      <c r="R298" s="1">
        <v>88.362350000000006</v>
      </c>
      <c r="S298" s="1">
        <v>50.421329</v>
      </c>
      <c r="T298" s="1">
        <v>28.973742999999999</v>
      </c>
      <c r="U298" s="1">
        <v>38.561287</v>
      </c>
      <c r="V298" s="1">
        <v>35.502918000000001</v>
      </c>
      <c r="W298" s="1">
        <v>16.974958000000001</v>
      </c>
      <c r="X298" s="1">
        <v>24.566745999999998</v>
      </c>
      <c r="Y298" s="1">
        <v>61.481304000000002</v>
      </c>
      <c r="Z298" s="1">
        <v>28.218287</v>
      </c>
      <c r="AA298" s="1">
        <v>22.389999</v>
      </c>
      <c r="AB298" s="1">
        <v>41.167366000000001</v>
      </c>
      <c r="AC298" s="1">
        <v>40.935402000000003</v>
      </c>
      <c r="AD298" s="1">
        <v>65.409064999999998</v>
      </c>
      <c r="AE298" s="1">
        <v>84.146133000000006</v>
      </c>
      <c r="AF298" s="1">
        <v>1925.150024</v>
      </c>
      <c r="AH298">
        <f>'Prices and returns'!AI299</f>
        <v>-1.4459532290919647E-2</v>
      </c>
      <c r="AI298">
        <f>'Prices and returns'!AJ299</f>
        <v>-7.9779951268351239E-3</v>
      </c>
      <c r="AJ298">
        <f>'Prices and returns'!AK299</f>
        <v>4.4562480510110872E-3</v>
      </c>
      <c r="AK298">
        <f>'Prices and returns'!AL299</f>
        <v>4.4562480510110872E-3</v>
      </c>
      <c r="AL298">
        <f>'Prices and returns'!AM299</f>
        <v>2.0768045468139967E-3</v>
      </c>
      <c r="AM298">
        <f>'Prices and returns'!AN299</f>
        <v>1.4686070109943291E-2</v>
      </c>
      <c r="AN298">
        <f>'Prices and returns'!AO299</f>
        <v>4.0292393860090689E-2</v>
      </c>
      <c r="AO298">
        <f>'Prices and returns'!AP299</f>
        <v>2.7457182707813037E-2</v>
      </c>
      <c r="AP298">
        <f>'Prices and returns'!AQ299</f>
        <v>1.0858673631711993E-2</v>
      </c>
      <c r="AQ298">
        <f>'Prices and returns'!AR299</f>
        <v>1.7217166734794363E-2</v>
      </c>
      <c r="AR298">
        <f>'Prices and returns'!AS299</f>
        <v>1.720563682010175E-2</v>
      </c>
      <c r="AS298">
        <f>'Prices and returns'!AT299</f>
        <v>2.3941480738812897E-2</v>
      </c>
      <c r="AT298">
        <f>'Prices and returns'!AU299</f>
        <v>4.7697401250085718E-3</v>
      </c>
      <c r="AU298">
        <f>'Prices and returns'!AV299</f>
        <v>1.1805950775668792E-2</v>
      </c>
      <c r="AV298">
        <f>'Prices and returns'!AW299</f>
        <v>3.3605009217155563E-2</v>
      </c>
      <c r="AW298">
        <f>'Prices and returns'!AX299</f>
        <v>-3.3787991966011399E-2</v>
      </c>
      <c r="AX298">
        <f>'Prices and returns'!AY299</f>
        <v>1.1811953846858887E-2</v>
      </c>
      <c r="AY298">
        <f>'Prices and returns'!AZ299</f>
        <v>-2.4787922587283999E-3</v>
      </c>
      <c r="AZ298">
        <f>'Prices and returns'!BA299</f>
        <v>1.4142598006754001E-2</v>
      </c>
      <c r="BA298">
        <f>'Prices and returns'!BB299</f>
        <v>7.9329302468560802E-3</v>
      </c>
      <c r="BB298">
        <f>'Prices and returns'!BC299</f>
        <v>3.646658001463379E-3</v>
      </c>
      <c r="BC298">
        <f>'Prices and returns'!BD299</f>
        <v>7.4053320190836283E-2</v>
      </c>
      <c r="BD298">
        <f>'Prices and returns'!BE299</f>
        <v>-9.3546373622294156E-3</v>
      </c>
      <c r="BE298">
        <f>'Prices and returns'!BF299</f>
        <v>1.8332369788383093E-2</v>
      </c>
      <c r="BF298">
        <f>'Prices and returns'!BG299</f>
        <v>-2.4341803597078701E-2</v>
      </c>
      <c r="BG298">
        <f>'Prices and returns'!BH299</f>
        <v>-6.6547524187026585E-2</v>
      </c>
      <c r="BH298">
        <f>'Prices and returns'!BI299</f>
        <v>8.3349515244672216E-3</v>
      </c>
      <c r="BI298">
        <f>'Prices and returns'!BJ299</f>
        <v>-2.2677437001840196E-2</v>
      </c>
      <c r="BJ298">
        <f>'Prices and returns'!BK299</f>
        <v>1.5365393160718688E-2</v>
      </c>
      <c r="BK298">
        <f>'Prices and returns'!BL299</f>
        <v>9.5141983530008314E-3</v>
      </c>
      <c r="BL298">
        <f>'Prices and returns'!BM299</f>
        <v>3.3451637117710539E-3</v>
      </c>
    </row>
    <row r="299" spans="1:64" x14ac:dyDescent="0.25">
      <c r="A299" s="2">
        <v>41855</v>
      </c>
      <c r="B299" s="1">
        <v>87.539749</v>
      </c>
      <c r="C299" s="1">
        <v>68.389999000000003</v>
      </c>
      <c r="D299" s="1">
        <v>21.884025999999999</v>
      </c>
      <c r="E299" s="1">
        <v>21.884025999999999</v>
      </c>
      <c r="F299" s="1">
        <v>106.47669999999999</v>
      </c>
      <c r="G299" s="1">
        <v>14.206918999999999</v>
      </c>
      <c r="H299" s="1">
        <v>130.89999399999999</v>
      </c>
      <c r="I299" s="1">
        <v>88.931838999999997</v>
      </c>
      <c r="J299" s="1">
        <v>105.805519</v>
      </c>
      <c r="K299" s="1">
        <v>80.906295999999998</v>
      </c>
      <c r="L299" s="1">
        <v>34.290000999999997</v>
      </c>
      <c r="M299" s="1">
        <v>13.939498</v>
      </c>
      <c r="N299" s="1">
        <v>565.65972899999997</v>
      </c>
      <c r="O299" s="1">
        <v>162.06369000000001</v>
      </c>
      <c r="P299" s="1">
        <v>74.891082999999995</v>
      </c>
      <c r="Q299" s="1">
        <v>28.683332</v>
      </c>
      <c r="R299" s="1">
        <v>89.406081999999998</v>
      </c>
      <c r="S299" s="1">
        <v>50.296345000000002</v>
      </c>
      <c r="T299" s="1">
        <v>29.383507000000002</v>
      </c>
      <c r="U299" s="1">
        <v>38.867190999999998</v>
      </c>
      <c r="V299" s="1">
        <v>35.632384999999999</v>
      </c>
      <c r="W299" s="1">
        <v>18.232009999999999</v>
      </c>
      <c r="X299" s="1">
        <v>24.336932999999998</v>
      </c>
      <c r="Y299" s="1">
        <v>62.608401999999998</v>
      </c>
      <c r="Z299" s="1">
        <v>27.531403000000001</v>
      </c>
      <c r="AA299" s="1">
        <v>20.9</v>
      </c>
      <c r="AB299" s="1">
        <v>41.510494000000001</v>
      </c>
      <c r="AC299" s="1">
        <v>40.007092</v>
      </c>
      <c r="AD299" s="1">
        <v>66.414101000000002</v>
      </c>
      <c r="AE299" s="1">
        <v>84.946715999999995</v>
      </c>
      <c r="AF299" s="1">
        <v>1931.589966</v>
      </c>
      <c r="AH299">
        <f>'Prices and returns'!AI300</f>
        <v>3.9343087447052234E-2</v>
      </c>
      <c r="AI299">
        <f>'Prices and returns'!AJ300</f>
        <v>2.4565009863503434E-2</v>
      </c>
      <c r="AJ299">
        <f>'Prices and returns'!AK300</f>
        <v>3.6379777651516253E-2</v>
      </c>
      <c r="AK299">
        <f>'Prices and returns'!AL300</f>
        <v>3.6379777651516253E-2</v>
      </c>
      <c r="AL299">
        <f>'Prices and returns'!AM300</f>
        <v>2.7156551621152856E-2</v>
      </c>
      <c r="AM299">
        <f>'Prices and returns'!AN300</f>
        <v>1.3159785031504909E-3</v>
      </c>
      <c r="AN299">
        <f>'Prices and returns'!AO300</f>
        <v>2.6279619233596153E-2</v>
      </c>
      <c r="AO299">
        <f>'Prices and returns'!AP300</f>
        <v>2.3818691076432145E-2</v>
      </c>
      <c r="AP299">
        <f>'Prices and returns'!AQ300</f>
        <v>-4.9514902904073486E-3</v>
      </c>
      <c r="AQ299">
        <f>'Prices and returns'!AR300</f>
        <v>2.7979305837953689E-2</v>
      </c>
      <c r="AR299">
        <f>'Prices and returns'!AS300</f>
        <v>5.3951529485228265E-2</v>
      </c>
      <c r="AS299">
        <f>'Prices and returns'!AT300</f>
        <v>1.2872916944354803E-2</v>
      </c>
      <c r="AT299">
        <f>'Prices and returns'!AU300</f>
        <v>8.2809571900778235E-3</v>
      </c>
      <c r="AU299">
        <f>'Prices and returns'!AV300</f>
        <v>-2.0896290834796004E-3</v>
      </c>
      <c r="AV299">
        <f>'Prices and returns'!AW300</f>
        <v>1.5285664916876756E-2</v>
      </c>
      <c r="AW299">
        <f>'Prices and returns'!AX300</f>
        <v>5.5131879378588204E-2</v>
      </c>
      <c r="AX299">
        <f>'Prices and returns'!AY300</f>
        <v>8.9020789435774689E-4</v>
      </c>
      <c r="AY299">
        <f>'Prices and returns'!AZ300</f>
        <v>7.2772683581679518E-3</v>
      </c>
      <c r="AZ299">
        <f>'Prices and returns'!BA300</f>
        <v>8.4506590721114411E-3</v>
      </c>
      <c r="BA299">
        <f>'Prices and returns'!BB300</f>
        <v>3.6805412565060362E-2</v>
      </c>
      <c r="BB299">
        <f>'Prices and returns'!BC300</f>
        <v>9.0869583947296331E-4</v>
      </c>
      <c r="BC299">
        <f>'Prices and returns'!BD300</f>
        <v>2.1049790999457317E-3</v>
      </c>
      <c r="BD299">
        <f>'Prices and returns'!BE300</f>
        <v>1.0585803889093253E-2</v>
      </c>
      <c r="BE299">
        <f>'Prices and returns'!BF300</f>
        <v>7.1735898961293454E-3</v>
      </c>
      <c r="BF299">
        <f>'Prices and returns'!BG300</f>
        <v>7.8328736098193068E-3</v>
      </c>
      <c r="BG299">
        <f>'Prices and returns'!BH300</f>
        <v>3.8277559808612527E-2</v>
      </c>
      <c r="BH299">
        <f>'Prices and returns'!BI300</f>
        <v>2.6548636111148157E-2</v>
      </c>
      <c r="BI299">
        <f>'Prices and returns'!BJ300</f>
        <v>2.0533609391055248E-3</v>
      </c>
      <c r="BJ299">
        <f>'Prices and returns'!BK300</f>
        <v>-3.7916044365338187E-3</v>
      </c>
      <c r="BK299">
        <f>'Prices and returns'!BL300</f>
        <v>-7.1188272893327378E-3</v>
      </c>
      <c r="BL299">
        <f>'Prices and returns'!BM300</f>
        <v>1.2150660032989582E-2</v>
      </c>
    </row>
    <row r="300" spans="1:64" x14ac:dyDescent="0.25">
      <c r="A300" s="2">
        <v>41862</v>
      </c>
      <c r="B300" s="1">
        <v>90.983833000000004</v>
      </c>
      <c r="C300" s="1">
        <v>70.069999999999993</v>
      </c>
      <c r="D300" s="1">
        <v>22.680161999999999</v>
      </c>
      <c r="E300" s="1">
        <v>22.680161999999999</v>
      </c>
      <c r="F300" s="1">
        <v>109.36824</v>
      </c>
      <c r="G300" s="1">
        <v>14.225614999999999</v>
      </c>
      <c r="H300" s="1">
        <v>134.33999600000001</v>
      </c>
      <c r="I300" s="1">
        <v>91.050078999999997</v>
      </c>
      <c r="J300" s="1">
        <v>105.28162399999999</v>
      </c>
      <c r="K300" s="1">
        <v>83.169998000000007</v>
      </c>
      <c r="L300" s="1">
        <v>36.139999000000003</v>
      </c>
      <c r="M300" s="1">
        <v>14.11894</v>
      </c>
      <c r="N300" s="1">
        <v>570.34393299999999</v>
      </c>
      <c r="O300" s="1">
        <v>161.72503699999999</v>
      </c>
      <c r="P300" s="1">
        <v>76.035843</v>
      </c>
      <c r="Q300" s="1">
        <v>30.264697999999999</v>
      </c>
      <c r="R300" s="1">
        <v>89.485671999999994</v>
      </c>
      <c r="S300" s="1">
        <v>50.662365000000001</v>
      </c>
      <c r="T300" s="1">
        <v>29.631817000000002</v>
      </c>
      <c r="U300" s="1">
        <v>40.297713999999999</v>
      </c>
      <c r="V300" s="1">
        <v>35.664763999999998</v>
      </c>
      <c r="W300" s="1">
        <v>18.270388000000001</v>
      </c>
      <c r="X300" s="1">
        <v>24.594559</v>
      </c>
      <c r="Y300" s="1">
        <v>63.057529000000002</v>
      </c>
      <c r="Z300" s="1">
        <v>27.747053000000001</v>
      </c>
      <c r="AA300" s="1">
        <v>21.700001</v>
      </c>
      <c r="AB300" s="1">
        <v>42.612541</v>
      </c>
      <c r="AC300" s="1">
        <v>40.089241000000001</v>
      </c>
      <c r="AD300" s="1">
        <v>66.162284999999997</v>
      </c>
      <c r="AE300" s="1">
        <v>84.341994999999997</v>
      </c>
      <c r="AF300" s="1">
        <v>1955.0600589999999</v>
      </c>
      <c r="AH300">
        <f>'Prices and returns'!AI301</f>
        <v>3.4088825429018713E-2</v>
      </c>
      <c r="AI300">
        <f>'Prices and returns'!AJ301</f>
        <v>2.8114756671899683E-2</v>
      </c>
      <c r="AJ300">
        <f>'Prices and returns'!AK301</f>
        <v>-9.8459614177358792E-3</v>
      </c>
      <c r="AK300">
        <f>'Prices and returns'!AL301</f>
        <v>-9.8459614177358792E-3</v>
      </c>
      <c r="AL300">
        <f>'Prices and returns'!AM301</f>
        <v>3.4913709866776645E-2</v>
      </c>
      <c r="AM300">
        <f>'Prices and returns'!AN301</f>
        <v>5.9789611907815662E-2</v>
      </c>
      <c r="AN300">
        <f>'Prices and returns'!AO301</f>
        <v>1.0495787122101644E-2</v>
      </c>
      <c r="AO300">
        <f>'Prices and returns'!AP301</f>
        <v>1.4847938792013566E-2</v>
      </c>
      <c r="AP300">
        <f>'Prices and returns'!AQ301</f>
        <v>2.2940081167441017E-2</v>
      </c>
      <c r="AQ300">
        <f>'Prices and returns'!AR301</f>
        <v>1.3552928064276198E-2</v>
      </c>
      <c r="AR300">
        <f>'Prices and returns'!AS301</f>
        <v>5.5893775757990288E-2</v>
      </c>
      <c r="AS300">
        <f>'Prices and returns'!AT301</f>
        <v>-8.087646806346627E-3</v>
      </c>
      <c r="AT300">
        <f>'Prices and returns'!AU301</f>
        <v>1.5833139405026401E-2</v>
      </c>
      <c r="AU300">
        <f>'Prices and returns'!AV301</f>
        <v>2.0767891368607329E-2</v>
      </c>
      <c r="AV300">
        <f>'Prices and returns'!AW301</f>
        <v>8.7704597422560371E-2</v>
      </c>
      <c r="AW300">
        <f>'Prices and returns'!AX301</f>
        <v>2.2534406257746206E-2</v>
      </c>
      <c r="AX300">
        <f>'Prices and returns'!AY301</f>
        <v>1.9076886409256727E-2</v>
      </c>
      <c r="AY300">
        <f>'Prices and returns'!AZ301</f>
        <v>3.0660866305787279E-2</v>
      </c>
      <c r="AZ300">
        <f>'Prices and returns'!BA301</f>
        <v>3.8795967186217362E-2</v>
      </c>
      <c r="BA300">
        <f>'Prices and returns'!BB301</f>
        <v>8.0376519620940379E-3</v>
      </c>
      <c r="BB300">
        <f>'Prices and returns'!BC301</f>
        <v>2.8004138762841718E-2</v>
      </c>
      <c r="BC300">
        <f>'Prices and returns'!BD301</f>
        <v>2.1009406039980165E-3</v>
      </c>
      <c r="BD300">
        <f>'Prices and returns'!BE301</f>
        <v>9.7766339294801437E-3</v>
      </c>
      <c r="BE300">
        <f>'Prices and returns'!BF301</f>
        <v>3.2388154632573649E-2</v>
      </c>
      <c r="BF300">
        <f>'Prices and returns'!BG301</f>
        <v>-6.9085534957532158E-3</v>
      </c>
      <c r="BG300">
        <f>'Prices and returns'!BH301</f>
        <v>2.9032210643676837E-2</v>
      </c>
      <c r="BH300">
        <f>'Prices and returns'!BI301</f>
        <v>9.6720822163597082E-3</v>
      </c>
      <c r="BI300">
        <f>'Prices and returns'!BJ301</f>
        <v>-3.2783858392330164E-3</v>
      </c>
      <c r="BJ300">
        <f>'Prices and returns'!BK301</f>
        <v>2.47633073736797E-2</v>
      </c>
      <c r="BK300">
        <f>'Prices and returns'!BL301</f>
        <v>1.577138411298007E-3</v>
      </c>
      <c r="BL300">
        <f>'Prices and returns'!BM301</f>
        <v>1.7053166651592937E-2</v>
      </c>
    </row>
    <row r="301" spans="1:64" x14ac:dyDescent="0.25">
      <c r="A301" s="2">
        <v>41869</v>
      </c>
      <c r="B301" s="1">
        <v>94.085364999999996</v>
      </c>
      <c r="C301" s="1">
        <v>72.040001000000004</v>
      </c>
      <c r="D301" s="1">
        <v>22.456854</v>
      </c>
      <c r="E301" s="1">
        <v>22.456854</v>
      </c>
      <c r="F301" s="1">
        <v>113.186691</v>
      </c>
      <c r="G301" s="1">
        <v>15.076159000000001</v>
      </c>
      <c r="H301" s="1">
        <v>135.75</v>
      </c>
      <c r="I301" s="1">
        <v>92.401984999999996</v>
      </c>
      <c r="J301" s="1">
        <v>107.696793</v>
      </c>
      <c r="K301" s="1">
        <v>84.297195000000002</v>
      </c>
      <c r="L301" s="1">
        <v>38.159999999999997</v>
      </c>
      <c r="M301" s="1">
        <v>14.004751000000001</v>
      </c>
      <c r="N301" s="1">
        <v>579.37426800000003</v>
      </c>
      <c r="O301" s="1">
        <v>165.08372499999999</v>
      </c>
      <c r="P301" s="1">
        <v>82.704536000000004</v>
      </c>
      <c r="Q301" s="1">
        <v>30.946694999999998</v>
      </c>
      <c r="R301" s="1">
        <v>91.192779999999999</v>
      </c>
      <c r="S301" s="1">
        <v>52.215716999999998</v>
      </c>
      <c r="T301" s="1">
        <v>30.781412</v>
      </c>
      <c r="U301" s="1">
        <v>40.621613000000004</v>
      </c>
      <c r="V301" s="1">
        <v>36.663525</v>
      </c>
      <c r="W301" s="1">
        <v>18.308772999999999</v>
      </c>
      <c r="X301" s="1">
        <v>24.835011000000002</v>
      </c>
      <c r="Y301" s="1">
        <v>65.099845999999999</v>
      </c>
      <c r="Z301" s="1">
        <v>27.555361000000001</v>
      </c>
      <c r="AA301" s="1">
        <v>22.33</v>
      </c>
      <c r="AB301" s="1">
        <v>43.024692999999999</v>
      </c>
      <c r="AC301" s="1">
        <v>39.957813000000002</v>
      </c>
      <c r="AD301" s="1">
        <v>67.800681999999995</v>
      </c>
      <c r="AE301" s="1">
        <v>84.475014000000002</v>
      </c>
      <c r="AF301" s="1">
        <v>1988.400024</v>
      </c>
      <c r="AH301">
        <f>'Prices and returns'!AI302</f>
        <v>1.1646008919665695E-2</v>
      </c>
      <c r="AI301">
        <f>'Prices and returns'!AJ302</f>
        <v>-1.9433508891817351E-3</v>
      </c>
      <c r="AJ301">
        <f>'Prices and returns'!AK302</f>
        <v>1.7726035890868845E-2</v>
      </c>
      <c r="AK301">
        <f>'Prices and returns'!AL302</f>
        <v>1.7726035890868845E-2</v>
      </c>
      <c r="AL301">
        <f>'Prices and returns'!AM302</f>
        <v>-5.1780116091563319E-3</v>
      </c>
      <c r="AM301">
        <f>'Prices and returns'!AN302</f>
        <v>-2.4798756765566565E-3</v>
      </c>
      <c r="AN301">
        <f>'Prices and returns'!AO302</f>
        <v>1.1049723756906077E-2</v>
      </c>
      <c r="AO301">
        <f>'Prices and returns'!AP302</f>
        <v>1.6400946364951045E-2</v>
      </c>
      <c r="AP301">
        <f>'Prices and returns'!AQ302</f>
        <v>-1.7315093124453012E-3</v>
      </c>
      <c r="AQ301">
        <f>'Prices and returns'!AR302</f>
        <v>-6.7410546697313127E-3</v>
      </c>
      <c r="AR301">
        <f>'Prices and returns'!AS302</f>
        <v>-8.3857442348006603E-3</v>
      </c>
      <c r="AS301">
        <f>'Prices and returns'!AT302</f>
        <v>1.3977827952813968E-2</v>
      </c>
      <c r="AT301">
        <f>'Prices and returns'!AU302</f>
        <v>-1.8813443402702218E-2</v>
      </c>
      <c r="AU301">
        <f>'Prices and returns'!AV302</f>
        <v>2.0744292025152836E-2</v>
      </c>
      <c r="AV301">
        <f>'Prices and returns'!AW302</f>
        <v>2.7133699172195304E-2</v>
      </c>
      <c r="AW301">
        <f>'Prices and returns'!AX302</f>
        <v>-5.7256518022359411E-4</v>
      </c>
      <c r="AX301">
        <f>'Prices and returns'!AY302</f>
        <v>1.2915945757986552E-2</v>
      </c>
      <c r="AY301">
        <f>'Prices and returns'!AZ302</f>
        <v>1.6413027518132207E-2</v>
      </c>
      <c r="AZ301">
        <f>'Prices and returns'!BA302</f>
        <v>2.5096964362778425E-2</v>
      </c>
      <c r="BA301">
        <f>'Prices and returns'!BB302</f>
        <v>1.2486111765182649E-2</v>
      </c>
      <c r="BB301">
        <f>'Prices and returns'!BC302</f>
        <v>-9.3325178089122447E-3</v>
      </c>
      <c r="BC301">
        <f>'Prices and returns'!BD302</f>
        <v>2.3901601707553091E-2</v>
      </c>
      <c r="BD301">
        <f>'Prices and returns'!BE302</f>
        <v>1.625165376411538E-2</v>
      </c>
      <c r="BE301">
        <f>'Prices and returns'!BF302</f>
        <v>-9.3723416795794927E-3</v>
      </c>
      <c r="BF301">
        <f>'Prices and returns'!BG302</f>
        <v>1.3333267526417072E-2</v>
      </c>
      <c r="BG301">
        <f>'Prices and returns'!BH302</f>
        <v>5.2843708016121961E-2</v>
      </c>
      <c r="BH301">
        <f>'Prices and returns'!BI302</f>
        <v>3.3319470751366955E-3</v>
      </c>
      <c r="BI301">
        <f>'Prices and returns'!BJ302</f>
        <v>2.4259686084421056E-2</v>
      </c>
      <c r="BJ301">
        <f>'Prices and returns'!BK302</f>
        <v>-3.037329329519159E-3</v>
      </c>
      <c r="BK301">
        <f>'Prices and returns'!BL302</f>
        <v>9.7461126197622844E-3</v>
      </c>
      <c r="BL301">
        <f>'Prices and returns'!BM302</f>
        <v>7.5286515888716293E-3</v>
      </c>
    </row>
    <row r="302" spans="1:64" x14ac:dyDescent="0.25">
      <c r="A302" s="2">
        <v>41876</v>
      </c>
      <c r="B302" s="1">
        <v>95.181083999999998</v>
      </c>
      <c r="C302" s="1">
        <v>71.900002000000001</v>
      </c>
      <c r="D302" s="1">
        <v>22.854925000000001</v>
      </c>
      <c r="E302" s="1">
        <v>22.854925000000001</v>
      </c>
      <c r="F302" s="1">
        <v>112.60060900000001</v>
      </c>
      <c r="G302" s="1">
        <v>15.038772</v>
      </c>
      <c r="H302" s="1">
        <v>137.25</v>
      </c>
      <c r="I302" s="1">
        <v>93.917465000000007</v>
      </c>
      <c r="J302" s="1">
        <v>107.51031500000001</v>
      </c>
      <c r="K302" s="1">
        <v>83.728943000000001</v>
      </c>
      <c r="L302" s="1">
        <v>37.840000000000003</v>
      </c>
      <c r="M302" s="1">
        <v>14.200507</v>
      </c>
      <c r="N302" s="1">
        <v>568.474243</v>
      </c>
      <c r="O302" s="1">
        <v>168.50827000000001</v>
      </c>
      <c r="P302" s="1">
        <v>84.948616000000001</v>
      </c>
      <c r="Q302" s="1">
        <v>30.928975999999999</v>
      </c>
      <c r="R302" s="1">
        <v>92.370621</v>
      </c>
      <c r="S302" s="1">
        <v>53.072735000000002</v>
      </c>
      <c r="T302" s="1">
        <v>31.553932</v>
      </c>
      <c r="U302" s="1">
        <v>41.128819</v>
      </c>
      <c r="V302" s="1">
        <v>36.321362000000001</v>
      </c>
      <c r="W302" s="1">
        <v>18.746382000000001</v>
      </c>
      <c r="X302" s="1">
        <v>25.238620999999998</v>
      </c>
      <c r="Y302" s="1">
        <v>64.489707999999993</v>
      </c>
      <c r="Z302" s="1">
        <v>27.922764000000001</v>
      </c>
      <c r="AA302" s="1">
        <v>23.51</v>
      </c>
      <c r="AB302" s="1">
        <v>43.168049000000003</v>
      </c>
      <c r="AC302" s="1">
        <v>40.927177</v>
      </c>
      <c r="AD302" s="1">
        <v>67.594748999999993</v>
      </c>
      <c r="AE302" s="1">
        <v>85.298316999999997</v>
      </c>
      <c r="AF302" s="1">
        <v>2003.369995</v>
      </c>
      <c r="AH302">
        <f>'Prices and returns'!AI303</f>
        <v>-3.4438975290510494E-2</v>
      </c>
      <c r="AI302">
        <f>'Prices and returns'!AJ303</f>
        <v>1.7107023168093965E-2</v>
      </c>
      <c r="AJ302">
        <f>'Prices and returns'!AK303</f>
        <v>2.0390703535452331E-2</v>
      </c>
      <c r="AK302">
        <f>'Prices and returns'!AL303</f>
        <v>2.0390703535452331E-2</v>
      </c>
      <c r="AL302">
        <f>'Prices and returns'!AM303</f>
        <v>-1.6640389573736772E-2</v>
      </c>
      <c r="AM302">
        <f>'Prices and returns'!AN303</f>
        <v>-4.3505546862469676E-3</v>
      </c>
      <c r="AN302">
        <f>'Prices and returns'!AO303</f>
        <v>5.9745500910747098E-3</v>
      </c>
      <c r="AO302">
        <f>'Prices and returns'!AP303</f>
        <v>-4.8592346482094692E-3</v>
      </c>
      <c r="AP302">
        <f>'Prices and returns'!AQ303</f>
        <v>4.8976016859405426E-2</v>
      </c>
      <c r="AQ302">
        <f>'Prices and returns'!AR303</f>
        <v>1.1793317395634642E-2</v>
      </c>
      <c r="AR302">
        <f>'Prices and returns'!AS303</f>
        <v>-3.9640856236787302E-3</v>
      </c>
      <c r="AS302">
        <f>'Prices and returns'!AT303</f>
        <v>-1.5508671627005997E-2</v>
      </c>
      <c r="AT302">
        <f>'Prices and returns'!AU303</f>
        <v>2.5332401911479317E-2</v>
      </c>
      <c r="AU302">
        <f>'Prices and returns'!AV303</f>
        <v>6.6853751450893367E-3</v>
      </c>
      <c r="AV302">
        <f>'Prices and returns'!AW303</f>
        <v>-2.0213866697957744E-2</v>
      </c>
      <c r="AW302">
        <f>'Prices and returns'!AX303</f>
        <v>2.2913141385605788E-3</v>
      </c>
      <c r="AX302">
        <f>'Prices and returns'!AY303</f>
        <v>6.6517361618690114E-3</v>
      </c>
      <c r="AY302">
        <f>'Prices and returns'!AZ303</f>
        <v>7.737532275282193E-3</v>
      </c>
      <c r="AZ302">
        <f>'Prices and returns'!BA303</f>
        <v>9.3268883256768052E-3</v>
      </c>
      <c r="BA302">
        <f>'Prices and returns'!BB303</f>
        <v>1.0565608509206136E-2</v>
      </c>
      <c r="BB302">
        <f>'Prices and returns'!BC303</f>
        <v>5.7195101879714792E-2</v>
      </c>
      <c r="BC302">
        <f>'Prices and returns'!BD303</f>
        <v>2.6735185488058394E-2</v>
      </c>
      <c r="BD302">
        <f>'Prices and returns'!BE303</f>
        <v>8.8464421253443871E-3</v>
      </c>
      <c r="BE302">
        <f>'Prices and returns'!BF303</f>
        <v>1.7002713053066085E-3</v>
      </c>
      <c r="BF302">
        <f>'Prices and returns'!BG303</f>
        <v>5.4348487850271162E-3</v>
      </c>
      <c r="BG302">
        <f>'Prices and returns'!BH303</f>
        <v>-5.1042535091451301E-3</v>
      </c>
      <c r="BH302">
        <f>'Prices and returns'!BI303</f>
        <v>8.3021356837320419E-3</v>
      </c>
      <c r="BI302">
        <f>'Prices and returns'!BJ303</f>
        <v>2.4087661848752103E-3</v>
      </c>
      <c r="BJ302">
        <f>'Prices and returns'!BK303</f>
        <v>2.662257093372751E-2</v>
      </c>
      <c r="BK302">
        <f>'Prices and returns'!BL303</f>
        <v>-2.0106961782141654E-3</v>
      </c>
      <c r="BL302">
        <f>'Prices and returns'!BM303</f>
        <v>2.1663327347577668E-3</v>
      </c>
    </row>
    <row r="303" spans="1:64" x14ac:dyDescent="0.25">
      <c r="A303" s="2">
        <v>41883</v>
      </c>
      <c r="B303" s="1">
        <v>91.903144999999995</v>
      </c>
      <c r="C303" s="1">
        <v>73.129997000000003</v>
      </c>
      <c r="D303" s="1">
        <v>23.320952999999999</v>
      </c>
      <c r="E303" s="1">
        <v>23.320952999999999</v>
      </c>
      <c r="F303" s="1">
        <v>110.72689099999999</v>
      </c>
      <c r="G303" s="1">
        <v>14.973345</v>
      </c>
      <c r="H303" s="1">
        <v>138.070007</v>
      </c>
      <c r="I303" s="1">
        <v>93.461098000000007</v>
      </c>
      <c r="J303" s="1">
        <v>112.77574199999999</v>
      </c>
      <c r="K303" s="1">
        <v>84.716385000000002</v>
      </c>
      <c r="L303" s="1">
        <v>37.689999</v>
      </c>
      <c r="M303" s="1">
        <v>13.980276</v>
      </c>
      <c r="N303" s="1">
        <v>582.87506099999996</v>
      </c>
      <c r="O303" s="1">
        <v>169.63481100000001</v>
      </c>
      <c r="P303" s="1">
        <v>83.231476000000001</v>
      </c>
      <c r="Q303" s="1">
        <v>30.999844</v>
      </c>
      <c r="R303" s="1">
        <v>92.985045999999997</v>
      </c>
      <c r="S303" s="1">
        <v>53.483387</v>
      </c>
      <c r="T303" s="1">
        <v>31.848231999999999</v>
      </c>
      <c r="U303" s="1">
        <v>41.563369999999999</v>
      </c>
      <c r="V303" s="1">
        <v>38.398766000000002</v>
      </c>
      <c r="W303" s="1">
        <v>19.24757</v>
      </c>
      <c r="X303" s="1">
        <v>25.461893</v>
      </c>
      <c r="Y303" s="1">
        <v>64.599357999999995</v>
      </c>
      <c r="Z303" s="1">
        <v>28.07452</v>
      </c>
      <c r="AA303" s="1">
        <v>23.389999</v>
      </c>
      <c r="AB303" s="1">
        <v>43.526435999999997</v>
      </c>
      <c r="AC303" s="1">
        <v>41.025761000000003</v>
      </c>
      <c r="AD303" s="1">
        <v>69.394295</v>
      </c>
      <c r="AE303" s="1">
        <v>85.126807999999997</v>
      </c>
      <c r="AF303" s="1">
        <v>2007.709961</v>
      </c>
      <c r="AH303">
        <f>'Prices and returns'!AI304</f>
        <v>2.717997300310027E-2</v>
      </c>
      <c r="AI303">
        <f>'Prices and returns'!AJ304</f>
        <v>-2.9399618326252722E-2</v>
      </c>
      <c r="AJ303">
        <f>'Prices and returns'!AK304</f>
        <v>-2.6228130557100243E-2</v>
      </c>
      <c r="AK303">
        <f>'Prices and returns'!AL304</f>
        <v>-2.6228130557100243E-2</v>
      </c>
      <c r="AL303">
        <f>'Prices and returns'!AM304</f>
        <v>1.8124748034332592E-2</v>
      </c>
      <c r="AM303">
        <f>'Prices and returns'!AN304</f>
        <v>5.1295752552285447E-2</v>
      </c>
      <c r="AN303">
        <f>'Prices and returns'!AO304</f>
        <v>-7.097928227091278E-3</v>
      </c>
      <c r="AO303">
        <f>'Prices and returns'!AP304</f>
        <v>-3.2430509215716684E-2</v>
      </c>
      <c r="AP303">
        <f>'Prices and returns'!AQ304</f>
        <v>-1.2912422247685053E-2</v>
      </c>
      <c r="AQ303">
        <f>'Prices and returns'!AR304</f>
        <v>-1.39650316759858E-2</v>
      </c>
      <c r="AR303">
        <f>'Prices and returns'!AS304</f>
        <v>-1.4062059274663384E-2</v>
      </c>
      <c r="AS303">
        <f>'Prices and returns'!AT304</f>
        <v>-3.208842228865872E-2</v>
      </c>
      <c r="AT303">
        <f>'Prices and returns'!AU304</f>
        <v>-1.7847447413777737E-2</v>
      </c>
      <c r="AU303">
        <f>'Prices and returns'!AV304</f>
        <v>1.9026489792829109E-2</v>
      </c>
      <c r="AV303">
        <f>'Prices and returns'!AW304</f>
        <v>-2.5337337523607017E-2</v>
      </c>
      <c r="AW303">
        <f>'Prices and returns'!AX304</f>
        <v>-1.0857312701315524E-2</v>
      </c>
      <c r="AX303">
        <f>'Prices and returns'!AY304</f>
        <v>1.532278641879778E-3</v>
      </c>
      <c r="AY303">
        <f>'Prices and returns'!AZ304</f>
        <v>2.0028836244047024E-3</v>
      </c>
      <c r="AZ303">
        <f>'Prices and returns'!BA304</f>
        <v>1.0972822604407007E-2</v>
      </c>
      <c r="BA303">
        <f>'Prices and returns'!BB304</f>
        <v>1.7207507475933685E-2</v>
      </c>
      <c r="BB303">
        <f>'Prices and returns'!BC304</f>
        <v>-2.4379168851416952E-3</v>
      </c>
      <c r="BC303">
        <f>'Prices and returns'!BD304</f>
        <v>-4.2563814549057374E-2</v>
      </c>
      <c r="BD303">
        <f>'Prices and returns'!BE304</f>
        <v>-7.4198332386362269E-3</v>
      </c>
      <c r="BE303">
        <f>'Prices and returns'!BF304</f>
        <v>-6.3316418717349818E-3</v>
      </c>
      <c r="BF303">
        <f>'Prices and returns'!BG304</f>
        <v>-1.849217724826634E-2</v>
      </c>
      <c r="BG303">
        <f>'Prices and returns'!BH304</f>
        <v>5.9855496359789958E-3</v>
      </c>
      <c r="BH303">
        <f>'Prices and returns'!BI304</f>
        <v>-1.5438295935830786E-2</v>
      </c>
      <c r="BI303">
        <f>'Prices and returns'!BJ304</f>
        <v>-3.0837161070577119E-2</v>
      </c>
      <c r="BJ303">
        <f>'Prices and returns'!BK304</f>
        <v>-2.2448862691090084E-2</v>
      </c>
      <c r="BK303">
        <f>'Prices and returns'!BL304</f>
        <v>-3.505942569818888E-2</v>
      </c>
      <c r="BL303">
        <f>'Prices and returns'!BM304</f>
        <v>-1.1042392791116925E-2</v>
      </c>
    </row>
    <row r="304" spans="1:64" x14ac:dyDescent="0.25">
      <c r="A304" s="2">
        <v>41890</v>
      </c>
      <c r="B304" s="1">
        <v>94.401070000000004</v>
      </c>
      <c r="C304" s="1">
        <v>70.980002999999996</v>
      </c>
      <c r="D304" s="1">
        <v>22.709288000000001</v>
      </c>
      <c r="E304" s="1">
        <v>22.709288000000001</v>
      </c>
      <c r="F304" s="1">
        <v>112.733788</v>
      </c>
      <c r="G304" s="1">
        <v>15.741414000000001</v>
      </c>
      <c r="H304" s="1">
        <v>137.08999600000001</v>
      </c>
      <c r="I304" s="1">
        <v>90.430107000000007</v>
      </c>
      <c r="J304" s="1">
        <v>111.319534</v>
      </c>
      <c r="K304" s="1">
        <v>83.533317999999994</v>
      </c>
      <c r="L304" s="1">
        <v>37.159999999999997</v>
      </c>
      <c r="M304" s="1">
        <v>13.531670999999999</v>
      </c>
      <c r="N304" s="1">
        <v>572.47222899999997</v>
      </c>
      <c r="O304" s="1">
        <v>172.86236600000001</v>
      </c>
      <c r="P304" s="1">
        <v>81.122612000000004</v>
      </c>
      <c r="Q304" s="1">
        <v>30.663269</v>
      </c>
      <c r="R304" s="1">
        <v>93.127525000000006</v>
      </c>
      <c r="S304" s="1">
        <v>53.590508</v>
      </c>
      <c r="T304" s="1">
        <v>32.197696999999998</v>
      </c>
      <c r="U304" s="1">
        <v>42.278571999999997</v>
      </c>
      <c r="V304" s="1">
        <v>38.305152999999997</v>
      </c>
      <c r="W304" s="1">
        <v>18.428319999999999</v>
      </c>
      <c r="X304" s="1">
        <v>25.272970000000001</v>
      </c>
      <c r="Y304" s="1">
        <v>64.190337999999997</v>
      </c>
      <c r="Z304" s="1">
        <v>27.555361000000001</v>
      </c>
      <c r="AA304" s="1">
        <v>23.530000999999999</v>
      </c>
      <c r="AB304" s="1">
        <v>42.854461999999998</v>
      </c>
      <c r="AC304" s="1">
        <v>39.760643000000002</v>
      </c>
      <c r="AD304" s="1">
        <v>67.836472000000001</v>
      </c>
      <c r="AE304" s="1">
        <v>82.142311000000007</v>
      </c>
      <c r="AF304" s="1">
        <v>1985.540039</v>
      </c>
      <c r="AH304">
        <f>'Prices and returns'!AI305</f>
        <v>-6.885780002281747E-3</v>
      </c>
      <c r="AI304">
        <f>'Prices and returns'!AJ305</f>
        <v>-5.6917453215661176E-2</v>
      </c>
      <c r="AJ304">
        <f>'Prices and returns'!AK305</f>
        <v>-6.7122668046660089E-2</v>
      </c>
      <c r="AK304">
        <f>'Prices and returns'!AL305</f>
        <v>-6.7122668046660089E-2</v>
      </c>
      <c r="AL304">
        <f>'Prices and returns'!AM305</f>
        <v>1.8905139601979835E-2</v>
      </c>
      <c r="AM304">
        <f>'Prices and returns'!AN305</f>
        <v>9.5295759326321609E-3</v>
      </c>
      <c r="AN304">
        <f>'Prices and returns'!AO305</f>
        <v>2.5311854265427168E-2</v>
      </c>
      <c r="AO304">
        <f>'Prices and returns'!AP305</f>
        <v>-2.3900060186813739E-2</v>
      </c>
      <c r="AP304">
        <f>'Prices and returns'!AQ305</f>
        <v>9.0133776521199079E-3</v>
      </c>
      <c r="AQ304">
        <f>'Prices and returns'!AR305</f>
        <v>9.1445786937376042E-3</v>
      </c>
      <c r="AR304">
        <f>'Prices and returns'!AS305</f>
        <v>-1.2109822389666127E-2</v>
      </c>
      <c r="AS304">
        <f>'Prices and returns'!AT305</f>
        <v>3.6164048032206225E-3</v>
      </c>
      <c r="AT304">
        <f>'Prices and returns'!AU305</f>
        <v>3.5544335548895328E-2</v>
      </c>
      <c r="AU304">
        <f>'Prices and returns'!AV305</f>
        <v>1.6542131559161899E-2</v>
      </c>
      <c r="AV304">
        <f>'Prices and returns'!AW305</f>
        <v>3.9396672779717652E-2</v>
      </c>
      <c r="AW304">
        <f>'Prices and returns'!AX305</f>
        <v>5.7769770078982411E-3</v>
      </c>
      <c r="AX304">
        <f>'Prices and returns'!AY305</f>
        <v>3.2606643417185159E-2</v>
      </c>
      <c r="AY304">
        <f>'Prices and returns'!AZ305</f>
        <v>1.7991320403232539E-2</v>
      </c>
      <c r="AZ304">
        <f>'Prices and returns'!BA305</f>
        <v>2.1422588081377522E-2</v>
      </c>
      <c r="BA304">
        <f>'Prices and returns'!BB305</f>
        <v>1.7558942151593995E-2</v>
      </c>
      <c r="BB304">
        <f>'Prices and returns'!BC305</f>
        <v>-3.6686970027236248E-4</v>
      </c>
      <c r="BC304">
        <f>'Prices and returns'!BD305</f>
        <v>-2.0921603271485834E-3</v>
      </c>
      <c r="BD304">
        <f>'Prices and returns'!BE305</f>
        <v>3.2959679847679071E-2</v>
      </c>
      <c r="BE304">
        <f>'Prices and returns'!BF305</f>
        <v>2.6550101667949808E-3</v>
      </c>
      <c r="BF304">
        <f>'Prices and returns'!BG305</f>
        <v>2.8115980770493276E-2</v>
      </c>
      <c r="BG304">
        <f>'Prices and returns'!BH305</f>
        <v>7.6497234318010114E-3</v>
      </c>
      <c r="BH304">
        <f>'Prices and returns'!BI305</f>
        <v>1.9234659858756421E-2</v>
      </c>
      <c r="BI304">
        <f>'Prices and returns'!BJ305</f>
        <v>4.0289489282152577E-2</v>
      </c>
      <c r="BJ304">
        <f>'Prices and returns'!BK305</f>
        <v>1.4121636514351672E-2</v>
      </c>
      <c r="BK304">
        <f>'Prices and returns'!BL305</f>
        <v>1.3990451279122001E-2</v>
      </c>
      <c r="BL304">
        <f>'Prices and returns'!BM305</f>
        <v>1.2520515583518813E-2</v>
      </c>
    </row>
    <row r="305" spans="1:64" x14ac:dyDescent="0.25">
      <c r="A305" s="2">
        <v>41897</v>
      </c>
      <c r="B305" s="1">
        <v>93.751045000000005</v>
      </c>
      <c r="C305" s="1">
        <v>66.940002000000007</v>
      </c>
      <c r="D305" s="1">
        <v>21.184979999999999</v>
      </c>
      <c r="E305" s="1">
        <v>21.184979999999999</v>
      </c>
      <c r="F305" s="1">
        <v>114.865036</v>
      </c>
      <c r="G305" s="1">
        <v>15.891423</v>
      </c>
      <c r="H305" s="1">
        <v>140.55999800000001</v>
      </c>
      <c r="I305" s="1">
        <v>88.268822</v>
      </c>
      <c r="J305" s="1">
        <v>112.32289900000001</v>
      </c>
      <c r="K305" s="1">
        <v>84.297195000000002</v>
      </c>
      <c r="L305" s="1">
        <v>36.709999000000003</v>
      </c>
      <c r="M305" s="1">
        <v>13.580607000000001</v>
      </c>
      <c r="N305" s="1">
        <v>592.82037400000002</v>
      </c>
      <c r="O305" s="1">
        <v>175.721878</v>
      </c>
      <c r="P305" s="1">
        <v>84.318573000000001</v>
      </c>
      <c r="Q305" s="1">
        <v>30.840409999999999</v>
      </c>
      <c r="R305" s="1">
        <v>96.164101000000002</v>
      </c>
      <c r="S305" s="1">
        <v>54.554671999999997</v>
      </c>
      <c r="T305" s="1">
        <v>32.887455000000003</v>
      </c>
      <c r="U305" s="1">
        <v>43.020938999999998</v>
      </c>
      <c r="V305" s="1">
        <v>38.2911</v>
      </c>
      <c r="W305" s="1">
        <v>18.389765000000001</v>
      </c>
      <c r="X305" s="1">
        <v>26.105958999999999</v>
      </c>
      <c r="Y305" s="1">
        <v>64.360764000000003</v>
      </c>
      <c r="Z305" s="1">
        <v>28.330107000000002</v>
      </c>
      <c r="AA305" s="1">
        <v>23.709999</v>
      </c>
      <c r="AB305" s="1">
        <v>43.678753</v>
      </c>
      <c r="AC305" s="1">
        <v>41.362578999999997</v>
      </c>
      <c r="AD305" s="1">
        <v>68.794433999999995</v>
      </c>
      <c r="AE305" s="1">
        <v>83.291518999999994</v>
      </c>
      <c r="AF305" s="1">
        <v>2010.400024</v>
      </c>
      <c r="AH305">
        <f>'Prices and returns'!AI306</f>
        <v>-2.0798914828095961E-3</v>
      </c>
      <c r="AI305">
        <f>'Prices and returns'!AJ306</f>
        <v>2.1213011018433939E-2</v>
      </c>
      <c r="AJ305">
        <f>'Prices and returns'!AK306</f>
        <v>-2.6122894616846418E-2</v>
      </c>
      <c r="AK305">
        <f>'Prices and returns'!AL306</f>
        <v>-2.6122894616846418E-2</v>
      </c>
      <c r="AL305">
        <f>'Prices and returns'!AM306</f>
        <v>-5.1022923981846671E-3</v>
      </c>
      <c r="AM305">
        <f>'Prices and returns'!AN306</f>
        <v>4.7199045673883408E-3</v>
      </c>
      <c r="AN305">
        <f>'Prices and returns'!AO306</f>
        <v>-1.3375106906304959E-2</v>
      </c>
      <c r="AO305">
        <f>'Prices and returns'!AP306</f>
        <v>-2.0778650472983575E-2</v>
      </c>
      <c r="AP305">
        <f>'Prices and returns'!AQ306</f>
        <v>-7.5888532755908665E-3</v>
      </c>
      <c r="AQ305">
        <f>'Prices and returns'!AR306</f>
        <v>-1.9339208143283985E-2</v>
      </c>
      <c r="AR305">
        <f>'Prices and returns'!AS306</f>
        <v>-2.0430400992383572E-2</v>
      </c>
      <c r="AS305">
        <f>'Prices and returns'!AT306</f>
        <v>-1.9218949491727491E-2</v>
      </c>
      <c r="AT305">
        <f>'Prices and returns'!AU306</f>
        <v>-3.184138371060774E-2</v>
      </c>
      <c r="AU305">
        <f>'Prices and returns'!AV306</f>
        <v>-5.8003989691028128E-3</v>
      </c>
      <c r="AV305">
        <f>'Prices and returns'!AW306</f>
        <v>5.4146789225192546E-3</v>
      </c>
      <c r="AW305">
        <f>'Prices and returns'!AX306</f>
        <v>-1.6082535867713743E-2</v>
      </c>
      <c r="AX305">
        <f>'Prices and returns'!AY306</f>
        <v>-8.2414018511960813E-3</v>
      </c>
      <c r="AY305">
        <f>'Prices and returns'!AZ306</f>
        <v>-9.0003657248640002E-3</v>
      </c>
      <c r="AZ305">
        <f>'Prices and returns'!BA306</f>
        <v>-3.1040285725970666E-2</v>
      </c>
      <c r="BA305">
        <f>'Prices and returns'!BB306</f>
        <v>-2.3358625435860321E-2</v>
      </c>
      <c r="BB305">
        <f>'Prices and returns'!BC306</f>
        <v>9.3998944924538558E-2</v>
      </c>
      <c r="BC305">
        <f>'Prices and returns'!BD306</f>
        <v>-2.7777733973218338E-2</v>
      </c>
      <c r="BD305">
        <f>'Prices and returns'!BE306</f>
        <v>-2.236853279360471E-2</v>
      </c>
      <c r="BE305">
        <f>'Prices and returns'!BF306</f>
        <v>-6.2229994659479286E-3</v>
      </c>
      <c r="BF305">
        <f>'Prices and returns'!BG306</f>
        <v>-5.356845281241013E-3</v>
      </c>
      <c r="BG305">
        <f>'Prices and returns'!BH306</f>
        <v>-1.2231084446692643E-2</v>
      </c>
      <c r="BH305">
        <f>'Prices and returns'!BI306</f>
        <v>-8.6153787403225341E-3</v>
      </c>
      <c r="BI305">
        <f>'Prices and returns'!BJ306</f>
        <v>-1.1519446115775231E-2</v>
      </c>
      <c r="BJ305">
        <f>'Prices and returns'!BK306</f>
        <v>-4.5549469888799638E-3</v>
      </c>
      <c r="BK305">
        <f>'Prices and returns'!BL306</f>
        <v>-1.7401363516974518E-2</v>
      </c>
      <c r="BL305">
        <f>'Prices and returns'!BM306</f>
        <v>-1.3703764261395602E-2</v>
      </c>
    </row>
    <row r="306" spans="1:64" x14ac:dyDescent="0.25">
      <c r="A306" s="2">
        <v>41904</v>
      </c>
      <c r="B306" s="1">
        <v>93.556053000000006</v>
      </c>
      <c r="C306" s="1">
        <v>68.360000999999997</v>
      </c>
      <c r="D306" s="1">
        <v>20.631567</v>
      </c>
      <c r="E306" s="1">
        <v>20.631567</v>
      </c>
      <c r="F306" s="1">
        <v>114.278961</v>
      </c>
      <c r="G306" s="1">
        <v>15.966429</v>
      </c>
      <c r="H306" s="1">
        <v>138.679993</v>
      </c>
      <c r="I306" s="1">
        <v>86.434714999999997</v>
      </c>
      <c r="J306" s="1">
        <v>111.47049699999999</v>
      </c>
      <c r="K306" s="1">
        <v>82.666954000000004</v>
      </c>
      <c r="L306" s="1">
        <v>35.959999000000003</v>
      </c>
      <c r="M306" s="1">
        <v>13.319602</v>
      </c>
      <c r="N306" s="1">
        <v>573.94415300000003</v>
      </c>
      <c r="O306" s="1">
        <v>174.70262099999999</v>
      </c>
      <c r="P306" s="1">
        <v>84.775131000000002</v>
      </c>
      <c r="Q306" s="1">
        <v>30.344418000000001</v>
      </c>
      <c r="R306" s="1">
        <v>95.371573999999995</v>
      </c>
      <c r="S306" s="1">
        <v>54.063659999999999</v>
      </c>
      <c r="T306" s="1">
        <v>31.866619</v>
      </c>
      <c r="U306" s="1">
        <v>42.016029000000003</v>
      </c>
      <c r="V306" s="1">
        <v>41.890422999999998</v>
      </c>
      <c r="W306" s="1">
        <v>17.878938999999999</v>
      </c>
      <c r="X306" s="1">
        <v>25.522006999999999</v>
      </c>
      <c r="Y306" s="1">
        <v>63.960247000000003</v>
      </c>
      <c r="Z306" s="1">
        <v>28.178346999999999</v>
      </c>
      <c r="AA306" s="1">
        <v>23.42</v>
      </c>
      <c r="AB306" s="1">
        <v>43.302444000000001</v>
      </c>
      <c r="AC306" s="1">
        <v>40.886105000000001</v>
      </c>
      <c r="AD306" s="1">
        <v>68.481078999999994</v>
      </c>
      <c r="AE306" s="1">
        <v>81.842133000000004</v>
      </c>
      <c r="AF306" s="1">
        <v>1982.849976</v>
      </c>
      <c r="AH306">
        <f>'Prices and returns'!AI307</f>
        <v>-1.1215661267796384E-2</v>
      </c>
      <c r="AI306">
        <f>'Prices and returns'!AJ307</f>
        <v>5.8515212719209488E-4</v>
      </c>
      <c r="AJ306">
        <f>'Prices and returns'!AK307</f>
        <v>-2.541173920526742E-2</v>
      </c>
      <c r="AK306">
        <f>'Prices and returns'!AL307</f>
        <v>-2.541173920526742E-2</v>
      </c>
      <c r="AL306">
        <f>'Prices and returns'!AM307</f>
        <v>-1.8105624884006407E-2</v>
      </c>
      <c r="AM306">
        <f>'Prices and returns'!AN307</f>
        <v>1.5266845203771015E-2</v>
      </c>
      <c r="AN306">
        <f>'Prices and returns'!AO307</f>
        <v>5.9129437654356094E-3</v>
      </c>
      <c r="AO306">
        <f>'Prices and returns'!AP307</f>
        <v>-2.9786643017218301E-2</v>
      </c>
      <c r="AP306">
        <f>'Prices and returns'!AQ307</f>
        <v>1.2346531477293129E-2</v>
      </c>
      <c r="AQ306">
        <f>'Prices and returns'!AR307</f>
        <v>-3.2680168668123119E-3</v>
      </c>
      <c r="AR306">
        <f>'Prices and returns'!AS307</f>
        <v>-2.7803115344922726E-4</v>
      </c>
      <c r="AS306">
        <f>'Prices and returns'!AT307</f>
        <v>-0.10655228286851209</v>
      </c>
      <c r="AT306">
        <f>'Prices and returns'!AU307</f>
        <v>-3.1537197313342502E-3</v>
      </c>
      <c r="AU306">
        <f>'Prices and returns'!AV307</f>
        <v>1.5936068869854027E-2</v>
      </c>
      <c r="AV306">
        <f>'Prices and returns'!AW307</f>
        <v>7.5399352671009726E-3</v>
      </c>
      <c r="AW306">
        <f>'Prices and returns'!AX307</f>
        <v>-6.7135576632248979E-3</v>
      </c>
      <c r="AX306">
        <f>'Prices and returns'!AY307</f>
        <v>-1.8394160087994296E-2</v>
      </c>
      <c r="AY306">
        <f>'Prices and returns'!AZ307</f>
        <v>-4.2931980557735401E-3</v>
      </c>
      <c r="AZ306">
        <f>'Prices and returns'!BA307</f>
        <v>1.1543835259084116E-2</v>
      </c>
      <c r="BA306">
        <f>'Prices and returns'!BB307</f>
        <v>-6.8949638244015371E-3</v>
      </c>
      <c r="BB306">
        <f>'Prices and returns'!BC307</f>
        <v>8.8265282019234764E-3</v>
      </c>
      <c r="BC306">
        <f>'Prices and returns'!BD307</f>
        <v>-1.7250296564018625E-2</v>
      </c>
      <c r="BD306">
        <f>'Prices and returns'!BE307</f>
        <v>-1.6823559369762722E-2</v>
      </c>
      <c r="BE306">
        <f>'Prices and returns'!BF307</f>
        <v>-2.6643737007457295E-3</v>
      </c>
      <c r="BF306">
        <f>'Prices and returns'!BG307</f>
        <v>2.2678051342046369E-3</v>
      </c>
      <c r="BG306">
        <f>'Prices and returns'!BH307</f>
        <v>-2.3911144321093133E-2</v>
      </c>
      <c r="BH306">
        <f>'Prices and returns'!BI307</f>
        <v>-3.1243502098865471E-2</v>
      </c>
      <c r="BI306">
        <f>'Prices and returns'!BJ307</f>
        <v>-1.2054462023223331E-3</v>
      </c>
      <c r="BJ306">
        <f>'Prices and returns'!BK307</f>
        <v>1.0851435328581925E-2</v>
      </c>
      <c r="BK306">
        <f>'Prices and returns'!BL307</f>
        <v>-1.5823133544185661E-2</v>
      </c>
      <c r="BL306">
        <f>'Prices and returns'!BM307</f>
        <v>-7.5396284040401551E-3</v>
      </c>
    </row>
    <row r="307" spans="1:64" x14ac:dyDescent="0.25">
      <c r="A307" s="2">
        <v>41911</v>
      </c>
      <c r="B307" s="1">
        <v>92.50676</v>
      </c>
      <c r="C307" s="1">
        <v>68.400002000000001</v>
      </c>
      <c r="D307" s="1">
        <v>20.107282999999999</v>
      </c>
      <c r="E307" s="1">
        <v>20.107282999999999</v>
      </c>
      <c r="F307" s="1">
        <v>112.209869</v>
      </c>
      <c r="G307" s="1">
        <v>16.210186</v>
      </c>
      <c r="H307" s="1">
        <v>139.5</v>
      </c>
      <c r="I307" s="1">
        <v>83.860114999999993</v>
      </c>
      <c r="J307" s="1">
        <v>112.846771</v>
      </c>
      <c r="K307" s="1">
        <v>82.396797000000007</v>
      </c>
      <c r="L307" s="1">
        <v>35.950001</v>
      </c>
      <c r="M307" s="1">
        <v>11.900368</v>
      </c>
      <c r="N307" s="1">
        <v>572.134094</v>
      </c>
      <c r="O307" s="1">
        <v>177.486694</v>
      </c>
      <c r="P307" s="1">
        <v>85.414330000000007</v>
      </c>
      <c r="Q307" s="1">
        <v>30.140699000000001</v>
      </c>
      <c r="R307" s="1">
        <v>93.617294000000001</v>
      </c>
      <c r="S307" s="1">
        <v>53.831553999999997</v>
      </c>
      <c r="T307" s="1">
        <v>32.234482</v>
      </c>
      <c r="U307" s="1">
        <v>41.726329999999997</v>
      </c>
      <c r="V307" s="1">
        <v>42.260170000000002</v>
      </c>
      <c r="W307" s="1">
        <v>17.570522</v>
      </c>
      <c r="X307" s="1">
        <v>25.092635999999999</v>
      </c>
      <c r="Y307" s="1">
        <v>63.789833000000002</v>
      </c>
      <c r="Z307" s="1">
        <v>28.242249999999999</v>
      </c>
      <c r="AA307" s="1">
        <v>22.860001</v>
      </c>
      <c r="AB307" s="1">
        <v>41.949523999999997</v>
      </c>
      <c r="AC307" s="1">
        <v>40.836818999999998</v>
      </c>
      <c r="AD307" s="1">
        <v>69.224197000000004</v>
      </c>
      <c r="AE307" s="1">
        <v>80.547134</v>
      </c>
      <c r="AF307" s="1">
        <v>1967.900024</v>
      </c>
      <c r="AH307">
        <f>'Prices and returns'!AI308</f>
        <v>1.1142061401782942E-2</v>
      </c>
      <c r="AI307">
        <f>'Prices and returns'!AJ308</f>
        <v>-7.4707614774631198E-2</v>
      </c>
      <c r="AJ307">
        <f>'Prices and returns'!AK308</f>
        <v>-9.6571774515731443E-2</v>
      </c>
      <c r="AK307">
        <f>'Prices and returns'!AL308</f>
        <v>-9.6571774515731443E-2</v>
      </c>
      <c r="AL307">
        <f>'Prices and returns'!AM308</f>
        <v>-3.8461411981507564E-2</v>
      </c>
      <c r="AM307">
        <f>'Prices and returns'!AN308</f>
        <v>-4.6847889345625046E-2</v>
      </c>
      <c r="AN307">
        <f>'Prices and returns'!AO308</f>
        <v>-1.9641612903225782E-2</v>
      </c>
      <c r="AO307">
        <f>'Prices and returns'!AP308</f>
        <v>-4.3741771639592864E-2</v>
      </c>
      <c r="AP307">
        <f>'Prices and returns'!AQ308</f>
        <v>1.4241922792810719E-2</v>
      </c>
      <c r="AQ307">
        <f>'Prices and returns'!AR308</f>
        <v>-2.4646771160291629E-2</v>
      </c>
      <c r="AR307">
        <f>'Prices and returns'!AS308</f>
        <v>-3.949935912380096E-2</v>
      </c>
      <c r="AS307">
        <f>'Prices and returns'!AT308</f>
        <v>-5.4832085864907801E-2</v>
      </c>
      <c r="AT307">
        <f>'Prices and returns'!AU308</f>
        <v>-5.3521793791229559E-2</v>
      </c>
      <c r="AU307">
        <f>'Prices and returns'!AV308</f>
        <v>-4.0889566628583396E-2</v>
      </c>
      <c r="AV307">
        <f>'Prices and returns'!AW308</f>
        <v>-1.0583528548429821E-2</v>
      </c>
      <c r="AW307">
        <f>'Prices and returns'!AX308</f>
        <v>-6.2297891631511358E-2</v>
      </c>
      <c r="AX307">
        <f>'Prices and returns'!AY308</f>
        <v>-3.7096863748272875E-2</v>
      </c>
      <c r="AY307">
        <f>'Prices and returns'!AZ308</f>
        <v>-2.2980480927598659E-2</v>
      </c>
      <c r="AZ307">
        <f>'Prices and returns'!BA308</f>
        <v>-6.0199695468970131E-2</v>
      </c>
      <c r="BA307">
        <f>'Prices and returns'!BB308</f>
        <v>-4.4695399763170982E-2</v>
      </c>
      <c r="BB307">
        <f>'Prices and returns'!BC308</f>
        <v>-3.4333842007734539E-2</v>
      </c>
      <c r="BC307">
        <f>'Prices and returns'!BD308</f>
        <v>-7.5699799926262884E-2</v>
      </c>
      <c r="BD307">
        <f>'Prices and returns'!BE308</f>
        <v>-3.0802264058666013E-3</v>
      </c>
      <c r="BE307">
        <f>'Prices and returns'!BF308</f>
        <v>-4.8623971158538677E-2</v>
      </c>
      <c r="BF307">
        <f>'Prices and returns'!BG308</f>
        <v>-3.1391479078331168E-2</v>
      </c>
      <c r="BG307">
        <f>'Prices and returns'!BH308</f>
        <v>-5.3368414113367749E-2</v>
      </c>
      <c r="BH307">
        <f>'Prices and returns'!BI308</f>
        <v>-8.7142037654586932E-2</v>
      </c>
      <c r="BI307">
        <f>'Prices and returns'!BJ308</f>
        <v>-1.5490334837294752E-2</v>
      </c>
      <c r="BJ307">
        <f>'Prices and returns'!BK308</f>
        <v>1.2545425409557344E-2</v>
      </c>
      <c r="BK307">
        <f>'Prices and returns'!BL308</f>
        <v>-2.470183482878479E-2</v>
      </c>
      <c r="BL307">
        <f>'Prices and returns'!BM308</f>
        <v>-3.1388799352949269E-2</v>
      </c>
    </row>
    <row r="308" spans="1:64" x14ac:dyDescent="0.25">
      <c r="A308" s="2">
        <v>41918</v>
      </c>
      <c r="B308" s="1">
        <v>93.537475999999998</v>
      </c>
      <c r="C308" s="1">
        <v>63.290000999999997</v>
      </c>
      <c r="D308" s="1">
        <v>18.165486999999999</v>
      </c>
      <c r="E308" s="1">
        <v>18.165486999999999</v>
      </c>
      <c r="F308" s="1">
        <v>107.894119</v>
      </c>
      <c r="G308" s="1">
        <v>15.450773</v>
      </c>
      <c r="H308" s="1">
        <v>136.759995</v>
      </c>
      <c r="I308" s="1">
        <v>80.191924999999998</v>
      </c>
      <c r="J308" s="1">
        <v>114.453926</v>
      </c>
      <c r="K308" s="1">
        <v>80.365982000000002</v>
      </c>
      <c r="L308" s="1">
        <v>34.529998999999997</v>
      </c>
      <c r="M308" s="1">
        <v>11.247845999999999</v>
      </c>
      <c r="N308" s="1">
        <v>541.51245100000006</v>
      </c>
      <c r="O308" s="1">
        <v>170.22934000000001</v>
      </c>
      <c r="P308" s="1">
        <v>84.510345000000001</v>
      </c>
      <c r="Q308" s="1">
        <v>28.262996999999999</v>
      </c>
      <c r="R308" s="1">
        <v>90.144385999999997</v>
      </c>
      <c r="S308" s="1">
        <v>52.594479</v>
      </c>
      <c r="T308" s="1">
        <v>30.293976000000001</v>
      </c>
      <c r="U308" s="1">
        <v>39.861355000000003</v>
      </c>
      <c r="V308" s="1">
        <v>40.809215999999999</v>
      </c>
      <c r="W308" s="1">
        <v>16.240437</v>
      </c>
      <c r="X308" s="1">
        <v>25.015345</v>
      </c>
      <c r="Y308" s="1">
        <v>60.688118000000003</v>
      </c>
      <c r="Z308" s="1">
        <v>27.355684</v>
      </c>
      <c r="AA308" s="1">
        <v>21.639999</v>
      </c>
      <c r="AB308" s="1">
        <v>38.293956999999999</v>
      </c>
      <c r="AC308" s="1">
        <v>40.204242999999998</v>
      </c>
      <c r="AD308" s="1">
        <v>70.092644000000007</v>
      </c>
      <c r="AE308" s="1">
        <v>78.557472000000004</v>
      </c>
      <c r="AF308" s="1">
        <v>1906.130005</v>
      </c>
      <c r="AH308">
        <f>'Prices and returns'!AI309</f>
        <v>-3.0378273196082318E-2</v>
      </c>
      <c r="AI308">
        <f>'Prices and returns'!AJ309</f>
        <v>1.9434286310091968E-2</v>
      </c>
      <c r="AJ308">
        <f>'Prices and returns'!AK309</f>
        <v>7.4828161777331301E-3</v>
      </c>
      <c r="AK308">
        <f>'Prices and returns'!AL309</f>
        <v>7.4828161777331301E-3</v>
      </c>
      <c r="AL308">
        <f>'Prices and returns'!AM309</f>
        <v>1.4320854689030821E-2</v>
      </c>
      <c r="AM308">
        <f>'Prices and returns'!AN309</f>
        <v>-1.6383387420163351E-2</v>
      </c>
      <c r="AN308">
        <f>'Prices and returns'!AO309</f>
        <v>2.4129936535900718E-3</v>
      </c>
      <c r="AO308">
        <f>'Prices and returns'!AP309</f>
        <v>2.0616477282469625E-2</v>
      </c>
      <c r="AP308">
        <f>'Prices and returns'!AQ309</f>
        <v>-3.2971380990460694E-2</v>
      </c>
      <c r="AQ308">
        <f>'Prices and returns'!AR309</f>
        <v>-2.8283235561036252E-2</v>
      </c>
      <c r="AR308">
        <f>'Prices and returns'!AS309</f>
        <v>-7.2400812985832994E-3</v>
      </c>
      <c r="AS308">
        <f>'Prices and returns'!AT309</f>
        <v>1.6678660074115573E-2</v>
      </c>
      <c r="AT308">
        <f>'Prices and returns'!AU309</f>
        <v>-6.1194818214807913E-2</v>
      </c>
      <c r="AU308">
        <f>'Prices and returns'!AV309</f>
        <v>-1.9237194951234732E-2</v>
      </c>
      <c r="AV308">
        <f>'Prices and returns'!AW309</f>
        <v>-2.4959962002285046E-2</v>
      </c>
      <c r="AW308">
        <f>'Prices and returns'!AX309</f>
        <v>-1.6609137381998099E-2</v>
      </c>
      <c r="AX308">
        <f>'Prices and returns'!AY309</f>
        <v>-2.4992704481896336E-2</v>
      </c>
      <c r="AY308">
        <f>'Prices and returns'!AZ309</f>
        <v>-3.964467449140429E-2</v>
      </c>
      <c r="AZ308">
        <f>'Prices and returns'!BA309</f>
        <v>8.5002708129167451E-3</v>
      </c>
      <c r="BA308">
        <f>'Prices and returns'!BB309</f>
        <v>-9.0844377969590429E-3</v>
      </c>
      <c r="BB308">
        <f>'Prices and returns'!BC309</f>
        <v>-1.1470448243842609E-4</v>
      </c>
      <c r="BC308">
        <f>'Prices and returns'!BD309</f>
        <v>3.3827969038025291E-2</v>
      </c>
      <c r="BD308">
        <f>'Prices and returns'!BE309</f>
        <v>-4.462748764808154E-2</v>
      </c>
      <c r="BE308">
        <f>'Prices and returns'!BF309</f>
        <v>1.6989470657172118E-2</v>
      </c>
      <c r="BF308">
        <f>'Prices and returns'!BG309</f>
        <v>8.1630201606364469E-3</v>
      </c>
      <c r="BG308">
        <f>'Prices and returns'!BH309</f>
        <v>-5.5452405519981754E-3</v>
      </c>
      <c r="BH308">
        <f>'Prices and returns'!BI309</f>
        <v>2.1759151189311685E-2</v>
      </c>
      <c r="BI308">
        <f>'Prices and returns'!BJ309</f>
        <v>-6.7808265908650828E-3</v>
      </c>
      <c r="BJ308">
        <f>'Prices and returns'!BK309</f>
        <v>-5.3519125345022053E-2</v>
      </c>
      <c r="BK308">
        <f>'Prices and returns'!BL309</f>
        <v>-4.2575835434216702E-3</v>
      </c>
      <c r="BL308">
        <f>'Prices and returns'!BM309</f>
        <v>-1.0161948528794087E-2</v>
      </c>
    </row>
    <row r="309" spans="1:64" x14ac:dyDescent="0.25">
      <c r="A309" s="2">
        <v>41925</v>
      </c>
      <c r="B309" s="1">
        <v>90.695969000000005</v>
      </c>
      <c r="C309" s="1">
        <v>64.519997000000004</v>
      </c>
      <c r="D309" s="1">
        <v>18.301416</v>
      </c>
      <c r="E309" s="1">
        <v>18.301416</v>
      </c>
      <c r="F309" s="1">
        <v>109.439255</v>
      </c>
      <c r="G309" s="1">
        <v>15.197637</v>
      </c>
      <c r="H309" s="1">
        <v>137.08999600000001</v>
      </c>
      <c r="I309" s="1">
        <v>81.845200000000006</v>
      </c>
      <c r="J309" s="1">
        <v>110.680222</v>
      </c>
      <c r="K309" s="1">
        <v>78.092972000000003</v>
      </c>
      <c r="L309" s="1">
        <v>34.279998999999997</v>
      </c>
      <c r="M309" s="1">
        <v>11.435445</v>
      </c>
      <c r="N309" s="1">
        <v>508.37469499999997</v>
      </c>
      <c r="O309" s="1">
        <v>166.95460499999999</v>
      </c>
      <c r="P309" s="1">
        <v>82.400970000000001</v>
      </c>
      <c r="Q309" s="1">
        <v>27.793572999999999</v>
      </c>
      <c r="R309" s="1">
        <v>87.891434000000004</v>
      </c>
      <c r="S309" s="1">
        <v>50.509388000000001</v>
      </c>
      <c r="T309" s="1">
        <v>30.551483000000001</v>
      </c>
      <c r="U309" s="1">
        <v>39.499237000000001</v>
      </c>
      <c r="V309" s="1">
        <v>40.804535000000001</v>
      </c>
      <c r="W309" s="1">
        <v>16.789818</v>
      </c>
      <c r="X309" s="1">
        <v>23.898973000000002</v>
      </c>
      <c r="Y309" s="1">
        <v>61.719177000000002</v>
      </c>
      <c r="Z309" s="1">
        <v>27.578989</v>
      </c>
      <c r="AA309" s="1">
        <v>21.52</v>
      </c>
      <c r="AB309" s="1">
        <v>39.127200999999999</v>
      </c>
      <c r="AC309" s="1">
        <v>39.931624999999997</v>
      </c>
      <c r="AD309" s="1">
        <v>66.341346999999999</v>
      </c>
      <c r="AE309" s="1">
        <v>78.223006999999996</v>
      </c>
      <c r="AF309" s="1">
        <v>1886.76001</v>
      </c>
      <c r="AH309">
        <f>'Prices and returns'!AI310</f>
        <v>7.7301230443879987E-2</v>
      </c>
      <c r="AI309">
        <f>'Prices and returns'!AJ310</f>
        <v>3.859276372873973E-2</v>
      </c>
      <c r="AJ309">
        <f>'Prices and returns'!AK310</f>
        <v>1.6976008850899813E-2</v>
      </c>
      <c r="AK309">
        <f>'Prices and returns'!AL310</f>
        <v>1.6976008850899813E-2</v>
      </c>
      <c r="AL309">
        <f>'Prices and returns'!AM310</f>
        <v>-8.1140994609292857E-3</v>
      </c>
      <c r="AM309">
        <f>'Prices and returns'!AN310</f>
        <v>3.1461864762265271E-2</v>
      </c>
      <c r="AN309">
        <f>'Prices and returns'!AO310</f>
        <v>1.6850230267713907E-2</v>
      </c>
      <c r="AO309">
        <f>'Prices and returns'!AP310</f>
        <v>5.4155747679766053E-2</v>
      </c>
      <c r="AP309">
        <f>'Prices and returns'!AQ310</f>
        <v>4.6450078497312697E-2</v>
      </c>
      <c r="AQ309">
        <f>'Prices and returns'!AR310</f>
        <v>5.7020252731577313E-2</v>
      </c>
      <c r="AR309">
        <f>'Prices and returns'!AS310</f>
        <v>6.0385036767358222E-2</v>
      </c>
      <c r="AS309">
        <f>'Prices and returns'!AT310</f>
        <v>-1.7118266932331896E-2</v>
      </c>
      <c r="AT309">
        <f>'Prices and returns'!AU310</f>
        <v>5.5969646561578087E-2</v>
      </c>
      <c r="AU309">
        <f>'Prices and returns'!AV310</f>
        <v>3.6402931203964158E-2</v>
      </c>
      <c r="AV309">
        <f>'Prices and returns'!AW310</f>
        <v>5.2637851229178557E-2</v>
      </c>
      <c r="AW309">
        <f>'Prices and returns'!AX310</f>
        <v>5.7361210809419909E-2</v>
      </c>
      <c r="AX309">
        <f>'Prices and returns'!AY310</f>
        <v>4.4883520730814232E-2</v>
      </c>
      <c r="AY309">
        <f>'Prices and returns'!AZ310</f>
        <v>4.5195835673162418E-2</v>
      </c>
      <c r="AZ309">
        <f>'Prices and returns'!BA310</f>
        <v>3.3112893406843702E-2</v>
      </c>
      <c r="BA309">
        <f>'Prices and returns'!BB310</f>
        <v>5.7300094176502628E-2</v>
      </c>
      <c r="BB309">
        <f>'Prices and returns'!BC310</f>
        <v>4.2670208103094409E-2</v>
      </c>
      <c r="BC309">
        <f>'Prices and returns'!BD310</f>
        <v>6.0849617309728911E-2</v>
      </c>
      <c r="BD309">
        <f>'Prices and returns'!BE310</f>
        <v>4.5993608177221659E-2</v>
      </c>
      <c r="BE309">
        <f>'Prices and returns'!BF310</f>
        <v>4.9288878236338082E-2</v>
      </c>
      <c r="BF309">
        <f>'Prices and returns'!BG310</f>
        <v>-6.1620460416442367E-3</v>
      </c>
      <c r="BG309">
        <f>'Prices and returns'!BH310</f>
        <v>4.1821561338290063E-2</v>
      </c>
      <c r="BH309">
        <f>'Prices and returns'!BI310</f>
        <v>8.9306081464912437E-2</v>
      </c>
      <c r="BI309">
        <f>'Prices and returns'!BJ310</f>
        <v>1.4562142161757812E-2</v>
      </c>
      <c r="BJ309">
        <f>'Prices and returns'!BK310</f>
        <v>3.0769272743286308E-2</v>
      </c>
      <c r="BK309">
        <f>'Prices and returns'!BL310</f>
        <v>3.5961044044241455E-2</v>
      </c>
      <c r="BL309">
        <f>'Prices and returns'!BM310</f>
        <v>4.1245280580226029E-2</v>
      </c>
    </row>
    <row r="310" spans="1:64" x14ac:dyDescent="0.25">
      <c r="A310" s="2">
        <v>41932</v>
      </c>
      <c r="B310" s="1">
        <v>97.706879000000001</v>
      </c>
      <c r="C310" s="1">
        <v>67.010002</v>
      </c>
      <c r="D310" s="1">
        <v>18.612100999999999</v>
      </c>
      <c r="E310" s="1">
        <v>18.612100999999999</v>
      </c>
      <c r="F310" s="1">
        <v>108.551254</v>
      </c>
      <c r="G310" s="1">
        <v>15.675782999999999</v>
      </c>
      <c r="H310" s="1">
        <v>139.39999399999999</v>
      </c>
      <c r="I310" s="1">
        <v>86.277587999999994</v>
      </c>
      <c r="J310" s="1">
        <v>115.821327</v>
      </c>
      <c r="K310" s="1">
        <v>82.545852999999994</v>
      </c>
      <c r="L310" s="1">
        <v>36.349997999999999</v>
      </c>
      <c r="M310" s="1">
        <v>11.23969</v>
      </c>
      <c r="N310" s="1">
        <v>536.82824700000003</v>
      </c>
      <c r="O310" s="1">
        <v>173.032242</v>
      </c>
      <c r="P310" s="1">
        <v>86.738380000000006</v>
      </c>
      <c r="Q310" s="1">
        <v>29.387846</v>
      </c>
      <c r="R310" s="1">
        <v>91.836310999999995</v>
      </c>
      <c r="S310" s="1">
        <v>52.792202000000003</v>
      </c>
      <c r="T310" s="1">
        <v>31.563130999999998</v>
      </c>
      <c r="U310" s="1">
        <v>41.762546999999998</v>
      </c>
      <c r="V310" s="1">
        <v>42.545673000000001</v>
      </c>
      <c r="W310" s="1">
        <v>17.811471999999998</v>
      </c>
      <c r="X310" s="1">
        <v>24.998173000000001</v>
      </c>
      <c r="Y310" s="1">
        <v>64.761246</v>
      </c>
      <c r="Z310" s="1">
        <v>27.409046</v>
      </c>
      <c r="AA310" s="1">
        <v>22.42</v>
      </c>
      <c r="AB310" s="1">
        <v>42.621498000000003</v>
      </c>
      <c r="AC310" s="1">
        <v>40.513114999999999</v>
      </c>
      <c r="AD310" s="1">
        <v>68.382621999999998</v>
      </c>
      <c r="AE310" s="1">
        <v>81.035988000000003</v>
      </c>
      <c r="AF310" s="1">
        <v>1964.579956</v>
      </c>
      <c r="AH310">
        <f>'Prices and returns'!AI311</f>
        <v>2.6420596240721187E-2</v>
      </c>
      <c r="AI310">
        <f>'Prices and returns'!AJ311</f>
        <v>4.6410996973257769E-2</v>
      </c>
      <c r="AJ310">
        <f>'Prices and returns'!AK311</f>
        <v>4.0688635850407315E-2</v>
      </c>
      <c r="AK310">
        <f>'Prices and returns'!AL311</f>
        <v>4.0688635850407315E-2</v>
      </c>
      <c r="AL310">
        <f>'Prices and returns'!AM311</f>
        <v>2.1842096821838644E-2</v>
      </c>
      <c r="AM310">
        <f>'Prices and returns'!AN311</f>
        <v>2.6316069825666907E-2</v>
      </c>
      <c r="AN310">
        <f>'Prices and returns'!AO311</f>
        <v>5.4520088429845567E-3</v>
      </c>
      <c r="AO310">
        <f>'Prices and returns'!AP311</f>
        <v>1.9811066113716684E-2</v>
      </c>
      <c r="AP310">
        <f>'Prices and returns'!AQ311</f>
        <v>2.2462253432824153E-2</v>
      </c>
      <c r="AQ310">
        <f>'Prices and returns'!AR311</f>
        <v>3.1260455931081135E-2</v>
      </c>
      <c r="AR310">
        <f>'Prices and returns'!AS311</f>
        <v>0.12709775114705657</v>
      </c>
      <c r="AS310">
        <f>'Prices and returns'!AT311</f>
        <v>2.2496438958725731E-2</v>
      </c>
      <c r="AT310">
        <f>'Prices and returns'!AU311</f>
        <v>3.5755305551199767E-2</v>
      </c>
      <c r="AU310">
        <f>'Prices and returns'!AV311</f>
        <v>3.6214880692582191E-2</v>
      </c>
      <c r="AV310">
        <f>'Prices and returns'!AW311</f>
        <v>2.6634161255951503E-2</v>
      </c>
      <c r="AW310">
        <f>'Prices and returns'!AX311</f>
        <v>2.5015171237796733E-2</v>
      </c>
      <c r="AX310">
        <f>'Prices and returns'!AY311</f>
        <v>4.5088930020283705E-2</v>
      </c>
      <c r="AY310">
        <f>'Prices and returns'!AZ311</f>
        <v>2.9621950605507881E-2</v>
      </c>
      <c r="AZ310">
        <f>'Prices and returns'!BA311</f>
        <v>1.835641717546968E-2</v>
      </c>
      <c r="BA310">
        <f>'Prices and returns'!BB311</f>
        <v>1.7775616032231066E-2</v>
      </c>
      <c r="BB310">
        <f>'Prices and returns'!BC311</f>
        <v>2.2772515550523727E-2</v>
      </c>
      <c r="BC310">
        <f>'Prices and returns'!BD311</f>
        <v>5.7359324372516868E-2</v>
      </c>
      <c r="BD310">
        <f>'Prices and returns'!BE311</f>
        <v>2.8856068801508015E-2</v>
      </c>
      <c r="BE310">
        <f>'Prices and returns'!BF311</f>
        <v>3.3026418299610755E-2</v>
      </c>
      <c r="BF310">
        <f>'Prices and returns'!BG311</f>
        <v>2.8639121551330124E-2</v>
      </c>
      <c r="BG310">
        <f>'Prices and returns'!BH311</f>
        <v>0.17975026761819796</v>
      </c>
      <c r="BH310">
        <f>'Prices and returns'!BI311</f>
        <v>4.3935410247664092E-2</v>
      </c>
      <c r="BI310">
        <f>'Prices and returns'!BJ311</f>
        <v>3.034669143560053E-2</v>
      </c>
      <c r="BJ310">
        <f>'Prices and returns'!BK311</f>
        <v>-1.4404683107938417E-3</v>
      </c>
      <c r="BK310">
        <f>'Prices and returns'!BL311</f>
        <v>2.3494598473952105E-2</v>
      </c>
      <c r="BL310">
        <f>'Prices and returns'!BM311</f>
        <v>2.7217061253576133E-2</v>
      </c>
    </row>
    <row r="311" spans="1:64" x14ac:dyDescent="0.25">
      <c r="A311" s="2">
        <v>41939</v>
      </c>
      <c r="B311" s="1">
        <v>100.288353</v>
      </c>
      <c r="C311" s="1">
        <v>70.120002999999997</v>
      </c>
      <c r="D311" s="1">
        <v>19.369402000000001</v>
      </c>
      <c r="E311" s="1">
        <v>19.369402000000001</v>
      </c>
      <c r="F311" s="1">
        <v>110.922241</v>
      </c>
      <c r="G311" s="1">
        <v>16.088308000000001</v>
      </c>
      <c r="H311" s="1">
        <v>140.16000399999999</v>
      </c>
      <c r="I311" s="1">
        <v>87.986839000000003</v>
      </c>
      <c r="J311" s="1">
        <v>118.422935</v>
      </c>
      <c r="K311" s="1">
        <v>85.126273999999995</v>
      </c>
      <c r="L311" s="1">
        <v>40.970001000000003</v>
      </c>
      <c r="M311" s="1">
        <v>11.492543</v>
      </c>
      <c r="N311" s="1">
        <v>556.02270499999997</v>
      </c>
      <c r="O311" s="1">
        <v>179.29858400000001</v>
      </c>
      <c r="P311" s="1">
        <v>89.048584000000005</v>
      </c>
      <c r="Q311" s="1">
        <v>30.122987999999999</v>
      </c>
      <c r="R311" s="1">
        <v>95.977112000000005</v>
      </c>
      <c r="S311" s="1">
        <v>54.356009999999998</v>
      </c>
      <c r="T311" s="1">
        <v>32.142516999999998</v>
      </c>
      <c r="U311" s="1">
        <v>42.504902000000001</v>
      </c>
      <c r="V311" s="1">
        <v>43.514544999999998</v>
      </c>
      <c r="W311" s="1">
        <v>18.833126</v>
      </c>
      <c r="X311" s="1">
        <v>25.719522000000001</v>
      </c>
      <c r="Y311" s="1">
        <v>66.900077999999993</v>
      </c>
      <c r="Z311" s="1">
        <v>28.194016999999999</v>
      </c>
      <c r="AA311" s="1">
        <v>26.450001</v>
      </c>
      <c r="AB311" s="1">
        <v>44.494090999999997</v>
      </c>
      <c r="AC311" s="1">
        <v>41.742553999999998</v>
      </c>
      <c r="AD311" s="1">
        <v>68.284119000000004</v>
      </c>
      <c r="AE311" s="1">
        <v>82.939896000000005</v>
      </c>
      <c r="AF311" s="1">
        <v>2018.0500489999999</v>
      </c>
      <c r="AH311">
        <f>'Prices and returns'!AI312</f>
        <v>9.3520032181602618E-3</v>
      </c>
      <c r="AI311">
        <f>'Prices and returns'!AJ312</f>
        <v>2.1106602063322821E-2</v>
      </c>
      <c r="AJ311">
        <f>'Prices and returns'!AK312</f>
        <v>3.5087608796595733E-2</v>
      </c>
      <c r="AK311">
        <f>'Prices and returns'!AL312</f>
        <v>3.5087608796595733E-2</v>
      </c>
      <c r="AL311">
        <f>'Prices and returns'!AM312</f>
        <v>-3.682696962460332E-3</v>
      </c>
      <c r="AM311">
        <f>'Prices and returns'!AN312</f>
        <v>1.1655047877004816E-2</v>
      </c>
      <c r="AN311">
        <f>'Prices and returns'!AO312</f>
        <v>2.4614703920813424E-2</v>
      </c>
      <c r="AO311">
        <f>'Prices and returns'!AP312</f>
        <v>3.4512547950494637E-3</v>
      </c>
      <c r="AP311">
        <f>'Prices and returns'!AQ312</f>
        <v>3.2541120518588776E-2</v>
      </c>
      <c r="AQ311">
        <f>'Prices and returns'!AR312</f>
        <v>-1.5101800414757841E-2</v>
      </c>
      <c r="AR311">
        <f>'Prices and returns'!AS312</f>
        <v>-7.3229190304396603E-4</v>
      </c>
      <c r="AS311">
        <f>'Prices and returns'!AT312</f>
        <v>1.463444600555331E-2</v>
      </c>
      <c r="AT311">
        <f>'Prices and returns'!AU312</f>
        <v>-3.2320966101555111E-2</v>
      </c>
      <c r="AU311">
        <f>'Prices and returns'!AV312</f>
        <v>3.7897064485461276E-3</v>
      </c>
      <c r="AV311">
        <f>'Prices and returns'!AW312</f>
        <v>1.3331261954709983E-3</v>
      </c>
      <c r="AW311">
        <f>'Prices and returns'!AX312</f>
        <v>-1.2643300857139383E-2</v>
      </c>
      <c r="AX311">
        <f>'Prices and returns'!AY312</f>
        <v>3.8969290928445258E-3</v>
      </c>
      <c r="AY311">
        <f>'Prices and returns'!AZ312</f>
        <v>1.6369045483654993E-2</v>
      </c>
      <c r="AZ311">
        <f>'Prices and returns'!BA312</f>
        <v>2.3292979824822216E-2</v>
      </c>
      <c r="BA311">
        <f>'Prices and returns'!BB312</f>
        <v>3.6847702883775521E-2</v>
      </c>
      <c r="BB311">
        <f>'Prices and returns'!BC312</f>
        <v>8.7123971996031068E-3</v>
      </c>
      <c r="BC311">
        <f>'Prices and returns'!BD312</f>
        <v>1.2794211646011373E-2</v>
      </c>
      <c r="BD311">
        <f>'Prices and returns'!BE312</f>
        <v>-1.0018071097900203E-3</v>
      </c>
      <c r="BE311">
        <f>'Prices and returns'!BF312</f>
        <v>-0.11781926472492292</v>
      </c>
      <c r="BF311">
        <f>'Prices and returns'!BG312</f>
        <v>2.0089723291293543E-3</v>
      </c>
      <c r="BG311">
        <f>'Prices and returns'!BH312</f>
        <v>-1.0964120568464257E-2</v>
      </c>
      <c r="BH311">
        <f>'Prices and returns'!BI312</f>
        <v>3.220580458650122E-2</v>
      </c>
      <c r="BI311">
        <f>'Prices and returns'!BJ312</f>
        <v>1.2138931412773599E-2</v>
      </c>
      <c r="BJ311">
        <f>'Prices and returns'!BK312</f>
        <v>3.2778382920924803E-2</v>
      </c>
      <c r="BK311">
        <f>'Prices and returns'!BL312</f>
        <v>-1.2409106469100123E-3</v>
      </c>
      <c r="BL311">
        <f>'Prices and returns'!BM312</f>
        <v>6.8729687882978854E-3</v>
      </c>
    </row>
    <row r="312" spans="1:64" x14ac:dyDescent="0.25">
      <c r="A312" s="2">
        <v>41946</v>
      </c>
      <c r="B312" s="1">
        <v>101.22624999999999</v>
      </c>
      <c r="C312" s="1">
        <v>71.599997999999999</v>
      </c>
      <c r="D312" s="1">
        <v>20.049028</v>
      </c>
      <c r="E312" s="1">
        <v>20.049028</v>
      </c>
      <c r="F312" s="1">
        <v>110.51374800000001</v>
      </c>
      <c r="G312" s="1">
        <v>16.275818000000001</v>
      </c>
      <c r="H312" s="1">
        <v>143.61000100000001</v>
      </c>
      <c r="I312" s="1">
        <v>88.290503999999999</v>
      </c>
      <c r="J312" s="1">
        <v>122.27655</v>
      </c>
      <c r="K312" s="1">
        <v>83.840714000000006</v>
      </c>
      <c r="L312" s="1">
        <v>40.939999</v>
      </c>
      <c r="M312" s="1">
        <v>11.660729999999999</v>
      </c>
      <c r="N312" s="1">
        <v>538.051514</v>
      </c>
      <c r="O312" s="1">
        <v>179.97807299999999</v>
      </c>
      <c r="P312" s="1">
        <v>89.167297000000005</v>
      </c>
      <c r="Q312" s="1">
        <v>29.742134</v>
      </c>
      <c r="R312" s="1">
        <v>96.351128000000003</v>
      </c>
      <c r="S312" s="1">
        <v>55.245766000000003</v>
      </c>
      <c r="T312" s="1">
        <v>32.891212000000003</v>
      </c>
      <c r="U312" s="1">
        <v>44.071109999999997</v>
      </c>
      <c r="V312" s="1">
        <v>43.893661000000002</v>
      </c>
      <c r="W312" s="1">
        <v>19.074081</v>
      </c>
      <c r="X312" s="1">
        <v>25.693756</v>
      </c>
      <c r="Y312" s="1">
        <v>59.017960000000002</v>
      </c>
      <c r="Z312" s="1">
        <v>28.250658000000001</v>
      </c>
      <c r="AA312" s="1">
        <v>26.16</v>
      </c>
      <c r="AB312" s="1">
        <v>45.927059</v>
      </c>
      <c r="AC312" s="1">
        <v>42.249263999999997</v>
      </c>
      <c r="AD312" s="1">
        <v>70.522362000000001</v>
      </c>
      <c r="AE312" s="1">
        <v>82.836974999999995</v>
      </c>
      <c r="AF312" s="1">
        <v>2031.920044</v>
      </c>
      <c r="AH312">
        <f>'Prices and returns'!AI313</f>
        <v>5.1968703770020171E-2</v>
      </c>
      <c r="AI312">
        <f>'Prices and returns'!AJ313</f>
        <v>-2.5139665506693537E-3</v>
      </c>
      <c r="AJ312">
        <f>'Prices and returns'!AK313</f>
        <v>-2.6634308655761333E-2</v>
      </c>
      <c r="AK312">
        <f>'Prices and returns'!AL313</f>
        <v>-2.6634308655761333E-2</v>
      </c>
      <c r="AL312">
        <f>'Prices and returns'!AM313</f>
        <v>4.1477690178420151E-2</v>
      </c>
      <c r="AM312">
        <f>'Prices and returns'!AN313</f>
        <v>-1.2673095754695825E-2</v>
      </c>
      <c r="AN312">
        <f>'Prices and returns'!AO313</f>
        <v>1.3299930274354561E-2</v>
      </c>
      <c r="AO312">
        <f>'Prices and returns'!AP313</f>
        <v>-4.1274880478652676E-3</v>
      </c>
      <c r="AP312">
        <f>'Prices and returns'!AQ313</f>
        <v>5.5917426522092972E-3</v>
      </c>
      <c r="AQ312">
        <f>'Prices and returns'!AR313</f>
        <v>8.8891060732139426E-3</v>
      </c>
      <c r="AR312">
        <f>'Prices and returns'!AS313</f>
        <v>1.2945823472052434E-2</v>
      </c>
      <c r="AS312">
        <f>'Prices and returns'!AT313</f>
        <v>6.8454633629284042E-2</v>
      </c>
      <c r="AT312">
        <f>'Prices and returns'!AU313</f>
        <v>6.2660542945706804E-3</v>
      </c>
      <c r="AU312">
        <f>'Prices and returns'!AV313</f>
        <v>-3.8277940668916847E-3</v>
      </c>
      <c r="AV312">
        <f>'Prices and returns'!AW313</f>
        <v>6.0421815859237936E-3</v>
      </c>
      <c r="AW312">
        <f>'Prices and returns'!AX313</f>
        <v>1.7647624074318309E-2</v>
      </c>
      <c r="AX312">
        <f>'Prices and returns'!AY313</f>
        <v>-3.6994896416783378E-4</v>
      </c>
      <c r="AY312">
        <f>'Prices and returns'!AZ313</f>
        <v>-1.9358877203367961E-2</v>
      </c>
      <c r="AZ312">
        <f>'Prices and returns'!BA313</f>
        <v>8.4110612889543078E-4</v>
      </c>
      <c r="BA312">
        <f>'Prices and returns'!BB313</f>
        <v>1.8488052604075655E-2</v>
      </c>
      <c r="BB312">
        <f>'Prices and returns'!BC313</f>
        <v>1.834091715430165E-2</v>
      </c>
      <c r="BC312">
        <f>'Prices and returns'!BD313</f>
        <v>0</v>
      </c>
      <c r="BD312">
        <f>'Prices and returns'!BE313</f>
        <v>2.2820018996054868E-2</v>
      </c>
      <c r="BE312">
        <f>'Prices and returns'!BF313</f>
        <v>2.2956842290041898E-2</v>
      </c>
      <c r="BF312">
        <f>'Prices and returns'!BG313</f>
        <v>2.8358666902554879E-2</v>
      </c>
      <c r="BG312">
        <f>'Prices and returns'!BH313</f>
        <v>8.7920107033638908E-3</v>
      </c>
      <c r="BH312">
        <f>'Prices and returns'!BI313</f>
        <v>1.4341959061650365E-2</v>
      </c>
      <c r="BI312">
        <f>'Prices and returns'!BJ313</f>
        <v>1.2583745837560702E-2</v>
      </c>
      <c r="BJ312">
        <f>'Prices and returns'!BK313</f>
        <v>5.3192900714244366E-2</v>
      </c>
      <c r="BK312">
        <f>'Prices and returns'!BL313</f>
        <v>-8.4219275269285156E-3</v>
      </c>
      <c r="BL312">
        <f>'Prices and returns'!BM313</f>
        <v>3.8879000299876518E-3</v>
      </c>
    </row>
    <row r="313" spans="1:64" x14ac:dyDescent="0.25">
      <c r="A313" s="2">
        <v>41953</v>
      </c>
      <c r="B313" s="1">
        <v>106.486847</v>
      </c>
      <c r="C313" s="1">
        <v>71.419998000000007</v>
      </c>
      <c r="D313" s="1">
        <v>19.515035999999998</v>
      </c>
      <c r="E313" s="1">
        <v>19.515035999999998</v>
      </c>
      <c r="F313" s="1">
        <v>115.09760300000001</v>
      </c>
      <c r="G313" s="1">
        <v>16.069552999999999</v>
      </c>
      <c r="H313" s="1">
        <v>145.520004</v>
      </c>
      <c r="I313" s="1">
        <v>87.926085999999998</v>
      </c>
      <c r="J313" s="1">
        <v>122.960289</v>
      </c>
      <c r="K313" s="1">
        <v>84.585982999999999</v>
      </c>
      <c r="L313" s="1">
        <v>41.470001000000003</v>
      </c>
      <c r="M313" s="1">
        <v>12.458961</v>
      </c>
      <c r="N313" s="1">
        <v>541.42297399999995</v>
      </c>
      <c r="O313" s="1">
        <v>179.289154</v>
      </c>
      <c r="P313" s="1">
        <v>89.706062000000003</v>
      </c>
      <c r="Q313" s="1">
        <v>30.267012000000001</v>
      </c>
      <c r="R313" s="1">
        <v>96.315483</v>
      </c>
      <c r="S313" s="1">
        <v>54.176270000000002</v>
      </c>
      <c r="T313" s="1">
        <v>32.918877000000002</v>
      </c>
      <c r="U313" s="1">
        <v>44.885899000000002</v>
      </c>
      <c r="V313" s="1">
        <v>44.698711000000003</v>
      </c>
      <c r="W313" s="1">
        <v>19.074081</v>
      </c>
      <c r="X313" s="1">
        <v>26.280087999999999</v>
      </c>
      <c r="Y313" s="1">
        <v>60.372826000000003</v>
      </c>
      <c r="Z313" s="1">
        <v>29.051808999999999</v>
      </c>
      <c r="AA313" s="1">
        <v>26.389999</v>
      </c>
      <c r="AB313" s="1">
        <v>46.585743000000001</v>
      </c>
      <c r="AC313" s="1">
        <v>42.780918</v>
      </c>
      <c r="AD313" s="1">
        <v>74.273651000000001</v>
      </c>
      <c r="AE313" s="1">
        <v>82.139328000000006</v>
      </c>
      <c r="AF313" s="1">
        <v>2039.8199460000001</v>
      </c>
      <c r="AH313">
        <f>'Prices and returns'!AI314</f>
        <v>2.0056176515396394E-2</v>
      </c>
      <c r="AI313">
        <f>'Prices and returns'!AJ314</f>
        <v>-1.4001400560108327E-3</v>
      </c>
      <c r="AJ313">
        <f>'Prices and returns'!AK314</f>
        <v>5.3233824421333543E-2</v>
      </c>
      <c r="AK313">
        <f>'Prices and returns'!AL314</f>
        <v>5.3233824421333543E-2</v>
      </c>
      <c r="AL313">
        <f>'Prices and returns'!AM314</f>
        <v>3.0420572702977988E-2</v>
      </c>
      <c r="AM313">
        <f>'Prices and returns'!AN314</f>
        <v>-1.1667406056658628E-3</v>
      </c>
      <c r="AN313">
        <f>'Prices and returns'!AO314</f>
        <v>8.1088026907970411E-3</v>
      </c>
      <c r="AO313">
        <f>'Prices and returns'!AP314</f>
        <v>5.0424273406188061E-2</v>
      </c>
      <c r="AP313">
        <f>'Prices and returns'!AQ314</f>
        <v>1.1574492964960426E-2</v>
      </c>
      <c r="AQ313">
        <f>'Prices and returns'!AR314</f>
        <v>-2.0264444996755594E-2</v>
      </c>
      <c r="AR313">
        <f>'Prices and returns'!AS314</f>
        <v>4.895102365683561E-2</v>
      </c>
      <c r="AS313">
        <f>'Prices and returns'!AT314</f>
        <v>1.9154486477644485E-2</v>
      </c>
      <c r="AT313">
        <f>'Prices and returns'!AU314</f>
        <v>-1.2674572985519437E-2</v>
      </c>
      <c r="AU313">
        <f>'Prices and returns'!AV314</f>
        <v>-2.0529518478289198E-3</v>
      </c>
      <c r="AV313">
        <f>'Prices and returns'!AW314</f>
        <v>4.0712967647594248E-4</v>
      </c>
      <c r="AW313">
        <f>'Prices and returns'!AX314</f>
        <v>4.830615589011561E-2</v>
      </c>
      <c r="AX313">
        <f>'Prices and returns'!AY314</f>
        <v>-2.773707732950873E-3</v>
      </c>
      <c r="AY313">
        <f>'Prices and returns'!AZ314</f>
        <v>2.8200907888268215E-3</v>
      </c>
      <c r="AZ313">
        <f>'Prices and returns'!BA314</f>
        <v>-4.4828989761711438E-3</v>
      </c>
      <c r="BA313">
        <f>'Prices and returns'!BB314</f>
        <v>-3.2271003416908403E-2</v>
      </c>
      <c r="BB313">
        <f>'Prices and returns'!BC314</f>
        <v>2.0104561851906518E-2</v>
      </c>
      <c r="BC313">
        <f>'Prices and returns'!BD314</f>
        <v>3.3350178181585727E-2</v>
      </c>
      <c r="BD313">
        <f>'Prices and returns'!BE314</f>
        <v>3.6255586358768083E-3</v>
      </c>
      <c r="BE313">
        <f>'Prices and returns'!BF314</f>
        <v>8.7509569288671974E-3</v>
      </c>
      <c r="BF313">
        <f>'Prices and returns'!BG314</f>
        <v>-1.7270421955479558E-2</v>
      </c>
      <c r="BG313">
        <f>'Prices and returns'!BH314</f>
        <v>1.8946571388653709E-2</v>
      </c>
      <c r="BH313">
        <f>'Prices and returns'!BI314</f>
        <v>1.8012678256521558E-2</v>
      </c>
      <c r="BI313">
        <f>'Prices and returns'!BJ314</f>
        <v>-2.5048504101758677E-2</v>
      </c>
      <c r="BJ313">
        <f>'Prices and returns'!BK314</f>
        <v>2.0371235015766261E-2</v>
      </c>
      <c r="BK313">
        <f>'Prices and returns'!BL314</f>
        <v>1.8088241481595695E-2</v>
      </c>
      <c r="BL313">
        <f>'Prices and returns'!BM314</f>
        <v>1.1608894229334065E-2</v>
      </c>
    </row>
    <row r="314" spans="1:64" x14ac:dyDescent="0.25">
      <c r="A314" s="2">
        <v>41960</v>
      </c>
      <c r="B314" s="1">
        <v>108.62256600000001</v>
      </c>
      <c r="C314" s="1">
        <v>71.319999999999993</v>
      </c>
      <c r="D314" s="1">
        <v>20.553896000000002</v>
      </c>
      <c r="E314" s="1">
        <v>20.553896000000002</v>
      </c>
      <c r="F314" s="1">
        <v>118.598938</v>
      </c>
      <c r="G314" s="1">
        <v>16.050803999999999</v>
      </c>
      <c r="H314" s="1">
        <v>146.699997</v>
      </c>
      <c r="I314" s="1">
        <v>92.359695000000002</v>
      </c>
      <c r="J314" s="1">
        <v>124.383492</v>
      </c>
      <c r="K314" s="1">
        <v>82.871894999999995</v>
      </c>
      <c r="L314" s="1">
        <v>43.5</v>
      </c>
      <c r="M314" s="1">
        <v>12.697606</v>
      </c>
      <c r="N314" s="1">
        <v>534.56066899999996</v>
      </c>
      <c r="O314" s="1">
        <v>178.92108200000001</v>
      </c>
      <c r="P314" s="1">
        <v>89.742583999999994</v>
      </c>
      <c r="Q314" s="1">
        <v>31.729095000000001</v>
      </c>
      <c r="R314" s="1">
        <v>96.048332000000002</v>
      </c>
      <c r="S314" s="1">
        <v>54.329051999999997</v>
      </c>
      <c r="T314" s="1">
        <v>32.771304999999998</v>
      </c>
      <c r="U314" s="1">
        <v>43.437385999999996</v>
      </c>
      <c r="V314" s="1">
        <v>45.597358999999997</v>
      </c>
      <c r="W314" s="1">
        <v>19.710204999999998</v>
      </c>
      <c r="X314" s="1">
        <v>26.375368000000002</v>
      </c>
      <c r="Y314" s="1">
        <v>60.901145999999997</v>
      </c>
      <c r="Z314" s="1">
        <v>28.550072</v>
      </c>
      <c r="AA314" s="1">
        <v>26.889999</v>
      </c>
      <c r="AB314" s="1">
        <v>47.424877000000002</v>
      </c>
      <c r="AC314" s="1">
        <v>41.709319999999998</v>
      </c>
      <c r="AD314" s="1">
        <v>75.786697000000004</v>
      </c>
      <c r="AE314" s="1">
        <v>83.625084000000001</v>
      </c>
      <c r="AF314" s="1">
        <v>2063.5</v>
      </c>
      <c r="AH314">
        <f>'Prices and returns'!AI315</f>
        <v>2.1121163718411884E-2</v>
      </c>
      <c r="AI314">
        <f>'Prices and returns'!AJ315</f>
        <v>3.3090297251822963E-2</v>
      </c>
      <c r="AJ314">
        <f>'Prices and returns'!AK315</f>
        <v>2.2673560282683143E-2</v>
      </c>
      <c r="AK314">
        <f>'Prices and returns'!AL315</f>
        <v>2.2673560282683143E-2</v>
      </c>
      <c r="AL314">
        <f>'Prices and returns'!AM315</f>
        <v>1.1899389857942885E-2</v>
      </c>
      <c r="AM314">
        <f>'Prices and returns'!AN315</f>
        <v>-4.6727254285828012E-3</v>
      </c>
      <c r="AN314">
        <f>'Prices and returns'!AO315</f>
        <v>1.3565133201740942E-2</v>
      </c>
      <c r="AO314">
        <f>'Prices and returns'!AP315</f>
        <v>-5.4955443497296169E-2</v>
      </c>
      <c r="AP314">
        <f>'Prices and returns'!AQ315</f>
        <v>1.7177118648510042E-2</v>
      </c>
      <c r="AQ314">
        <f>'Prices and returns'!AR315</f>
        <v>3.9905591636344252E-2</v>
      </c>
      <c r="AR314">
        <f>'Prices and returns'!AS315</f>
        <v>9.8850574712643618E-3</v>
      </c>
      <c r="AS314">
        <f>'Prices and returns'!AT315</f>
        <v>1.944256263739795E-2</v>
      </c>
      <c r="AT314">
        <f>'Prices and returns'!AU315</f>
        <v>8.0558395889017229E-3</v>
      </c>
      <c r="AU314">
        <f>'Prices and returns'!AV315</f>
        <v>-6.2239842703388877E-3</v>
      </c>
      <c r="AV314">
        <f>'Prices and returns'!AW315</f>
        <v>1.1395816282713807E-2</v>
      </c>
      <c r="AW314">
        <f>'Prices and returns'!AX315</f>
        <v>4.6642364051038956E-2</v>
      </c>
      <c r="AX314">
        <f>'Prices and returns'!AY315</f>
        <v>1.0152399106733071E-2</v>
      </c>
      <c r="AY314">
        <f>'Prices and returns'!AZ315</f>
        <v>-4.7974148343320555E-3</v>
      </c>
      <c r="AZ314">
        <f>'Prices and returns'!BA315</f>
        <v>-9.8507520527484349E-3</v>
      </c>
      <c r="BA314">
        <f>'Prices and returns'!BB315</f>
        <v>2.7418316562603708E-3</v>
      </c>
      <c r="BB314">
        <f>'Prices and returns'!BC315</f>
        <v>1.9195212599922854E-2</v>
      </c>
      <c r="BC314">
        <f>'Prices and returns'!BD315</f>
        <v>2.9767473245458524E-2</v>
      </c>
      <c r="BD314">
        <f>'Prices and returns'!BE315</f>
        <v>2.2988456502294061E-2</v>
      </c>
      <c r="BE314">
        <f>'Prices and returns'!BF315</f>
        <v>2.0008556160831546E-2</v>
      </c>
      <c r="BF314">
        <f>'Prices and returns'!BG315</f>
        <v>2.8346688582781372E-3</v>
      </c>
      <c r="BG314">
        <f>'Prices and returns'!BH315</f>
        <v>2.8635218617895843E-2</v>
      </c>
      <c r="BH314">
        <f>'Prices and returns'!BI315</f>
        <v>3.5388178233967817E-2</v>
      </c>
      <c r="BI314">
        <f>'Prices and returns'!BJ315</f>
        <v>7.5682365476109469E-3</v>
      </c>
      <c r="BJ314">
        <f>'Prices and returns'!BK315</f>
        <v>3.4140490381841034E-2</v>
      </c>
      <c r="BK314">
        <f>'Prices and returns'!BL315</f>
        <v>-6.4765985765706371E-2</v>
      </c>
      <c r="BL314">
        <f>'Prices and returns'!BM315</f>
        <v>1.9675594863096243E-3</v>
      </c>
    </row>
    <row r="315" spans="1:64" x14ac:dyDescent="0.25">
      <c r="A315" s="2">
        <v>41967</v>
      </c>
      <c r="B315" s="1">
        <v>110.91680100000001</v>
      </c>
      <c r="C315" s="1">
        <v>73.680000000000007</v>
      </c>
      <c r="D315" s="1">
        <v>21.019926000000002</v>
      </c>
      <c r="E315" s="1">
        <v>21.019926000000002</v>
      </c>
      <c r="F315" s="1">
        <v>120.010193</v>
      </c>
      <c r="G315" s="1">
        <v>15.975803000000001</v>
      </c>
      <c r="H315" s="1">
        <v>148.69000199999999</v>
      </c>
      <c r="I315" s="1">
        <v>87.284026999999995</v>
      </c>
      <c r="J315" s="1">
        <v>126.520042</v>
      </c>
      <c r="K315" s="1">
        <v>86.178946999999994</v>
      </c>
      <c r="L315" s="1">
        <v>43.93</v>
      </c>
      <c r="M315" s="1">
        <v>12.94448</v>
      </c>
      <c r="N315" s="1">
        <v>538.86700399999995</v>
      </c>
      <c r="O315" s="1">
        <v>177.80748</v>
      </c>
      <c r="P315" s="1">
        <v>90.765274000000005</v>
      </c>
      <c r="Q315" s="1">
        <v>33.209015000000001</v>
      </c>
      <c r="R315" s="1">
        <v>97.023453000000003</v>
      </c>
      <c r="S315" s="1">
        <v>54.068413</v>
      </c>
      <c r="T315" s="1">
        <v>32.448483000000003</v>
      </c>
      <c r="U315" s="1">
        <v>43.556483999999998</v>
      </c>
      <c r="V315" s="1">
        <v>46.472610000000003</v>
      </c>
      <c r="W315" s="1">
        <v>20.296928000000001</v>
      </c>
      <c r="X315" s="1">
        <v>26.981697</v>
      </c>
      <c r="Y315" s="1">
        <v>62.119689999999999</v>
      </c>
      <c r="Z315" s="1">
        <v>28.631001999999999</v>
      </c>
      <c r="AA315" s="1">
        <v>27.66</v>
      </c>
      <c r="AB315" s="1">
        <v>49.103157000000003</v>
      </c>
      <c r="AC315" s="1">
        <v>42.024985999999998</v>
      </c>
      <c r="AD315" s="1">
        <v>78.374092000000005</v>
      </c>
      <c r="AE315" s="1">
        <v>78.209023000000002</v>
      </c>
      <c r="AF315" s="1">
        <v>2067.5600589999999</v>
      </c>
      <c r="AH315">
        <f>'Prices and returns'!AI316</f>
        <v>-3.3044642172830173E-2</v>
      </c>
      <c r="AI315">
        <f>'Prices and returns'!AJ316</f>
        <v>-1.7372394136807901E-2</v>
      </c>
      <c r="AJ315">
        <f>'Prices and returns'!AK316</f>
        <v>6.466578426584318E-3</v>
      </c>
      <c r="AK315">
        <f>'Prices and returns'!AL316</f>
        <v>6.466578426584318E-3</v>
      </c>
      <c r="AL315">
        <f>'Prices and returns'!AM316</f>
        <v>-1.6001807446472439E-2</v>
      </c>
      <c r="AM315">
        <f>'Prices and returns'!AN316</f>
        <v>3.7558425075722199E-2</v>
      </c>
      <c r="AN315">
        <f>'Prices and returns'!AO316</f>
        <v>1.3383488958457364E-2</v>
      </c>
      <c r="AO315">
        <f>'Prices and returns'!AP316</f>
        <v>-1.80910878458895E-2</v>
      </c>
      <c r="AP315">
        <f>'Prices and returns'!AQ316</f>
        <v>7.9509853466535364E-3</v>
      </c>
      <c r="AQ315">
        <f>'Prices and returns'!AR316</f>
        <v>1.3512116828255113E-2</v>
      </c>
      <c r="AR315">
        <f>'Prices and returns'!AS316</f>
        <v>6.2144320509902047E-2</v>
      </c>
      <c r="AS315">
        <f>'Prices and returns'!AT316</f>
        <v>-1.9072994820958744E-3</v>
      </c>
      <c r="AT315">
        <f>'Prices and returns'!AU316</f>
        <v>-3.058151617685596E-2</v>
      </c>
      <c r="AU315">
        <f>'Prices and returns'!AV316</f>
        <v>4.0677720644823209E-2</v>
      </c>
      <c r="AV315">
        <f>'Prices and returns'!AW316</f>
        <v>2.4145137269126621E-3</v>
      </c>
      <c r="AW315">
        <f>'Prices and returns'!AX316</f>
        <v>1.1275101053132659E-2</v>
      </c>
      <c r="AX315">
        <f>'Prices and returns'!AY316</f>
        <v>2.4016564324915294E-3</v>
      </c>
      <c r="AY315">
        <f>'Prices and returns'!AZ316</f>
        <v>4.2220769453691895E-2</v>
      </c>
      <c r="AZ315">
        <f>'Prices and returns'!BA316</f>
        <v>5.8555926944257999E-2</v>
      </c>
      <c r="BA315">
        <f>'Prices and returns'!BB316</f>
        <v>1.2758720377889145E-2</v>
      </c>
      <c r="BB315">
        <f>'Prices and returns'!BC316</f>
        <v>4.0296854426722284E-4</v>
      </c>
      <c r="BC315">
        <f>'Prices and returns'!BD316</f>
        <v>4.7687512120060541E-3</v>
      </c>
      <c r="BD315">
        <f>'Prices and returns'!BE316</f>
        <v>2.6966428390326928E-2</v>
      </c>
      <c r="BE315">
        <f>'Prices and returns'!BF316</f>
        <v>1.2329842599021347E-2</v>
      </c>
      <c r="BF315">
        <f>'Prices and returns'!BG316</f>
        <v>-4.0700950668788927E-2</v>
      </c>
      <c r="BG315">
        <f>'Prices and returns'!BH316</f>
        <v>5.4229573391178995E-3</v>
      </c>
      <c r="BH315">
        <f>'Prices and returns'!BI316</f>
        <v>2.1315635571048867E-2</v>
      </c>
      <c r="BI315">
        <f>'Prices and returns'!BJ316</f>
        <v>-3.9138216488638376E-2</v>
      </c>
      <c r="BJ315">
        <f>'Prices and returns'!BK316</f>
        <v>-3.9067821034532817E-2</v>
      </c>
      <c r="BK315">
        <f>'Prices and returns'!BL316</f>
        <v>3.6226945323175858E-2</v>
      </c>
      <c r="BL315">
        <f>'Prices and returns'!BM316</f>
        <v>3.7774273912881901E-3</v>
      </c>
    </row>
    <row r="316" spans="1:64" x14ac:dyDescent="0.25">
      <c r="A316" s="2">
        <v>41974</v>
      </c>
      <c r="B316" s="1">
        <v>107.25159499999999</v>
      </c>
      <c r="C316" s="1">
        <v>72.400002000000001</v>
      </c>
      <c r="D316" s="1">
        <v>21.155853</v>
      </c>
      <c r="E316" s="1">
        <v>21.155853</v>
      </c>
      <c r="F316" s="1">
        <v>118.08981300000001</v>
      </c>
      <c r="G316" s="1">
        <v>16.575828999999999</v>
      </c>
      <c r="H316" s="1">
        <v>150.679993</v>
      </c>
      <c r="I316" s="1">
        <v>85.704964000000004</v>
      </c>
      <c r="J316" s="1">
        <v>127.52600099999999</v>
      </c>
      <c r="K316" s="1">
        <v>87.343406999999999</v>
      </c>
      <c r="L316" s="1">
        <v>46.66</v>
      </c>
      <c r="M316" s="1">
        <v>12.919791</v>
      </c>
      <c r="N316" s="1">
        <v>522.38763400000005</v>
      </c>
      <c r="O316" s="1">
        <v>185.04028299999999</v>
      </c>
      <c r="P316" s="1">
        <v>90.984427999999994</v>
      </c>
      <c r="Q316" s="1">
        <v>33.583449999999999</v>
      </c>
      <c r="R316" s="1">
        <v>97.256469999999993</v>
      </c>
      <c r="S316" s="1">
        <v>56.351222999999997</v>
      </c>
      <c r="T316" s="1">
        <v>34.348534000000001</v>
      </c>
      <c r="U316" s="1">
        <v>44.112209</v>
      </c>
      <c r="V316" s="1">
        <v>46.491337000000001</v>
      </c>
      <c r="W316" s="1">
        <v>20.393719000000001</v>
      </c>
      <c r="X316" s="1">
        <v>27.709296999999999</v>
      </c>
      <c r="Y316" s="1">
        <v>62.885615999999999</v>
      </c>
      <c r="Z316" s="1">
        <v>27.465693000000002</v>
      </c>
      <c r="AA316" s="1">
        <v>27.809999000000001</v>
      </c>
      <c r="AB316" s="1">
        <v>50.149822</v>
      </c>
      <c r="AC316" s="1">
        <v>40.380203000000002</v>
      </c>
      <c r="AD316" s="1">
        <v>75.312186999999994</v>
      </c>
      <c r="AE316" s="1">
        <v>81.042297000000005</v>
      </c>
      <c r="AF316" s="1">
        <v>2075.3701169999999</v>
      </c>
      <c r="AH316">
        <f>'Prices and returns'!AI317</f>
        <v>-4.5825985152015615E-2</v>
      </c>
      <c r="AI316">
        <f>'Prices and returns'!AJ317</f>
        <v>4.9999929558013037E-2</v>
      </c>
      <c r="AJ316">
        <f>'Prices and returns'!AK317</f>
        <v>-8.6737178595445899E-2</v>
      </c>
      <c r="AK316">
        <f>'Prices and returns'!AL317</f>
        <v>-8.6737178595445899E-2</v>
      </c>
      <c r="AL316">
        <f>'Prices and returns'!AM317</f>
        <v>-8.6528996366519895E-2</v>
      </c>
      <c r="AM316">
        <f>'Prices and returns'!AN317</f>
        <v>-2.8275267559770206E-2</v>
      </c>
      <c r="AN316">
        <f>'Prices and returns'!AO317</f>
        <v>-2.8006279506530146E-2</v>
      </c>
      <c r="AO316">
        <f>'Prices and returns'!AP317</f>
        <v>-8.3822881017720313E-2</v>
      </c>
      <c r="AP316">
        <f>'Prices and returns'!AQ317</f>
        <v>-3.7486786714185351E-2</v>
      </c>
      <c r="AQ316">
        <f>'Prices and returns'!AR317</f>
        <v>-2.4210814217494391E-2</v>
      </c>
      <c r="AR316">
        <f>'Prices and returns'!AS317</f>
        <v>-3.7719631375910757E-2</v>
      </c>
      <c r="AS316">
        <f>'Prices and returns'!AT317</f>
        <v>-4.5222558166769067E-2</v>
      </c>
      <c r="AT316">
        <f>'Prices and returns'!AU317</f>
        <v>-1.2565197896702303E-2</v>
      </c>
      <c r="AU316">
        <f>'Prices and returns'!AV317</f>
        <v>-3.392172719493728E-2</v>
      </c>
      <c r="AV316">
        <f>'Prices and returns'!AW317</f>
        <v>6.187828097353236E-3</v>
      </c>
      <c r="AW316">
        <f>'Prices and returns'!AX317</f>
        <v>-3.82267456142832E-2</v>
      </c>
      <c r="AX316">
        <f>'Prices and returns'!AY317</f>
        <v>-3.7600418769054553E-2</v>
      </c>
      <c r="AY316">
        <f>'Prices and returns'!AZ317</f>
        <v>-4.2424207900509985E-2</v>
      </c>
      <c r="AZ316">
        <f>'Prices and returns'!BA317</f>
        <v>-2.6584424243550002E-2</v>
      </c>
      <c r="BA316">
        <f>'Prices and returns'!BB317</f>
        <v>-3.0359440852304617E-2</v>
      </c>
      <c r="BB316">
        <f>'Prices and returns'!BC317</f>
        <v>-3.181319564976165E-2</v>
      </c>
      <c r="BC316">
        <f>'Prices and returns'!BD317</f>
        <v>-6.8343689544805519E-2</v>
      </c>
      <c r="BD316">
        <f>'Prices and returns'!BE317</f>
        <v>-3.2510279853003823E-2</v>
      </c>
      <c r="BE316">
        <f>'Prices and returns'!BF317</f>
        <v>-3.802618392097807E-2</v>
      </c>
      <c r="BF316">
        <f>'Prices and returns'!BG317</f>
        <v>-5.2445536327810897E-2</v>
      </c>
      <c r="BG316">
        <f>'Prices and returns'!BH317</f>
        <v>1.1866235593895502E-2</v>
      </c>
      <c r="BH316">
        <f>'Prices and returns'!BI317</f>
        <v>-4.4440416957013319E-2</v>
      </c>
      <c r="BI316">
        <f>'Prices and returns'!BJ317</f>
        <v>-6.2332673265659458E-2</v>
      </c>
      <c r="BJ316">
        <f>'Prices and returns'!BK317</f>
        <v>1.8809040826287531E-3</v>
      </c>
      <c r="BK316">
        <f>'Prices and returns'!BL317</f>
        <v>-7.6955753117412262E-2</v>
      </c>
      <c r="BL316">
        <f>'Prices and returns'!BM317</f>
        <v>-3.5193800084960897E-2</v>
      </c>
    </row>
    <row r="317" spans="1:64" x14ac:dyDescent="0.25">
      <c r="A317" s="2">
        <v>41981</v>
      </c>
      <c r="B317" s="1">
        <v>102.336685</v>
      </c>
      <c r="C317" s="1">
        <v>76.019997000000004</v>
      </c>
      <c r="D317" s="1">
        <v>19.320854000000001</v>
      </c>
      <c r="E317" s="1">
        <v>19.320854000000001</v>
      </c>
      <c r="F317" s="1">
        <v>107.87161999999999</v>
      </c>
      <c r="G317" s="1">
        <v>16.107143000000001</v>
      </c>
      <c r="H317" s="1">
        <v>146.46000699999999</v>
      </c>
      <c r="I317" s="1">
        <v>78.520927</v>
      </c>
      <c r="J317" s="1">
        <v>122.74546100000001</v>
      </c>
      <c r="K317" s="1">
        <v>85.228752</v>
      </c>
      <c r="L317" s="1">
        <v>44.900002000000001</v>
      </c>
      <c r="M317" s="1">
        <v>12.335525000000001</v>
      </c>
      <c r="N317" s="1">
        <v>515.82372999999995</v>
      </c>
      <c r="O317" s="1">
        <v>178.763397</v>
      </c>
      <c r="P317" s="1">
        <v>91.547424000000007</v>
      </c>
      <c r="Q317" s="1">
        <v>32.299664</v>
      </c>
      <c r="R317" s="1">
        <v>93.599586000000002</v>
      </c>
      <c r="S317" s="1">
        <v>53.960566999999998</v>
      </c>
      <c r="T317" s="1">
        <v>33.435397999999999</v>
      </c>
      <c r="U317" s="1">
        <v>42.772987000000001</v>
      </c>
      <c r="V317" s="1">
        <v>45.012298999999999</v>
      </c>
      <c r="W317" s="1">
        <v>18.999936999999999</v>
      </c>
      <c r="X317" s="1">
        <v>26.80846</v>
      </c>
      <c r="Y317" s="1">
        <v>60.494315999999998</v>
      </c>
      <c r="Z317" s="1">
        <v>26.02524</v>
      </c>
      <c r="AA317" s="1">
        <v>28.139999</v>
      </c>
      <c r="AB317" s="1">
        <v>47.921143000000001</v>
      </c>
      <c r="AC317" s="1">
        <v>37.863197</v>
      </c>
      <c r="AD317" s="1">
        <v>75.453841999999995</v>
      </c>
      <c r="AE317" s="1">
        <v>74.805626000000004</v>
      </c>
      <c r="AF317" s="1">
        <v>2002.329956</v>
      </c>
      <c r="AH317">
        <f>'Prices and returns'!AI318</f>
        <v>1.8682039583361482E-2</v>
      </c>
      <c r="AI317">
        <f>'Prices and returns'!AJ318</f>
        <v>-2.0652460693993548E-2</v>
      </c>
      <c r="AJ317">
        <f>'Prices and returns'!AK318</f>
        <v>1.7588094190867549E-2</v>
      </c>
      <c r="AK317">
        <f>'Prices and returns'!AL318</f>
        <v>1.7588094190867549E-2</v>
      </c>
      <c r="AL317">
        <f>'Prices and returns'!AM318</f>
        <v>4.5209870770458467E-2</v>
      </c>
      <c r="AM317">
        <f>'Prices and returns'!AN318</f>
        <v>2.8604700411488101E-2</v>
      </c>
      <c r="AN317">
        <f>'Prices and returns'!AO318</f>
        <v>3.4821731232062669E-2</v>
      </c>
      <c r="AO317">
        <f>'Prices and returns'!AP318</f>
        <v>1.3370231861883082E-2</v>
      </c>
      <c r="AP317">
        <f>'Prices and returns'!AQ318</f>
        <v>2.8213206189351466E-2</v>
      </c>
      <c r="AQ317">
        <f>'Prices and returns'!AR318</f>
        <v>2.8206701888583298E-2</v>
      </c>
      <c r="AR317">
        <f>'Prices and returns'!AS318</f>
        <v>5.7015520845633876E-2</v>
      </c>
      <c r="AS317">
        <f>'Prices and returns'!AT318</f>
        <v>2.6682285512777031E-3</v>
      </c>
      <c r="AT317">
        <f>'Prices and returns'!AU318</f>
        <v>-4.4537753235972784E-3</v>
      </c>
      <c r="AU317">
        <f>'Prices and returns'!AV318</f>
        <v>2.3620372351729192E-2</v>
      </c>
      <c r="AV317">
        <f>'Prices and returns'!AW318</f>
        <v>2.1547171005051845E-2</v>
      </c>
      <c r="AW317">
        <f>'Prices and returns'!AX318</f>
        <v>3.8643126442430703E-3</v>
      </c>
      <c r="AX317">
        <f>'Prices and returns'!AY318</f>
        <v>1.0725143591981214E-2</v>
      </c>
      <c r="AY317">
        <f>'Prices and returns'!AZ318</f>
        <v>3.1478987238959193E-2</v>
      </c>
      <c r="AZ317">
        <f>'Prices and returns'!BA318</f>
        <v>6.2344883706782969E-2</v>
      </c>
      <c r="BA317">
        <f>'Prices and returns'!BB318</f>
        <v>1.5122628681508668E-2</v>
      </c>
      <c r="BB317">
        <f>'Prices and returns'!BC318</f>
        <v>-8.1420857885973769E-3</v>
      </c>
      <c r="BC317">
        <f>'Prices and returns'!BD318</f>
        <v>4.0244607126855292E-2</v>
      </c>
      <c r="BD317">
        <f>'Prices and returns'!BE318</f>
        <v>3.1987104070879083E-2</v>
      </c>
      <c r="BE317">
        <f>'Prices and returns'!BF318</f>
        <v>4.0379677984953254E-2</v>
      </c>
      <c r="BF317">
        <f>'Prices and returns'!BG318</f>
        <v>4.2910305534166089E-2</v>
      </c>
      <c r="BG317">
        <f>'Prices and returns'!BH318</f>
        <v>-3.5536603963624912E-4</v>
      </c>
      <c r="BH317">
        <f>'Prices and returns'!BI318</f>
        <v>2.1088103011232373E-2</v>
      </c>
      <c r="BI317">
        <f>'Prices and returns'!BJ318</f>
        <v>3.1592736345005402E-2</v>
      </c>
      <c r="BJ317">
        <f>'Prices and returns'!BK318</f>
        <v>1.6107967040300094E-2</v>
      </c>
      <c r="BK317">
        <f>'Prices and returns'!BL318</f>
        <v>8.1293350850375812E-2</v>
      </c>
      <c r="BL317">
        <f>'Prices and returns'!BM318</f>
        <v>3.4120223690046053E-2</v>
      </c>
    </row>
    <row r="318" spans="1:64" x14ac:dyDescent="0.25">
      <c r="A318" s="2">
        <v>41988</v>
      </c>
      <c r="B318" s="1">
        <v>104.248543</v>
      </c>
      <c r="C318" s="1">
        <v>74.449996999999996</v>
      </c>
      <c r="D318" s="1">
        <v>19.660671000000001</v>
      </c>
      <c r="E318" s="1">
        <v>19.660671000000001</v>
      </c>
      <c r="F318" s="1">
        <v>112.748482</v>
      </c>
      <c r="G318" s="1">
        <v>16.567882999999998</v>
      </c>
      <c r="H318" s="1">
        <v>151.55999800000001</v>
      </c>
      <c r="I318" s="1">
        <v>79.570769999999996</v>
      </c>
      <c r="J318" s="1">
        <v>126.208504</v>
      </c>
      <c r="K318" s="1">
        <v>87.632773999999998</v>
      </c>
      <c r="L318" s="1">
        <v>47.459999000000003</v>
      </c>
      <c r="M318" s="1">
        <v>12.368439</v>
      </c>
      <c r="N318" s="1">
        <v>513.52636700000005</v>
      </c>
      <c r="O318" s="1">
        <v>182.98585499999999</v>
      </c>
      <c r="P318" s="1">
        <v>93.520011999999994</v>
      </c>
      <c r="Q318" s="1">
        <v>32.424480000000003</v>
      </c>
      <c r="R318" s="1">
        <v>94.603454999999997</v>
      </c>
      <c r="S318" s="1">
        <v>55.659191</v>
      </c>
      <c r="T318" s="1">
        <v>35.519924000000003</v>
      </c>
      <c r="U318" s="1">
        <v>43.419826999999998</v>
      </c>
      <c r="V318" s="1">
        <v>44.645805000000003</v>
      </c>
      <c r="W318" s="1">
        <v>19.764582000000001</v>
      </c>
      <c r="X318" s="1">
        <v>27.665984999999999</v>
      </c>
      <c r="Y318" s="1">
        <v>62.937057000000003</v>
      </c>
      <c r="Z318" s="1">
        <v>27.141991000000001</v>
      </c>
      <c r="AA318" s="1">
        <v>28.129999000000002</v>
      </c>
      <c r="AB318" s="1">
        <v>48.931708999999998</v>
      </c>
      <c r="AC318" s="1">
        <v>39.059398999999999</v>
      </c>
      <c r="AD318" s="1">
        <v>76.669250000000005</v>
      </c>
      <c r="AE318" s="1">
        <v>80.886825999999999</v>
      </c>
      <c r="AF318" s="1">
        <v>2070.6499020000001</v>
      </c>
      <c r="AH318">
        <f>'Prices and returns'!AI319</f>
        <v>1.9770981355586009E-2</v>
      </c>
      <c r="AI318">
        <f>'Prices and returns'!AJ319</f>
        <v>2.9550169088658333E-3</v>
      </c>
      <c r="AJ318">
        <f>'Prices and returns'!AK319</f>
        <v>8.3951865121998544E-3</v>
      </c>
      <c r="AK318">
        <f>'Prices and returns'!AL319</f>
        <v>8.3951865121998544E-3</v>
      </c>
      <c r="AL318">
        <f>'Prices and returns'!AM319</f>
        <v>4.2779316532173005E-2</v>
      </c>
      <c r="AM318">
        <f>'Prices and returns'!AN319</f>
        <v>2.0431035153978476E-2</v>
      </c>
      <c r="AN318">
        <f>'Prices and returns'!AO319</f>
        <v>-1.3855370993076928E-3</v>
      </c>
      <c r="AO318">
        <f>'Prices and returns'!AP319</f>
        <v>2.7478117906864663E-2</v>
      </c>
      <c r="AP318">
        <f>'Prices and returns'!AQ319</f>
        <v>1.1779483575845262E-2</v>
      </c>
      <c r="AQ318">
        <f>'Prices and returns'!AR319</f>
        <v>2.3037990329964935E-2</v>
      </c>
      <c r="AR318">
        <f>'Prices and returns'!AS319</f>
        <v>1.8331289893200313E-2</v>
      </c>
      <c r="AS318">
        <f>'Prices and returns'!AT319</f>
        <v>2.794418923843173E-2</v>
      </c>
      <c r="AT318">
        <f>'Prices and returns'!AU319</f>
        <v>3.4240331421969562E-2</v>
      </c>
      <c r="AU318">
        <f>'Prices and returns'!AV319</f>
        <v>1.1227250324895341E-2</v>
      </c>
      <c r="AV318">
        <f>'Prices and returns'!AW319</f>
        <v>1.7855568709721759E-2</v>
      </c>
      <c r="AW318">
        <f>'Prices and returns'!AX319</f>
        <v>3.2444467883524973E-2</v>
      </c>
      <c r="AX318">
        <f>'Prices and returns'!AY319</f>
        <v>-4.6423991597345973E-3</v>
      </c>
      <c r="AY318">
        <f>'Prices and returns'!AZ319</f>
        <v>1.0011500167151173E-2</v>
      </c>
      <c r="AZ318">
        <f>'Prices and returns'!BA319</f>
        <v>5.4532492806008024E-3</v>
      </c>
      <c r="BA318">
        <f>'Prices and returns'!BB319</f>
        <v>4.6158636237772473E-3</v>
      </c>
      <c r="BB318">
        <f>'Prices and returns'!BC319</f>
        <v>2.0982732868183234E-2</v>
      </c>
      <c r="BC318">
        <f>'Prices and returns'!BD319</f>
        <v>8.3252456338312828E-3</v>
      </c>
      <c r="BD318">
        <f>'Prices and returns'!BE319</f>
        <v>-9.0793803293104363E-3</v>
      </c>
      <c r="BE318">
        <f>'Prices and returns'!BF319</f>
        <v>2.9824400591212788E-2</v>
      </c>
      <c r="BF318">
        <f>'Prices and returns'!BG319</f>
        <v>1.878358886789102E-2</v>
      </c>
      <c r="BG318">
        <f>'Prices and returns'!BH319</f>
        <v>3.0572379330692363E-2</v>
      </c>
      <c r="BH318">
        <f>'Prices and returns'!BI319</f>
        <v>9.5889559058729146E-3</v>
      </c>
      <c r="BI318">
        <f>'Prices and returns'!BJ319</f>
        <v>1.7864688599023213E-2</v>
      </c>
      <c r="BJ318">
        <f>'Prices and returns'!BK319</f>
        <v>2.0549516266299632E-2</v>
      </c>
      <c r="BK318">
        <f>'Prices and returns'!BL319</f>
        <v>-4.5920704071142279E-3</v>
      </c>
      <c r="BL318">
        <f>'Prices and returns'!BM319</f>
        <v>8.7509327301046654E-3</v>
      </c>
    </row>
    <row r="319" spans="1:64" x14ac:dyDescent="0.25">
      <c r="A319" s="2">
        <v>41995</v>
      </c>
      <c r="B319" s="1">
        <v>106.309639</v>
      </c>
      <c r="C319" s="1">
        <v>74.669998000000007</v>
      </c>
      <c r="D319" s="1">
        <v>19.825726</v>
      </c>
      <c r="E319" s="1">
        <v>19.825726</v>
      </c>
      <c r="F319" s="1">
        <v>117.57178500000001</v>
      </c>
      <c r="G319" s="1">
        <v>16.906382000000001</v>
      </c>
      <c r="H319" s="1">
        <v>151.35000600000001</v>
      </c>
      <c r="I319" s="1">
        <v>81.757225000000005</v>
      </c>
      <c r="J319" s="1">
        <v>127.69517500000001</v>
      </c>
      <c r="K319" s="1">
        <v>89.651657</v>
      </c>
      <c r="L319" s="1">
        <v>48.330002</v>
      </c>
      <c r="M319" s="1">
        <v>12.714065</v>
      </c>
      <c r="N319" s="1">
        <v>531.10968000000003</v>
      </c>
      <c r="O319" s="1">
        <v>185.04028299999999</v>
      </c>
      <c r="P319" s="1">
        <v>95.189864999999998</v>
      </c>
      <c r="Q319" s="1">
        <v>33.476475000000001</v>
      </c>
      <c r="R319" s="1">
        <v>94.164268000000007</v>
      </c>
      <c r="S319" s="1">
        <v>56.216422999999999</v>
      </c>
      <c r="T319" s="1">
        <v>35.713622999999998</v>
      </c>
      <c r="U319" s="1">
        <v>43.620246999999999</v>
      </c>
      <c r="V319" s="1">
        <v>45.582596000000002</v>
      </c>
      <c r="W319" s="1">
        <v>19.929127000000001</v>
      </c>
      <c r="X319" s="1">
        <v>27.414795000000002</v>
      </c>
      <c r="Y319" s="1">
        <v>64.814116999999996</v>
      </c>
      <c r="Z319" s="1">
        <v>27.651814999999999</v>
      </c>
      <c r="AA319" s="1">
        <v>28.99</v>
      </c>
      <c r="AB319" s="1">
        <v>49.400913000000003</v>
      </c>
      <c r="AC319" s="1">
        <v>39.757182999999998</v>
      </c>
      <c r="AD319" s="1">
        <v>78.244765999999998</v>
      </c>
      <c r="AE319" s="1">
        <v>80.515388000000002</v>
      </c>
      <c r="AF319" s="1">
        <v>2088.7700199999999</v>
      </c>
      <c r="AH319">
        <f>'Prices and returns'!AI320</f>
        <v>-4.0880658055851338E-2</v>
      </c>
      <c r="AI319">
        <f>'Prices and returns'!AJ320</f>
        <v>-3.1203991729047687E-2</v>
      </c>
      <c r="AJ319">
        <f>'Prices and returns'!AK320</f>
        <v>-1.420190110566435E-2</v>
      </c>
      <c r="AK319">
        <f>'Prices and returns'!AL320</f>
        <v>-1.420190110566435E-2</v>
      </c>
      <c r="AL319">
        <f>'Prices and returns'!AM320</f>
        <v>-1.2763223761551328E-2</v>
      </c>
      <c r="AM319">
        <f>'Prices and returns'!AN320</f>
        <v>-4.449029958036089E-3</v>
      </c>
      <c r="AN319">
        <f>'Prices and returns'!AO320</f>
        <v>-1.4403752319639914E-2</v>
      </c>
      <c r="AO319">
        <f>'Prices and returns'!AP320</f>
        <v>-2.4939153695590802E-2</v>
      </c>
      <c r="AP319">
        <f>'Prices and returns'!AQ320</f>
        <v>-1.2758117133243365E-2</v>
      </c>
      <c r="AQ319">
        <f>'Prices and returns'!AR320</f>
        <v>-1.3469355061669387E-2</v>
      </c>
      <c r="AR319">
        <f>'Prices and returns'!AS320</f>
        <v>-3.0209040752781271E-2</v>
      </c>
      <c r="AS319">
        <f>'Prices and returns'!AT320</f>
        <v>-5.8252808995391233E-3</v>
      </c>
      <c r="AT319">
        <f>'Prices and returns'!AU320</f>
        <v>-1.7269382098251483E-2</v>
      </c>
      <c r="AU319">
        <f>'Prices and returns'!AV320</f>
        <v>-5.3211872789883262E-3</v>
      </c>
      <c r="AV319">
        <f>'Prices and returns'!AW320</f>
        <v>-3.0843829855204943E-3</v>
      </c>
      <c r="AW319">
        <f>'Prices and returns'!AX320</f>
        <v>-3.1691210021365747E-2</v>
      </c>
      <c r="AX319">
        <f>'Prices and returns'!AY320</f>
        <v>-5.139879598490717E-3</v>
      </c>
      <c r="AY319">
        <f>'Prices and returns'!AZ320</f>
        <v>-9.5936377880172306E-4</v>
      </c>
      <c r="AZ319">
        <f>'Prices and returns'!BA320</f>
        <v>-2.5827679258405469E-4</v>
      </c>
      <c r="BA319">
        <f>'Prices and returns'!BB320</f>
        <v>-2.3391706149669501E-2</v>
      </c>
      <c r="BB319">
        <f>'Prices and returns'!BC320</f>
        <v>-1.8589353708595342E-2</v>
      </c>
      <c r="BC319">
        <f>'Prices and returns'!BD320</f>
        <v>-2.234106892890992E-2</v>
      </c>
      <c r="BD319">
        <f>'Prices and returns'!BE320</f>
        <v>-1.0110744946296402E-2</v>
      </c>
      <c r="BE319">
        <f>'Prices and returns'!BF320</f>
        <v>-1.7719935920750003E-2</v>
      </c>
      <c r="BF319">
        <f>'Prices and returns'!BG320</f>
        <v>-8.7794960294649421E-3</v>
      </c>
      <c r="BG319">
        <f>'Prices and returns'!BH320</f>
        <v>-3.0700241462573198E-2</v>
      </c>
      <c r="BH319">
        <f>'Prices and returns'!BI320</f>
        <v>-2.3196251453895186E-2</v>
      </c>
      <c r="BI319">
        <f>'Prices and returns'!BJ320</f>
        <v>-1.8804828299831863E-2</v>
      </c>
      <c r="BJ319">
        <f>'Prices and returns'!BK320</f>
        <v>-1.1621045681189646E-2</v>
      </c>
      <c r="BK319">
        <f>'Prices and returns'!BL320</f>
        <v>-4.077009477989414E-3</v>
      </c>
      <c r="BL319">
        <f>'Prices and returns'!BM320</f>
        <v>-1.4635440334403055E-2</v>
      </c>
    </row>
    <row r="320" spans="1:64" x14ac:dyDescent="0.25">
      <c r="A320" s="2">
        <v>42002</v>
      </c>
      <c r="B320" s="1">
        <v>101.96363100000001</v>
      </c>
      <c r="C320" s="1">
        <v>72.339995999999999</v>
      </c>
      <c r="D320" s="1">
        <v>19.544163000000001</v>
      </c>
      <c r="E320" s="1">
        <v>19.544163000000001</v>
      </c>
      <c r="F320" s="1">
        <v>116.07119</v>
      </c>
      <c r="G320" s="1">
        <v>16.831164999999999</v>
      </c>
      <c r="H320" s="1">
        <v>149.16999799999999</v>
      </c>
      <c r="I320" s="1">
        <v>79.718269000000006</v>
      </c>
      <c r="J320" s="1">
        <v>126.066025</v>
      </c>
      <c r="K320" s="1">
        <v>88.444107000000002</v>
      </c>
      <c r="L320" s="1">
        <v>46.869999</v>
      </c>
      <c r="M320" s="1">
        <v>12.640002000000001</v>
      </c>
      <c r="N320" s="1">
        <v>521.93774399999995</v>
      </c>
      <c r="O320" s="1">
        <v>184.05564899999999</v>
      </c>
      <c r="P320" s="1">
        <v>94.896263000000005</v>
      </c>
      <c r="Q320" s="1">
        <v>32.415565000000001</v>
      </c>
      <c r="R320" s="1">
        <v>93.680274999999995</v>
      </c>
      <c r="S320" s="1">
        <v>56.162491000000003</v>
      </c>
      <c r="T320" s="1">
        <v>35.704399000000002</v>
      </c>
      <c r="U320" s="1">
        <v>42.599894999999997</v>
      </c>
      <c r="V320" s="1">
        <v>44.735244999999999</v>
      </c>
      <c r="W320" s="1">
        <v>19.483889000000001</v>
      </c>
      <c r="X320" s="1">
        <v>27.137611</v>
      </c>
      <c r="Y320" s="1">
        <v>63.665615000000003</v>
      </c>
      <c r="Z320" s="1">
        <v>27.409046</v>
      </c>
      <c r="AA320" s="1">
        <v>28.1</v>
      </c>
      <c r="AB320" s="1">
        <v>48.254997000000003</v>
      </c>
      <c r="AC320" s="1">
        <v>39.009556000000003</v>
      </c>
      <c r="AD320" s="1">
        <v>77.335480000000004</v>
      </c>
      <c r="AE320" s="1">
        <v>80.187126000000006</v>
      </c>
      <c r="AF320" s="1">
        <v>2058.1999510000001</v>
      </c>
      <c r="AH320">
        <f>'Prices and returns'!AI321</f>
        <v>2.4512857922841001E-2</v>
      </c>
      <c r="AI320">
        <f>'Prices and returns'!AJ321</f>
        <v>-6.9118057457454108E-3</v>
      </c>
      <c r="AJ320">
        <f>'Prices and returns'!AK321</f>
        <v>-6.1102949253953785E-2</v>
      </c>
      <c r="AK320">
        <f>'Prices and returns'!AL321</f>
        <v>-6.1102949253953785E-2</v>
      </c>
      <c r="AL320">
        <f>'Prices and returns'!AM321</f>
        <v>1.2235499610196066E-2</v>
      </c>
      <c r="AM320">
        <f>'Prices and returns'!AN321</f>
        <v>-5.1396382840997581E-2</v>
      </c>
      <c r="AN320">
        <f>'Prices and returns'!AO321</f>
        <v>2.0111483811912621E-3</v>
      </c>
      <c r="AO320">
        <f>'Prices and returns'!AP321</f>
        <v>-4.6038342854634894E-2</v>
      </c>
      <c r="AP320">
        <f>'Prices and returns'!AQ321</f>
        <v>1.2075600860739444E-2</v>
      </c>
      <c r="AQ320">
        <f>'Prices and returns'!AR321</f>
        <v>5.3330856740968855E-3</v>
      </c>
      <c r="AR320">
        <f>'Prices and returns'!AS321</f>
        <v>1.3654768799973798E-2</v>
      </c>
      <c r="AS320">
        <f>'Prices and returns'!AT321</f>
        <v>-9.7656630117621927E-3</v>
      </c>
      <c r="AT320">
        <f>'Prices and returns'!AU321</f>
        <v>-5.4572113872645996E-2</v>
      </c>
      <c r="AU320">
        <f>'Prices and returns'!AV321</f>
        <v>-3.6314886483054837E-2</v>
      </c>
      <c r="AV320">
        <f>'Prices and returns'!AW321</f>
        <v>1.4115740258391353E-2</v>
      </c>
      <c r="AW320">
        <f>'Prices and returns'!AX321</f>
        <v>1.1000949698084926E-2</v>
      </c>
      <c r="AX320">
        <f>'Prices and returns'!AY321</f>
        <v>4.0183699289953146E-3</v>
      </c>
      <c r="AY320">
        <f>'Prices and returns'!AZ321</f>
        <v>-4.4299406164160393E-2</v>
      </c>
      <c r="AZ320">
        <f>'Prices and returns'!BA321</f>
        <v>-4.7274734970332404E-2</v>
      </c>
      <c r="BA320">
        <f>'Prices and returns'!BB321</f>
        <v>9.1960555301839695E-3</v>
      </c>
      <c r="BB320">
        <f>'Prices and returns'!BC321</f>
        <v>1.0102079467766494E-2</v>
      </c>
      <c r="BC320">
        <f>'Prices and returns'!BD321</f>
        <v>-9.438721396944974E-3</v>
      </c>
      <c r="BD320">
        <f>'Prices and returns'!BE321</f>
        <v>4.2132080086194831E-2</v>
      </c>
      <c r="BE320">
        <f>'Prices and returns'!BF321</f>
        <v>1.8845337471411875E-3</v>
      </c>
      <c r="BF320">
        <f>'Prices and returns'!BG321</f>
        <v>-1.3876513615249464E-2</v>
      </c>
      <c r="BG320">
        <f>'Prices and returns'!BH321</f>
        <v>-8.18501779359441E-3</v>
      </c>
      <c r="BH320">
        <f>'Prices and returns'!BI321</f>
        <v>2.2436018387897907E-3</v>
      </c>
      <c r="BI320">
        <f>'Prices and returns'!BJ321</f>
        <v>-4.2590077159555635E-3</v>
      </c>
      <c r="BJ320">
        <f>'Prices and returns'!BK321</f>
        <v>4.0162807549652471E-2</v>
      </c>
      <c r="BK320">
        <f>'Prices and returns'!BL321</f>
        <v>-7.8639182055235471E-3</v>
      </c>
      <c r="BL320">
        <f>'Prices and returns'!BM321</f>
        <v>-6.5056322606044728E-3</v>
      </c>
    </row>
    <row r="321" spans="1:64" x14ac:dyDescent="0.25">
      <c r="A321" s="2">
        <v>42009</v>
      </c>
      <c r="B321" s="1">
        <v>104.46305099999999</v>
      </c>
      <c r="C321" s="1">
        <v>71.839995999999999</v>
      </c>
      <c r="D321" s="1">
        <v>18.349957</v>
      </c>
      <c r="E321" s="1">
        <v>18.349957</v>
      </c>
      <c r="F321" s="1">
        <v>117.49137899999999</v>
      </c>
      <c r="G321" s="1">
        <v>15.966104</v>
      </c>
      <c r="H321" s="1">
        <v>149.470001</v>
      </c>
      <c r="I321" s="1">
        <v>76.048171999999994</v>
      </c>
      <c r="J321" s="1">
        <v>127.588348</v>
      </c>
      <c r="K321" s="1">
        <v>88.915786999999995</v>
      </c>
      <c r="L321" s="1">
        <v>47.509998000000003</v>
      </c>
      <c r="M321" s="1">
        <v>12.516564000000001</v>
      </c>
      <c r="N321" s="1">
        <v>493.454498</v>
      </c>
      <c r="O321" s="1">
        <v>177.371689</v>
      </c>
      <c r="P321" s="1">
        <v>96.235793999999999</v>
      </c>
      <c r="Q321" s="1">
        <v>32.772167000000003</v>
      </c>
      <c r="R321" s="1">
        <v>94.056717000000006</v>
      </c>
      <c r="S321" s="1">
        <v>53.674526</v>
      </c>
      <c r="T321" s="1">
        <v>34.016483000000001</v>
      </c>
      <c r="U321" s="1">
        <v>42.991646000000003</v>
      </c>
      <c r="V321" s="1">
        <v>45.187164000000003</v>
      </c>
      <c r="W321" s="1">
        <v>19.299986000000001</v>
      </c>
      <c r="X321" s="1">
        <v>28.280975000000002</v>
      </c>
      <c r="Y321" s="1">
        <v>63.785595000000001</v>
      </c>
      <c r="Z321" s="1">
        <v>27.028704000000001</v>
      </c>
      <c r="AA321" s="1">
        <v>27.870000999999998</v>
      </c>
      <c r="AB321" s="1">
        <v>48.363261999999999</v>
      </c>
      <c r="AC321" s="1">
        <v>38.843414000000003</v>
      </c>
      <c r="AD321" s="1">
        <v>80.441490000000002</v>
      </c>
      <c r="AE321" s="1">
        <v>79.556540999999996</v>
      </c>
      <c r="AF321" s="1">
        <v>2044.8100589999999</v>
      </c>
      <c r="AH321">
        <f>'Prices and returns'!AI322</f>
        <v>-5.3745204129639977E-2</v>
      </c>
      <c r="AI321">
        <f>'Prices and returns'!AJ322</f>
        <v>-1.5310830473877378E-3</v>
      </c>
      <c r="AJ321">
        <f>'Prices and returns'!AK322</f>
        <v>7.1428723238970038E-2</v>
      </c>
      <c r="AK321">
        <f>'Prices and returns'!AL322</f>
        <v>7.1428723238970038E-2</v>
      </c>
      <c r="AL321">
        <f>'Prices and returns'!AM322</f>
        <v>-5.7777260406484581E-3</v>
      </c>
      <c r="AM321">
        <f>'Prices and returns'!AN322</f>
        <v>-9.4228873869292046E-2</v>
      </c>
      <c r="AN321">
        <f>'Prices and returns'!AO322</f>
        <v>-1.7394393407410631E-3</v>
      </c>
      <c r="AO321">
        <f>'Prices and returns'!AP322</f>
        <v>-4.3239987412189131E-2</v>
      </c>
      <c r="AP321">
        <f>'Prices and returns'!AQ322</f>
        <v>-2.5118720088765412E-2</v>
      </c>
      <c r="AQ321">
        <f>'Prices and returns'!AR322</f>
        <v>9.8674490729076976E-3</v>
      </c>
      <c r="AR321">
        <f>'Prices and returns'!AS322</f>
        <v>1.2207998830056788E-2</v>
      </c>
      <c r="AS321">
        <f>'Prices and returns'!AT322</f>
        <v>-1.2491846803963241E-2</v>
      </c>
      <c r="AT321">
        <f>'Prices and returns'!AU322</f>
        <v>2.4003870768242497E-2</v>
      </c>
      <c r="AU321">
        <f>'Prices and returns'!AV322</f>
        <v>-5.4016647493276185E-2</v>
      </c>
      <c r="AV321">
        <f>'Prices and returns'!AW322</f>
        <v>-7.340917247484811E-3</v>
      </c>
      <c r="AW321">
        <f>'Prices and returns'!AX322</f>
        <v>-8.4328570643498624E-3</v>
      </c>
      <c r="AX321">
        <f>'Prices and returns'!AY322</f>
        <v>-8.5762721231276203E-3</v>
      </c>
      <c r="AY321">
        <f>'Prices and returns'!AZ322</f>
        <v>-5.7465435279297997E-2</v>
      </c>
      <c r="AZ321">
        <f>'Prices and returns'!BA322</f>
        <v>-5.3958752878714725E-2</v>
      </c>
      <c r="BA321">
        <f>'Prices and returns'!BB322</f>
        <v>-2.0131585564321059E-2</v>
      </c>
      <c r="BB321">
        <f>'Prices and returns'!BC322</f>
        <v>-3.1253255902494857E-2</v>
      </c>
      <c r="BC321">
        <f>'Prices and returns'!BD322</f>
        <v>1.0030059089162257E-3</v>
      </c>
      <c r="BD321">
        <f>'Prices and returns'!BE322</f>
        <v>4.5941485397868551E-3</v>
      </c>
      <c r="BE321">
        <f>'Prices and returns'!BF322</f>
        <v>-4.2058587052452856E-2</v>
      </c>
      <c r="BF321">
        <f>'Prices and returns'!BG322</f>
        <v>2.6332413126430341E-2</v>
      </c>
      <c r="BG321">
        <f>'Prices and returns'!BH322</f>
        <v>4.8080299674190946E-2</v>
      </c>
      <c r="BH321">
        <f>'Prices and returns'!BI322</f>
        <v>-5.7833361198836378E-3</v>
      </c>
      <c r="BI321">
        <f>'Prices and returns'!BJ322</f>
        <v>3.8446311645006122E-2</v>
      </c>
      <c r="BJ321">
        <f>'Prices and returns'!BK322</f>
        <v>-2.8875260764066008E-2</v>
      </c>
      <c r="BK321">
        <f>'Prices and returns'!BL322</f>
        <v>-1.0640470153170696E-2</v>
      </c>
      <c r="BL321">
        <f>'Prices and returns'!BM322</f>
        <v>-1.2416808538401243E-2</v>
      </c>
    </row>
    <row r="322" spans="1:64" x14ac:dyDescent="0.25">
      <c r="A322" s="2">
        <v>42016</v>
      </c>
      <c r="B322" s="1">
        <v>98.848663000000002</v>
      </c>
      <c r="C322" s="1">
        <v>71.730002999999996</v>
      </c>
      <c r="D322" s="1">
        <v>19.660671000000001</v>
      </c>
      <c r="E322" s="1">
        <v>19.660671000000001</v>
      </c>
      <c r="F322" s="1">
        <v>116.812546</v>
      </c>
      <c r="G322" s="1">
        <v>14.461636</v>
      </c>
      <c r="H322" s="1">
        <v>149.21000699999999</v>
      </c>
      <c r="I322" s="1">
        <v>72.75985</v>
      </c>
      <c r="J322" s="1">
        <v>124.383492</v>
      </c>
      <c r="K322" s="1">
        <v>89.793159000000003</v>
      </c>
      <c r="L322" s="1">
        <v>48.09</v>
      </c>
      <c r="M322" s="1">
        <v>12.360208999999999</v>
      </c>
      <c r="N322" s="1">
        <v>505.29931599999998</v>
      </c>
      <c r="O322" s="1">
        <v>167.79066499999999</v>
      </c>
      <c r="P322" s="1">
        <v>95.529335000000003</v>
      </c>
      <c r="Q322" s="1">
        <v>32.495804</v>
      </c>
      <c r="R322" s="1">
        <v>93.250061000000002</v>
      </c>
      <c r="S322" s="1">
        <v>50.590096000000003</v>
      </c>
      <c r="T322" s="1">
        <v>32.180996</v>
      </c>
      <c r="U322" s="1">
        <v>42.126156000000002</v>
      </c>
      <c r="V322" s="1">
        <v>43.774918</v>
      </c>
      <c r="W322" s="1">
        <v>19.319344000000001</v>
      </c>
      <c r="X322" s="1">
        <v>28.410902</v>
      </c>
      <c r="Y322" s="1">
        <v>61.102862999999999</v>
      </c>
      <c r="Z322" s="1">
        <v>27.740435000000002</v>
      </c>
      <c r="AA322" s="1">
        <v>29.209999</v>
      </c>
      <c r="AB322" s="1">
        <v>48.083561000000003</v>
      </c>
      <c r="AC322" s="1">
        <v>40.336799999999997</v>
      </c>
      <c r="AD322" s="1">
        <v>78.118720999999994</v>
      </c>
      <c r="AE322" s="1">
        <v>78.710021999999995</v>
      </c>
      <c r="AF322" s="1">
        <v>2019.420044</v>
      </c>
      <c r="AH322">
        <f>'Prices and returns'!AI323</f>
        <v>6.5949662869997538E-2</v>
      </c>
      <c r="AI322">
        <f>'Prices and returns'!AJ323</f>
        <v>3.2482851004481304E-2</v>
      </c>
      <c r="AJ322">
        <f>'Prices and returns'!AK323</f>
        <v>1.9752988084689439E-2</v>
      </c>
      <c r="AK322">
        <f>'Prices and returns'!AL323</f>
        <v>1.9752988084689439E-2</v>
      </c>
      <c r="AL322">
        <f>'Prices and returns'!AM323</f>
        <v>2.9362239908716673E-2</v>
      </c>
      <c r="AM322">
        <f>'Prices and returns'!AN323</f>
        <v>2.2756692258054299E-2</v>
      </c>
      <c r="AN322">
        <f>'Prices and returns'!AO323</f>
        <v>-6.0325712604518238E-4</v>
      </c>
      <c r="AO322">
        <f>'Prices and returns'!AP323</f>
        <v>2.9238790349347857E-2</v>
      </c>
      <c r="AP322">
        <f>'Prices and returns'!AQ323</f>
        <v>1.6676240284361807E-2</v>
      </c>
      <c r="AQ322">
        <f>'Prices and returns'!AR323</f>
        <v>-4.8327957812465978E-3</v>
      </c>
      <c r="AR322">
        <f>'Prices and returns'!AS323</f>
        <v>3.5350405489706659E-2</v>
      </c>
      <c r="AS322">
        <f>'Prices and returns'!AT323</f>
        <v>-7.3235007595745119E-3</v>
      </c>
      <c r="AT322">
        <f>'Prices and returns'!AU323</f>
        <v>6.2726301018780739E-2</v>
      </c>
      <c r="AU322">
        <f>'Prices and returns'!AV323</f>
        <v>1.8394229500193111E-2</v>
      </c>
      <c r="AV322">
        <f>'Prices and returns'!AW323</f>
        <v>1.2005453612756744E-2</v>
      </c>
      <c r="AW322">
        <f>'Prices and returns'!AX323</f>
        <v>0</v>
      </c>
      <c r="AX322">
        <f>'Prices and returns'!AY323</f>
        <v>-1.7685618457665166E-2</v>
      </c>
      <c r="AY322">
        <f>'Prices and returns'!AZ323</f>
        <v>1.3409462595208282E-2</v>
      </c>
      <c r="AZ322">
        <f>'Prices and returns'!BA323</f>
        <v>7.4519446197377822E-3</v>
      </c>
      <c r="BA322">
        <f>'Prices and returns'!BB323</f>
        <v>2.0328771511931871E-2</v>
      </c>
      <c r="BB322">
        <f>'Prices and returns'!BC323</f>
        <v>3.4089544154028983E-2</v>
      </c>
      <c r="BC322">
        <f>'Prices and returns'!BD323</f>
        <v>3.7575240649993118E-2</v>
      </c>
      <c r="BD322">
        <f>'Prices and returns'!BE323</f>
        <v>-1.0670551748057906E-2</v>
      </c>
      <c r="BE322">
        <f>'Prices and returns'!BF323</f>
        <v>1.2484161339543172E-2</v>
      </c>
      <c r="BF322">
        <f>'Prices and returns'!BG323</f>
        <v>-1.2721826460183496E-2</v>
      </c>
      <c r="BG322">
        <f>'Prices and returns'!BH323</f>
        <v>2.2252722432479392E-2</v>
      </c>
      <c r="BH322">
        <f>'Prices and returns'!BI323</f>
        <v>3.3214449320839556E-2</v>
      </c>
      <c r="BI322">
        <f>'Prices and returns'!BJ323</f>
        <v>-1.7503718688641604E-2</v>
      </c>
      <c r="BJ322">
        <f>'Prices and returns'!BK323</f>
        <v>2.0053080490142802E-2</v>
      </c>
      <c r="BK322">
        <f>'Prices and returns'!BL323</f>
        <v>-2.5243545224773803E-3</v>
      </c>
      <c r="BL322">
        <f>'Prices and returns'!BM323</f>
        <v>1.6044222248989437E-2</v>
      </c>
    </row>
    <row r="323" spans="1:64" x14ac:dyDescent="0.25">
      <c r="A323" s="2">
        <v>42023</v>
      </c>
      <c r="B323" s="1">
        <v>105.367699</v>
      </c>
      <c r="C323" s="1">
        <v>74.059997999999993</v>
      </c>
      <c r="D323" s="1">
        <v>20.049028</v>
      </c>
      <c r="E323" s="1">
        <v>20.049028</v>
      </c>
      <c r="F323" s="1">
        <v>120.242424</v>
      </c>
      <c r="G323" s="1">
        <v>14.790735</v>
      </c>
      <c r="H323" s="1">
        <v>149.11999499999999</v>
      </c>
      <c r="I323" s="1">
        <v>74.887259999999998</v>
      </c>
      <c r="J323" s="1">
        <v>126.457741</v>
      </c>
      <c r="K323" s="1">
        <v>89.359206999999998</v>
      </c>
      <c r="L323" s="1">
        <v>49.790000999999997</v>
      </c>
      <c r="M323" s="1">
        <v>12.269689</v>
      </c>
      <c r="N323" s="1">
        <v>536.99487299999998</v>
      </c>
      <c r="O323" s="1">
        <v>170.87704500000001</v>
      </c>
      <c r="P323" s="1">
        <v>96.676208000000003</v>
      </c>
      <c r="Q323" s="1">
        <v>32.495804</v>
      </c>
      <c r="R323" s="1">
        <v>91.600876</v>
      </c>
      <c r="S323" s="1">
        <v>51.268481999999999</v>
      </c>
      <c r="T323" s="1">
        <v>32.420807000000003</v>
      </c>
      <c r="U323" s="1">
        <v>42.982529</v>
      </c>
      <c r="V323" s="1">
        <v>45.267184999999998</v>
      </c>
      <c r="W323" s="1">
        <v>20.045273000000002</v>
      </c>
      <c r="X323" s="1">
        <v>28.107741999999998</v>
      </c>
      <c r="Y323" s="1">
        <v>61.865681000000002</v>
      </c>
      <c r="Z323" s="1">
        <v>27.387526000000001</v>
      </c>
      <c r="AA323" s="1">
        <v>29.860001</v>
      </c>
      <c r="AB323" s="1">
        <v>49.680630000000001</v>
      </c>
      <c r="AC323" s="1">
        <v>39.630755999999998</v>
      </c>
      <c r="AD323" s="1">
        <v>79.685242000000002</v>
      </c>
      <c r="AE323" s="1">
        <v>78.511330000000001</v>
      </c>
      <c r="AF323" s="1">
        <v>2051.820068</v>
      </c>
      <c r="AH323">
        <f>'Prices and returns'!AI324</f>
        <v>3.699776152462058E-2</v>
      </c>
      <c r="AI323">
        <f>'Prices and returns'!AJ324</f>
        <v>-5.3065097301244736E-2</v>
      </c>
      <c r="AJ323">
        <f>'Prices and returns'!AK324</f>
        <v>1.2106621827252728E-2</v>
      </c>
      <c r="AK323">
        <f>'Prices and returns'!AL324</f>
        <v>1.2106621827252728E-2</v>
      </c>
      <c r="AL323">
        <f>'Prices and returns'!AM324</f>
        <v>7.9854561148900438E-2</v>
      </c>
      <c r="AM323">
        <f>'Prices and returns'!AN324</f>
        <v>-3.6872136509781266E-2</v>
      </c>
      <c r="AN323">
        <f>'Prices and returns'!AO324</f>
        <v>-3.4938245538433679E-2</v>
      </c>
      <c r="AO323">
        <f>'Prices and returns'!AP324</f>
        <v>-6.5880177749860144E-2</v>
      </c>
      <c r="AP323">
        <f>'Prices and returns'!AQ324</f>
        <v>6.6172856907194587E-3</v>
      </c>
      <c r="AQ323">
        <f>'Prices and returns'!AR324</f>
        <v>-3.9696088619049677E-2</v>
      </c>
      <c r="AR323">
        <f>'Prices and returns'!AS324</f>
        <v>0.1018276741950658</v>
      </c>
      <c r="AS323">
        <f>'Prices and returns'!AT324</f>
        <v>-1.3414031928600627E-2</v>
      </c>
      <c r="AT323">
        <f>'Prices and returns'!AU324</f>
        <v>-1.0056462866825136E-2</v>
      </c>
      <c r="AU323">
        <f>'Prices and returns'!AV324</f>
        <v>-4.4767037023609658E-2</v>
      </c>
      <c r="AV323">
        <f>'Prices and returns'!AW324</f>
        <v>-9.0159411300038128E-3</v>
      </c>
      <c r="AW323">
        <f>'Prices and returns'!AX324</f>
        <v>-9.3552816849830842E-2</v>
      </c>
      <c r="AX323">
        <f>'Prices and returns'!AY324</f>
        <v>-2.0156401124373547E-2</v>
      </c>
      <c r="AY323">
        <f>'Prices and returns'!AZ324</f>
        <v>-4.0578576131823044E-2</v>
      </c>
      <c r="AZ323">
        <f>'Prices and returns'!BA324</f>
        <v>-3.8122246617735424E-2</v>
      </c>
      <c r="BA323">
        <f>'Prices and returns'!BB324</f>
        <v>-0.14370499232374151</v>
      </c>
      <c r="BB323">
        <f>'Prices and returns'!BC324</f>
        <v>-4.0661375342867033E-2</v>
      </c>
      <c r="BC323">
        <f>'Prices and returns'!BD324</f>
        <v>-7.2911603648401435E-2</v>
      </c>
      <c r="BD323">
        <f>'Prices and returns'!BE324</f>
        <v>-3.698013166621486E-2</v>
      </c>
      <c r="BE323">
        <f>'Prices and returns'!BF324</f>
        <v>-0.13466335236817326</v>
      </c>
      <c r="BF323">
        <f>'Prices and returns'!BG324</f>
        <v>-1.3485336353491785E-2</v>
      </c>
      <c r="BG323">
        <f>'Prices and returns'!BH324</f>
        <v>-4.6886133727858572E-3</v>
      </c>
      <c r="BH323">
        <f>'Prices and returns'!BI324</f>
        <v>-2.924089328174782E-2</v>
      </c>
      <c r="BI323">
        <f>'Prices and returns'!BJ324</f>
        <v>-3.054095157811269E-2</v>
      </c>
      <c r="BJ323">
        <f>'Prices and returns'!BK324</f>
        <v>-3.9882416370147881E-2</v>
      </c>
      <c r="BK323">
        <f>'Prices and returns'!BL324</f>
        <v>-3.8177814590582115E-2</v>
      </c>
      <c r="BL323">
        <f>'Prices and returns'!BM324</f>
        <v>-2.7697398464084016E-2</v>
      </c>
    </row>
    <row r="324" spans="1:64" x14ac:dyDescent="0.25">
      <c r="A324" s="2">
        <v>42030</v>
      </c>
      <c r="B324" s="1">
        <v>109.266068</v>
      </c>
      <c r="C324" s="1">
        <v>70.129997000000003</v>
      </c>
      <c r="D324" s="1">
        <v>20.291754000000001</v>
      </c>
      <c r="E324" s="1">
        <v>20.291754000000001</v>
      </c>
      <c r="F324" s="1">
        <v>129.84433000000001</v>
      </c>
      <c r="G324" s="1">
        <v>14.245369</v>
      </c>
      <c r="H324" s="1">
        <v>143.91000399999999</v>
      </c>
      <c r="I324" s="1">
        <v>69.953674000000007</v>
      </c>
      <c r="J324" s="1">
        <v>127.29454800000001</v>
      </c>
      <c r="K324" s="1">
        <v>85.811995999999994</v>
      </c>
      <c r="L324" s="1">
        <v>54.860000999999997</v>
      </c>
      <c r="M324" s="1">
        <v>12.105103</v>
      </c>
      <c r="N324" s="1">
        <v>531.594604</v>
      </c>
      <c r="O324" s="1">
        <v>163.227386</v>
      </c>
      <c r="P324" s="1">
        <v>95.804580999999999</v>
      </c>
      <c r="Q324" s="1">
        <v>29.455729999999999</v>
      </c>
      <c r="R324" s="1">
        <v>89.754531999999998</v>
      </c>
      <c r="S324" s="1">
        <v>49.188079999999999</v>
      </c>
      <c r="T324" s="1">
        <v>31.184853</v>
      </c>
      <c r="U324" s="1">
        <v>36.805725000000002</v>
      </c>
      <c r="V324" s="1">
        <v>43.426558999999997</v>
      </c>
      <c r="W324" s="1">
        <v>18.583739999999999</v>
      </c>
      <c r="X324" s="1">
        <v>27.068314000000001</v>
      </c>
      <c r="Y324" s="1">
        <v>53.534641000000001</v>
      </c>
      <c r="Z324" s="1">
        <v>27.018196</v>
      </c>
      <c r="AA324" s="1">
        <v>29.719999000000001</v>
      </c>
      <c r="AB324" s="1">
        <v>48.227924000000002</v>
      </c>
      <c r="AC324" s="1">
        <v>38.420394999999999</v>
      </c>
      <c r="AD324" s="1">
        <v>76.507202000000007</v>
      </c>
      <c r="AE324" s="1">
        <v>75.513938999999993</v>
      </c>
      <c r="AF324" s="1">
        <v>1994.98999</v>
      </c>
      <c r="AH324">
        <f>'Prices and returns'!AI325</f>
        <v>1.5107462272734134E-2</v>
      </c>
      <c r="AI324">
        <f>'Prices and returns'!AJ325</f>
        <v>3.4364809683365603E-2</v>
      </c>
      <c r="AJ324">
        <f>'Prices and returns'!AK325</f>
        <v>5.7894699492217379E-2</v>
      </c>
      <c r="AK324">
        <f>'Prices and returns'!AL325</f>
        <v>5.7894699492217379E-2</v>
      </c>
      <c r="AL324">
        <f>'Prices and returns'!AM325</f>
        <v>1.8091587056592993E-2</v>
      </c>
      <c r="AM324">
        <f>'Prices and returns'!AN325</f>
        <v>8.8448744290161974E-2</v>
      </c>
      <c r="AN324">
        <f>'Prices and returns'!AO325</f>
        <v>4.356881957977022E-2</v>
      </c>
      <c r="AO324">
        <f>'Prices and returns'!AP325</f>
        <v>4.0515027130669186E-2</v>
      </c>
      <c r="AP324">
        <f>'Prices and returns'!AQ325</f>
        <v>3.9933053535018491E-2</v>
      </c>
      <c r="AQ324">
        <f>'Prices and returns'!AR325</f>
        <v>0.1215919974638512</v>
      </c>
      <c r="AR324">
        <f>'Prices and returns'!AS325</f>
        <v>5.1038642890292004E-3</v>
      </c>
      <c r="AS324">
        <f>'Prices and returns'!AT325</f>
        <v>8.9180075543347351E-2</v>
      </c>
      <c r="AT324">
        <f>'Prices and returns'!AU325</f>
        <v>-6.5853414870252723E-3</v>
      </c>
      <c r="AU324">
        <f>'Prices and returns'!AV325</f>
        <v>6.3917429885203228E-2</v>
      </c>
      <c r="AV324">
        <f>'Prices and returns'!AW325</f>
        <v>4.4244387436964024E-2</v>
      </c>
      <c r="AW324">
        <f>'Prices and returns'!AX325</f>
        <v>7.8690631669968009E-3</v>
      </c>
      <c r="AX324">
        <f>'Prices and returns'!AY325</f>
        <v>9.586368296143585E-3</v>
      </c>
      <c r="AY324">
        <f>'Prices and returns'!AZ325</f>
        <v>6.4546044488827461E-2</v>
      </c>
      <c r="AZ324">
        <f>'Prices and returns'!BA325</f>
        <v>6.1625526982602784E-2</v>
      </c>
      <c r="BA324">
        <f>'Prices and returns'!BB325</f>
        <v>4.975261321438447E-2</v>
      </c>
      <c r="BB324">
        <f>'Prices and returns'!BC325</f>
        <v>-4.9864646194969411E-3</v>
      </c>
      <c r="BC324">
        <f>'Prices and returns'!BD325</f>
        <v>6.250001345262049E-2</v>
      </c>
      <c r="BD324">
        <f>'Prices and returns'!BE325</f>
        <v>6.1439807444231644E-2</v>
      </c>
      <c r="BE324">
        <f>'Prices and returns'!BF325</f>
        <v>6.2279860996919768E-2</v>
      </c>
      <c r="BF324">
        <f>'Prices and returns'!BG325</f>
        <v>5.9234672810871629E-2</v>
      </c>
      <c r="BG324">
        <f>'Prices and returns'!BH325</f>
        <v>-3.1291992977523359E-2</v>
      </c>
      <c r="BH324">
        <f>'Prices and returns'!BI325</f>
        <v>2.3371273455602158E-2</v>
      </c>
      <c r="BI324">
        <f>'Prices and returns'!BJ325</f>
        <v>7.9195047317967393E-2</v>
      </c>
      <c r="BJ324">
        <f>'Prices and returns'!BK325</f>
        <v>2.7653409675078681E-2</v>
      </c>
      <c r="BK324">
        <f>'Prices and returns'!BL325</f>
        <v>4.6671250985861119E-2</v>
      </c>
      <c r="BL324">
        <f>'Prices and returns'!BM325</f>
        <v>3.0315932061393425E-2</v>
      </c>
    </row>
    <row r="325" spans="1:64" x14ac:dyDescent="0.25">
      <c r="A325" s="2">
        <v>42037</v>
      </c>
      <c r="B325" s="1">
        <v>110.91680100000001</v>
      </c>
      <c r="C325" s="1">
        <v>72.540001000000004</v>
      </c>
      <c r="D325" s="1">
        <v>21.466539000000001</v>
      </c>
      <c r="E325" s="1">
        <v>21.466539000000001</v>
      </c>
      <c r="F325" s="1">
        <v>132.19342</v>
      </c>
      <c r="G325" s="1">
        <v>15.505354000000001</v>
      </c>
      <c r="H325" s="1">
        <v>150.179993</v>
      </c>
      <c r="I325" s="1">
        <v>72.787848999999994</v>
      </c>
      <c r="J325" s="1">
        <v>132.37780799999999</v>
      </c>
      <c r="K325" s="1">
        <v>96.246048000000002</v>
      </c>
      <c r="L325" s="1">
        <v>55.139999000000003</v>
      </c>
      <c r="M325" s="1">
        <v>13.184637</v>
      </c>
      <c r="N325" s="1">
        <v>528.09387200000003</v>
      </c>
      <c r="O325" s="1">
        <v>173.660461</v>
      </c>
      <c r="P325" s="1">
        <v>100.043396</v>
      </c>
      <c r="Q325" s="1">
        <v>29.687519000000002</v>
      </c>
      <c r="R325" s="1">
        <v>90.614952000000002</v>
      </c>
      <c r="S325" s="1">
        <v>52.362976000000003</v>
      </c>
      <c r="T325" s="1">
        <v>33.106636000000002</v>
      </c>
      <c r="U325" s="1">
        <v>38.636906000000003</v>
      </c>
      <c r="V325" s="1">
        <v>43.210014000000001</v>
      </c>
      <c r="W325" s="1">
        <v>19.745224</v>
      </c>
      <c r="X325" s="1">
        <v>28.731386000000001</v>
      </c>
      <c r="Y325" s="1">
        <v>56.868771000000002</v>
      </c>
      <c r="Z325" s="1">
        <v>28.61861</v>
      </c>
      <c r="AA325" s="1">
        <v>28.790001</v>
      </c>
      <c r="AB325" s="1">
        <v>49.355072</v>
      </c>
      <c r="AC325" s="1">
        <v>41.463099999999997</v>
      </c>
      <c r="AD325" s="1">
        <v>78.622887000000006</v>
      </c>
      <c r="AE325" s="1">
        <v>79.038269</v>
      </c>
      <c r="AF325" s="1">
        <v>2055.469971</v>
      </c>
      <c r="AH325">
        <f>'Prices and returns'!AI326</f>
        <v>7.2744921664302131E-2</v>
      </c>
      <c r="AI325">
        <f>'Prices and returns'!AJ326</f>
        <v>5.4728438727206473E-2</v>
      </c>
      <c r="AJ325">
        <f>'Prices and returns'!AK326</f>
        <v>4.5228436684646663E-2</v>
      </c>
      <c r="AK325">
        <f>'Prices and returns'!AL326</f>
        <v>4.5228436684646663E-2</v>
      </c>
      <c r="AL325">
        <f>'Prices and returns'!AM326</f>
        <v>1.1689023553517204E-2</v>
      </c>
      <c r="AM325">
        <f>'Prices and returns'!AN326</f>
        <v>7.277228240000177E-3</v>
      </c>
      <c r="AN325">
        <f>'Prices and returns'!AO326</f>
        <v>-1.2251944904538533E-2</v>
      </c>
      <c r="AO325">
        <f>'Prices and returns'!AP326</f>
        <v>2.3074071058206469E-2</v>
      </c>
      <c r="AP325">
        <f>'Prices and returns'!AQ326</f>
        <v>2.2013795544945182E-2</v>
      </c>
      <c r="AQ325">
        <f>'Prices and returns'!AR326</f>
        <v>2.1074402971849836E-2</v>
      </c>
      <c r="AR325">
        <f>'Prices and returns'!AS326</f>
        <v>2.2669568782545679E-2</v>
      </c>
      <c r="AS325">
        <f>'Prices and returns'!AT326</f>
        <v>2.7742819161422481E-2</v>
      </c>
      <c r="AT325">
        <f>'Prices and returns'!AU326</f>
        <v>3.3917147972510414E-2</v>
      </c>
      <c r="AU325">
        <f>'Prices and returns'!AV326</f>
        <v>3.0365933440658043E-2</v>
      </c>
      <c r="AV325">
        <f>'Prices and returns'!AW326</f>
        <v>2.6137187506109813E-2</v>
      </c>
      <c r="AW325">
        <f>'Prices and returns'!AX326</f>
        <v>3.9233187522338855E-2</v>
      </c>
      <c r="AX325">
        <f>'Prices and returns'!AY326</f>
        <v>-1.4638864455835012E-2</v>
      </c>
      <c r="AY325">
        <f>'Prices and returns'!AZ326</f>
        <v>3.0747736721457492E-2</v>
      </c>
      <c r="AZ325">
        <f>'Prices and returns'!BA326</f>
        <v>2.7661372783389905E-2</v>
      </c>
      <c r="BA325">
        <f>'Prices and returns'!BB326</f>
        <v>3.4425841448070288E-2</v>
      </c>
      <c r="BB325">
        <f>'Prices and returns'!BC326</f>
        <v>2.7236279071791349E-3</v>
      </c>
      <c r="BC325">
        <f>'Prices and returns'!BD326</f>
        <v>9.362750202276765E-2</v>
      </c>
      <c r="BD325">
        <f>'Prices and returns'!BE326</f>
        <v>5.3529996777739786E-2</v>
      </c>
      <c r="BE325">
        <f>'Prices and returns'!BF326</f>
        <v>6.827402688199459E-2</v>
      </c>
      <c r="BF325">
        <f>'Prices and returns'!BG326</f>
        <v>-6.0224797780185548E-3</v>
      </c>
      <c r="BG325">
        <f>'Prices and returns'!BH326</f>
        <v>-1.3546404531212124E-2</v>
      </c>
      <c r="BH325">
        <f>'Prices and returns'!BI326</f>
        <v>6.6408939693168648E-2</v>
      </c>
      <c r="BI325">
        <f>'Prices and returns'!BJ326</f>
        <v>-4.0544484131666529E-4</v>
      </c>
      <c r="BJ325">
        <f>'Prices and returns'!BK326</f>
        <v>-1.7405288106502624E-2</v>
      </c>
      <c r="BK325">
        <f>'Prices and returns'!BL326</f>
        <v>2.8118087960656058E-2</v>
      </c>
      <c r="BL325">
        <f>'Prices and returns'!BM326</f>
        <v>2.0199769194292963E-2</v>
      </c>
    </row>
    <row r="326" spans="1:64" x14ac:dyDescent="0.25">
      <c r="A326" s="2">
        <v>42044</v>
      </c>
      <c r="B326" s="1">
        <v>118.985435</v>
      </c>
      <c r="C326" s="1">
        <v>76.510002</v>
      </c>
      <c r="D326" s="1">
        <v>22.437436999999999</v>
      </c>
      <c r="E326" s="1">
        <v>22.437436999999999</v>
      </c>
      <c r="F326" s="1">
        <v>133.738632</v>
      </c>
      <c r="G326" s="1">
        <v>15.61819</v>
      </c>
      <c r="H326" s="1">
        <v>148.33999600000001</v>
      </c>
      <c r="I326" s="1">
        <v>74.467360999999997</v>
      </c>
      <c r="J326" s="1">
        <v>135.291946</v>
      </c>
      <c r="K326" s="1">
        <v>98.274376000000004</v>
      </c>
      <c r="L326" s="1">
        <v>56.389999000000003</v>
      </c>
      <c r="M326" s="1">
        <v>13.550416</v>
      </c>
      <c r="N326" s="1">
        <v>546.00531000000001</v>
      </c>
      <c r="O326" s="1">
        <v>178.93382299999999</v>
      </c>
      <c r="P326" s="1">
        <v>102.658249</v>
      </c>
      <c r="Q326" s="1">
        <v>30.852255</v>
      </c>
      <c r="R326" s="1">
        <v>89.288452000000007</v>
      </c>
      <c r="S326" s="1">
        <v>53.973019000000001</v>
      </c>
      <c r="T326" s="1">
        <v>34.022410999999998</v>
      </c>
      <c r="U326" s="1">
        <v>39.967013999999999</v>
      </c>
      <c r="V326" s="1">
        <v>43.327702000000002</v>
      </c>
      <c r="W326" s="1">
        <v>21.593920000000001</v>
      </c>
      <c r="X326" s="1">
        <v>30.269376999999999</v>
      </c>
      <c r="Y326" s="1">
        <v>60.751430999999997</v>
      </c>
      <c r="Z326" s="1">
        <v>28.446255000000001</v>
      </c>
      <c r="AA326" s="1">
        <v>28.4</v>
      </c>
      <c r="AB326" s="1">
        <v>52.632689999999997</v>
      </c>
      <c r="AC326" s="1">
        <v>41.446289</v>
      </c>
      <c r="AD326" s="1">
        <v>77.254433000000006</v>
      </c>
      <c r="AE326" s="1">
        <v>81.260673999999995</v>
      </c>
      <c r="AF326" s="1">
        <v>2096.98999</v>
      </c>
      <c r="AH326">
        <f>'Prices and returns'!AI327</f>
        <v>1.9042927396954137E-2</v>
      </c>
      <c r="AI326">
        <f>'Prices and returns'!AJ327</f>
        <v>2.6663193656693458E-2</v>
      </c>
      <c r="AJ326">
        <f>'Prices and returns'!AK327</f>
        <v>8.6541970011994179E-3</v>
      </c>
      <c r="AK326">
        <f>'Prices and returns'!AL327</f>
        <v>8.6541970011994179E-3</v>
      </c>
      <c r="AL326">
        <f>'Prices and returns'!AM327</f>
        <v>6.3842607572059035E-2</v>
      </c>
      <c r="AM326">
        <f>'Prices and returns'!AN327</f>
        <v>-1.3847251185956918E-2</v>
      </c>
      <c r="AN326">
        <f>'Prices and returns'!AO327</f>
        <v>2.5617163964328461E-3</v>
      </c>
      <c r="AO326">
        <f>'Prices and returns'!AP327</f>
        <v>-8.105040811101109E-3</v>
      </c>
      <c r="AP326">
        <f>'Prices and returns'!AQ327</f>
        <v>5.3992053599406379E-3</v>
      </c>
      <c r="AQ326">
        <f>'Prices and returns'!AR327</f>
        <v>3.6478481430398833E-3</v>
      </c>
      <c r="AR326">
        <f>'Prices and returns'!AS327</f>
        <v>2.2699042785937918E-2</v>
      </c>
      <c r="AS326">
        <f>'Prices and returns'!AT327</f>
        <v>6.1350146002896958E-3</v>
      </c>
      <c r="AT326">
        <f>'Prices and returns'!AU327</f>
        <v>-1.8323895055159852E-2</v>
      </c>
      <c r="AU326">
        <f>'Prices and returns'!AV327</f>
        <v>1.328013876951601E-2</v>
      </c>
      <c r="AV326">
        <f>'Prices and returns'!AW327</f>
        <v>3.1280584183742029E-3</v>
      </c>
      <c r="AW326">
        <f>'Prices and returns'!AX327</f>
        <v>1.4550962320258876E-3</v>
      </c>
      <c r="AX326">
        <f>'Prices and returns'!AY327</f>
        <v>6.4245598075773555E-3</v>
      </c>
      <c r="AY326">
        <f>'Prices and returns'!AZ327</f>
        <v>2.1786441110510754E-3</v>
      </c>
      <c r="AZ326">
        <f>'Prices and returns'!BA327</f>
        <v>-1.0874596747419512E-3</v>
      </c>
      <c r="BA326">
        <f>'Prices and returns'!BB327</f>
        <v>-2.2781286587980135E-4</v>
      </c>
      <c r="BB326">
        <f>'Prices and returns'!BC327</f>
        <v>3.1399357390336516E-2</v>
      </c>
      <c r="BC326">
        <f>'Prices and returns'!BD327</f>
        <v>1.344498821890528E-3</v>
      </c>
      <c r="BD326">
        <f>'Prices and returns'!BE327</f>
        <v>-2.3092976112457815E-3</v>
      </c>
      <c r="BE326">
        <f>'Prices and returns'!BF327</f>
        <v>9.0296473839440276E-3</v>
      </c>
      <c r="BF326">
        <f>'Prices and returns'!BG327</f>
        <v>-1.6733837195792568E-2</v>
      </c>
      <c r="BG326">
        <f>'Prices and returns'!BH327</f>
        <v>-4.8943661971830886E-2</v>
      </c>
      <c r="BH326">
        <f>'Prices and returns'!BI327</f>
        <v>9.4876397159256529E-3</v>
      </c>
      <c r="BI326">
        <f>'Prices and returns'!BJ327</f>
        <v>-6.8952373516479974E-3</v>
      </c>
      <c r="BJ326">
        <f>'Prices and returns'!BK327</f>
        <v>-1.7597074332291126E-2</v>
      </c>
      <c r="BK326">
        <f>'Prices and returns'!BL327</f>
        <v>-3.6949878116935148E-2</v>
      </c>
      <c r="BL326">
        <f>'Prices and returns'!BM327</f>
        <v>6.3472210470589367E-3</v>
      </c>
    </row>
    <row r="327" spans="1:64" x14ac:dyDescent="0.25">
      <c r="A327" s="2">
        <v>42051</v>
      </c>
      <c r="B327" s="1">
        <v>121.251266</v>
      </c>
      <c r="C327" s="1">
        <v>78.550003000000004</v>
      </c>
      <c r="D327" s="1">
        <v>22.631615</v>
      </c>
      <c r="E327" s="1">
        <v>22.631615</v>
      </c>
      <c r="F327" s="1">
        <v>142.27685500000001</v>
      </c>
      <c r="G327" s="1">
        <v>15.401921</v>
      </c>
      <c r="H327" s="1">
        <v>148.720001</v>
      </c>
      <c r="I327" s="1">
        <v>73.863799999999998</v>
      </c>
      <c r="J327" s="1">
        <v>136.022415</v>
      </c>
      <c r="K327" s="1">
        <v>98.632866000000007</v>
      </c>
      <c r="L327" s="1">
        <v>57.669998</v>
      </c>
      <c r="M327" s="1">
        <v>13.633547999999999</v>
      </c>
      <c r="N327" s="1">
        <v>536.00036599999999</v>
      </c>
      <c r="O327" s="1">
        <v>181.310089</v>
      </c>
      <c r="P327" s="1">
        <v>102.97937</v>
      </c>
      <c r="Q327" s="1">
        <v>30.897148000000001</v>
      </c>
      <c r="R327" s="1">
        <v>89.862091000000007</v>
      </c>
      <c r="S327" s="1">
        <v>54.090606999999999</v>
      </c>
      <c r="T327" s="1">
        <v>33.985413000000001</v>
      </c>
      <c r="U327" s="1">
        <v>39.957909000000001</v>
      </c>
      <c r="V327" s="1">
        <v>44.688164</v>
      </c>
      <c r="W327" s="1">
        <v>21.622952999999999</v>
      </c>
      <c r="X327" s="1">
        <v>30.199476000000001</v>
      </c>
      <c r="Y327" s="1">
        <v>61.299995000000003</v>
      </c>
      <c r="Z327" s="1">
        <v>27.97024</v>
      </c>
      <c r="AA327" s="1">
        <v>27.01</v>
      </c>
      <c r="AB327" s="1">
        <v>53.13205</v>
      </c>
      <c r="AC327" s="1">
        <v>41.160507000000003</v>
      </c>
      <c r="AD327" s="1">
        <v>75.894981000000001</v>
      </c>
      <c r="AE327" s="1">
        <v>78.258101999999994</v>
      </c>
      <c r="AF327" s="1">
        <v>2110.3000489999999</v>
      </c>
      <c r="AH327">
        <f>'Prices and returns'!AI328</f>
        <v>-8.0307532624030072E-3</v>
      </c>
      <c r="AI327">
        <f>'Prices and returns'!AJ328</f>
        <v>7.001845690572355E-3</v>
      </c>
      <c r="AJ327">
        <f>'Prices and returns'!AK328</f>
        <v>4.2904582814785121E-4</v>
      </c>
      <c r="AK327">
        <f>'Prices and returns'!AL328</f>
        <v>4.2904582814785121E-4</v>
      </c>
      <c r="AL327">
        <f>'Prices and returns'!AM328</f>
        <v>-4.7122471184789773E-2</v>
      </c>
      <c r="AM327">
        <f>'Prices and returns'!AN328</f>
        <v>-3.4798386512955082E-2</v>
      </c>
      <c r="AN327">
        <f>'Prices and returns'!AO328</f>
        <v>-8.8084789617504777E-3</v>
      </c>
      <c r="AO327">
        <f>'Prices and returns'!AP328</f>
        <v>-1.8237824211589471E-2</v>
      </c>
      <c r="AP327">
        <f>'Prices and returns'!AQ328</f>
        <v>-3.9314035116933353E-3</v>
      </c>
      <c r="AQ327">
        <f>'Prices and returns'!AR328</f>
        <v>-4.4954386705137609E-3</v>
      </c>
      <c r="AR327">
        <f>'Prices and returns'!AS328</f>
        <v>-8.4965843071470176E-3</v>
      </c>
      <c r="AS327">
        <f>'Prices and returns'!AT328</f>
        <v>-3.6585487504792514E-3</v>
      </c>
      <c r="AT327">
        <f>'Prices and returns'!AU328</f>
        <v>3.6088719760314504E-2</v>
      </c>
      <c r="AU327">
        <f>'Prices and returns'!AV328</f>
        <v>-8.981061169739948E-3</v>
      </c>
      <c r="AV327">
        <f>'Prices and returns'!AW328</f>
        <v>2.2362750908264471E-2</v>
      </c>
      <c r="AW327">
        <f>'Prices and returns'!AX328</f>
        <v>-3.3711202082470512E-2</v>
      </c>
      <c r="AX327">
        <f>'Prices and returns'!AY328</f>
        <v>2.9598576779166941E-2</v>
      </c>
      <c r="AY327">
        <f>'Prices and returns'!AZ328</f>
        <v>2.4749047464008019E-2</v>
      </c>
      <c r="AZ327">
        <f>'Prices and returns'!BA328</f>
        <v>-2.5857475970646568E-2</v>
      </c>
      <c r="BA327">
        <f>'Prices and returns'!BB328</f>
        <v>6.8866716724340941E-3</v>
      </c>
      <c r="BB327">
        <f>'Prices and returns'!BC328</f>
        <v>2.3069822246445437E-2</v>
      </c>
      <c r="BC327">
        <f>'Prices and returns'!BD328</f>
        <v>-1.2533394490567472E-2</v>
      </c>
      <c r="BD327">
        <f>'Prices and returns'!BE328</f>
        <v>-6.944623807380014E-3</v>
      </c>
      <c r="BE327">
        <f>'Prices and returns'!BF328</f>
        <v>1.384218709968899E-2</v>
      </c>
      <c r="BF327">
        <f>'Prices and returns'!BG328</f>
        <v>1.4084255265596599E-2</v>
      </c>
      <c r="BG327">
        <f>'Prices and returns'!BH328</f>
        <v>-1.9252128841170051E-2</v>
      </c>
      <c r="BH327">
        <f>'Prices and returns'!BI328</f>
        <v>4.784720333583941E-3</v>
      </c>
      <c r="BI327">
        <f>'Prices and returns'!BJ328</f>
        <v>9.8019686686560102E-3</v>
      </c>
      <c r="BJ327">
        <f>'Prices and returns'!BK328</f>
        <v>-4.3887487105372554E-3</v>
      </c>
      <c r="BK327">
        <f>'Prices and returns'!BL328</f>
        <v>-1.5346896606309059E-2</v>
      </c>
      <c r="BL327">
        <f>'Prices and returns'!BM328</f>
        <v>-2.7484475502658461E-3</v>
      </c>
    </row>
    <row r="328" spans="1:64" x14ac:dyDescent="0.25">
      <c r="A328" s="2">
        <v>42058</v>
      </c>
      <c r="B328" s="1">
        <v>120.27752700000001</v>
      </c>
      <c r="C328" s="1">
        <v>79.099997999999999</v>
      </c>
      <c r="D328" s="1">
        <v>22.641324999999998</v>
      </c>
      <c r="E328" s="1">
        <v>22.641324999999998</v>
      </c>
      <c r="F328" s="1">
        <v>135.572418</v>
      </c>
      <c r="G328" s="1">
        <v>14.865959</v>
      </c>
      <c r="H328" s="1">
        <v>147.41000399999999</v>
      </c>
      <c r="I328" s="1">
        <v>72.516684999999995</v>
      </c>
      <c r="J328" s="1">
        <v>135.48765599999999</v>
      </c>
      <c r="K328" s="1">
        <v>98.189468000000005</v>
      </c>
      <c r="L328" s="1">
        <v>57.18</v>
      </c>
      <c r="M328" s="1">
        <v>13.583669</v>
      </c>
      <c r="N328" s="1">
        <v>555.34393299999999</v>
      </c>
      <c r="O328" s="1">
        <v>179.68173200000001</v>
      </c>
      <c r="P328" s="1">
        <v>105.28227200000001</v>
      </c>
      <c r="Q328" s="1">
        <v>29.855568000000002</v>
      </c>
      <c r="R328" s="1">
        <v>92.521880999999993</v>
      </c>
      <c r="S328" s="1">
        <v>55.429298000000003</v>
      </c>
      <c r="T328" s="1">
        <v>33.106636000000002</v>
      </c>
      <c r="U328" s="1">
        <v>40.233086</v>
      </c>
      <c r="V328" s="1">
        <v>45.719112000000003</v>
      </c>
      <c r="W328" s="1">
        <v>21.351944</v>
      </c>
      <c r="X328" s="1">
        <v>29.989751999999999</v>
      </c>
      <c r="Y328" s="1">
        <v>62.148521000000002</v>
      </c>
      <c r="Z328" s="1">
        <v>28.364180000000001</v>
      </c>
      <c r="AA328" s="1">
        <v>26.49</v>
      </c>
      <c r="AB328" s="1">
        <v>53.386271999999998</v>
      </c>
      <c r="AC328" s="1">
        <v>41.563960999999999</v>
      </c>
      <c r="AD328" s="1">
        <v>75.561897000000002</v>
      </c>
      <c r="AE328" s="1">
        <v>77.057083000000006</v>
      </c>
      <c r="AF328" s="1">
        <v>2104.5</v>
      </c>
      <c r="AH328">
        <f>'Prices and returns'!AI329</f>
        <v>-1.4479280073658368E-2</v>
      </c>
      <c r="AI328">
        <f>'Prices and returns'!AJ329</f>
        <v>-1.959538608332197E-2</v>
      </c>
      <c r="AJ328">
        <f>'Prices and returns'!AK329</f>
        <v>-1.072035315954336E-2</v>
      </c>
      <c r="AK328">
        <f>'Prices and returns'!AL329</f>
        <v>-1.072035315954336E-2</v>
      </c>
      <c r="AL328">
        <f>'Prices and returns'!AM329</f>
        <v>1.5047824845906445E-2</v>
      </c>
      <c r="AM328">
        <f>'Prices and returns'!AN329</f>
        <v>2.5932871199227721E-2</v>
      </c>
      <c r="AN328">
        <f>'Prices and returns'!AO329</f>
        <v>-1.4449528133789231E-2</v>
      </c>
      <c r="AO328">
        <f>'Prices and returns'!AP329</f>
        <v>-3.4258198647662934E-2</v>
      </c>
      <c r="AP328">
        <f>'Prices and returns'!AQ329</f>
        <v>1.7555621450857671E-2</v>
      </c>
      <c r="AQ328">
        <f>'Prices and returns'!AR329</f>
        <v>-2.4982312766986402E-3</v>
      </c>
      <c r="AR328">
        <f>'Prices and returns'!AS329</f>
        <v>-1.4340661070304352E-2</v>
      </c>
      <c r="AS328">
        <f>'Prices and returns'!AT329</f>
        <v>-2.5091895275127805E-2</v>
      </c>
      <c r="AT328">
        <f>'Prices and returns'!AU329</f>
        <v>1.6627879501836581E-2</v>
      </c>
      <c r="AU328">
        <f>'Prices and returns'!AV329</f>
        <v>-1.2083181611361652E-2</v>
      </c>
      <c r="AV328">
        <f>'Prices and returns'!AW329</f>
        <v>-2.6142103012367327E-3</v>
      </c>
      <c r="AW328">
        <f>'Prices and returns'!AX329</f>
        <v>-1.8045880085081601E-3</v>
      </c>
      <c r="AX328">
        <f>'Prices and returns'!AY329</f>
        <v>-2.3412245585452379E-2</v>
      </c>
      <c r="AY328">
        <f>'Prices and returns'!AZ329</f>
        <v>-6.3641433813576981E-3</v>
      </c>
      <c r="AZ328">
        <f>'Prices and returns'!BA329</f>
        <v>-7.2646764835908716E-3</v>
      </c>
      <c r="BA328">
        <f>'Prices and returns'!BB329</f>
        <v>-3.39794963776828E-2</v>
      </c>
      <c r="BB328">
        <f>'Prices and returns'!BC329</f>
        <v>3.6425685608241056E-3</v>
      </c>
      <c r="BC328">
        <f>'Prices and returns'!BD329</f>
        <v>2.6148110916739097E-2</v>
      </c>
      <c r="BD328">
        <f>'Prices and returns'!BE329</f>
        <v>-1.0198150354827873E-2</v>
      </c>
      <c r="BE328">
        <f>'Prices and returns'!BF329</f>
        <v>-1.3791237284633115E-2</v>
      </c>
      <c r="BF328">
        <f>'Prices and returns'!BG329</f>
        <v>-3.12499074536969E-2</v>
      </c>
      <c r="BG328">
        <f>'Prices and returns'!BH329</f>
        <v>-6.3420196300490644E-2</v>
      </c>
      <c r="BH328">
        <f>'Prices and returns'!BI329</f>
        <v>-1.9727768217267461E-2</v>
      </c>
      <c r="BI328">
        <f>'Prices and returns'!BJ329</f>
        <v>-2.3458062623049749E-2</v>
      </c>
      <c r="BJ328">
        <f>'Prices and returns'!BK329</f>
        <v>-1.5965890851046233E-2</v>
      </c>
      <c r="BK328">
        <f>'Prices and returns'!BL329</f>
        <v>-3.2866647703235927E-2</v>
      </c>
      <c r="BL328">
        <f>'Prices and returns'!BM329</f>
        <v>-1.5794720836303178E-2</v>
      </c>
    </row>
    <row r="329" spans="1:64" x14ac:dyDescent="0.25">
      <c r="A329" s="2">
        <v>42065</v>
      </c>
      <c r="B329" s="1">
        <v>118.535995</v>
      </c>
      <c r="C329" s="1">
        <v>77.550003000000004</v>
      </c>
      <c r="D329" s="1">
        <v>22.398602</v>
      </c>
      <c r="E329" s="1">
        <v>22.398602</v>
      </c>
      <c r="F329" s="1">
        <v>137.61248800000001</v>
      </c>
      <c r="G329" s="1">
        <v>15.251476</v>
      </c>
      <c r="H329" s="1">
        <v>145.279999</v>
      </c>
      <c r="I329" s="1">
        <v>70.032393999999996</v>
      </c>
      <c r="J329" s="1">
        <v>137.86622600000001</v>
      </c>
      <c r="K329" s="1">
        <v>97.944168000000005</v>
      </c>
      <c r="L329" s="1">
        <v>56.360000999999997</v>
      </c>
      <c r="M329" s="1">
        <v>13.242829</v>
      </c>
      <c r="N329" s="1">
        <v>564.578125</v>
      </c>
      <c r="O329" s="1">
        <v>177.510605</v>
      </c>
      <c r="P329" s="1">
        <v>105.007042</v>
      </c>
      <c r="Q329" s="1">
        <v>29.801691000000002</v>
      </c>
      <c r="R329" s="1">
        <v>90.355735999999993</v>
      </c>
      <c r="S329" s="1">
        <v>55.076537999999999</v>
      </c>
      <c r="T329" s="1">
        <v>32.866126999999999</v>
      </c>
      <c r="U329" s="1">
        <v>38.865985999999999</v>
      </c>
      <c r="V329" s="1">
        <v>45.885646999999999</v>
      </c>
      <c r="W329" s="1">
        <v>21.910257000000001</v>
      </c>
      <c r="X329" s="1">
        <v>29.683911999999999</v>
      </c>
      <c r="Y329" s="1">
        <v>61.291415999999998</v>
      </c>
      <c r="Z329" s="1">
        <v>27.477802000000001</v>
      </c>
      <c r="AA329" s="1">
        <v>24.809999000000001</v>
      </c>
      <c r="AB329" s="1">
        <v>52.333080000000002</v>
      </c>
      <c r="AC329" s="1">
        <v>40.588951000000002</v>
      </c>
      <c r="AD329" s="1">
        <v>74.355484000000004</v>
      </c>
      <c r="AE329" s="1">
        <v>74.524474999999995</v>
      </c>
      <c r="AF329" s="1">
        <v>2071.26001</v>
      </c>
      <c r="AH329">
        <f>'Prices and returns'!AI330</f>
        <v>-2.3775756891398211E-2</v>
      </c>
      <c r="AI329">
        <f>'Prices and returns'!AJ330</f>
        <v>9.0264342091634958E-4</v>
      </c>
      <c r="AJ329">
        <f>'Prices and returns'!AK330</f>
        <v>-3.4677164226588667E-3</v>
      </c>
      <c r="AK329">
        <f>'Prices and returns'!AL330</f>
        <v>-3.4677164226588667E-3</v>
      </c>
      <c r="AL329">
        <f>'Prices and returns'!AM330</f>
        <v>-1.0122555156476974E-2</v>
      </c>
      <c r="AM329">
        <f>'Prices and returns'!AN330</f>
        <v>-4.9129015447423518E-3</v>
      </c>
      <c r="AN329">
        <f>'Prices and returns'!AO330</f>
        <v>-9.0170567801284695E-3</v>
      </c>
      <c r="AO329">
        <f>'Prices and returns'!AP330</f>
        <v>-1.0367245192274735E-2</v>
      </c>
      <c r="AP329">
        <f>'Prices and returns'!AQ330</f>
        <v>-1.7384243186581317E-3</v>
      </c>
      <c r="AQ329">
        <f>'Prices and returns'!AR330</f>
        <v>2.5236142697133333E-2</v>
      </c>
      <c r="AR329">
        <f>'Prices and returns'!AS330</f>
        <v>-1.8807700163099666E-2</v>
      </c>
      <c r="AS329">
        <f>'Prices and returns'!AT330</f>
        <v>1.6949248532922987E-2</v>
      </c>
      <c r="AT329">
        <f>'Prices and returns'!AU330</f>
        <v>-3.5873759721030712E-2</v>
      </c>
      <c r="AU329">
        <f>'Prices and returns'!AV330</f>
        <v>1.3000997884041942E-2</v>
      </c>
      <c r="AV329">
        <f>'Prices and returns'!AW330</f>
        <v>3.2327546184949909E-3</v>
      </c>
      <c r="AW329">
        <f>'Prices and returns'!AX330</f>
        <v>-6.8092579041907408E-2</v>
      </c>
      <c r="AX329">
        <f>'Prices and returns'!AY330</f>
        <v>-8.990209542424547E-3</v>
      </c>
      <c r="AY329">
        <f>'Prices and returns'!AZ330</f>
        <v>1.8065587201577841E-3</v>
      </c>
      <c r="AZ329">
        <f>'Prices and returns'!BA330</f>
        <v>2.3079019928329319E-2</v>
      </c>
      <c r="BA329">
        <f>'Prices and returns'!BB330</f>
        <v>-2.313493346084149E-2</v>
      </c>
      <c r="BB329">
        <f>'Prices and returns'!BC330</f>
        <v>-1.1350738935859304E-2</v>
      </c>
      <c r="BC329">
        <f>'Prices and returns'!BD330</f>
        <v>6.6519073692288501E-3</v>
      </c>
      <c r="BD329">
        <f>'Prices and returns'!BE330</f>
        <v>8.8320569067847413E-4</v>
      </c>
      <c r="BE329">
        <f>'Prices and returns'!BF330</f>
        <v>-3.4541851668103009E-2</v>
      </c>
      <c r="BF329">
        <f>'Prices and returns'!BG330</f>
        <v>-2.1505322732873595E-2</v>
      </c>
      <c r="BG329">
        <f>'Prices and returns'!BH330</f>
        <v>2.4989964731558369E-2</v>
      </c>
      <c r="BH329">
        <f>'Prices and returns'!BI330</f>
        <v>-9.0215595948108327E-3</v>
      </c>
      <c r="BI329">
        <f>'Prices and returns'!BJ330</f>
        <v>1.1389602061900981E-2</v>
      </c>
      <c r="BJ329">
        <f>'Prices and returns'!BK330</f>
        <v>-8.3545687094177205E-3</v>
      </c>
      <c r="BK329">
        <f>'Prices and returns'!BL330</f>
        <v>-2.055359665398513E-2</v>
      </c>
      <c r="BL329">
        <f>'Prices and returns'!BM330</f>
        <v>-8.6228227811919449E-3</v>
      </c>
    </row>
    <row r="330" spans="1:64" x14ac:dyDescent="0.25">
      <c r="A330" s="2">
        <v>42072</v>
      </c>
      <c r="B330" s="1">
        <v>115.71771200000001</v>
      </c>
      <c r="C330" s="1">
        <v>77.620002999999997</v>
      </c>
      <c r="D330" s="1">
        <v>22.320930000000001</v>
      </c>
      <c r="E330" s="1">
        <v>22.320930000000001</v>
      </c>
      <c r="F330" s="1">
        <v>136.21949799999999</v>
      </c>
      <c r="G330" s="1">
        <v>15.176546999999999</v>
      </c>
      <c r="H330" s="1">
        <v>143.970001</v>
      </c>
      <c r="I330" s="1">
        <v>69.306351000000006</v>
      </c>
      <c r="J330" s="1">
        <v>137.62655599999999</v>
      </c>
      <c r="K330" s="1">
        <v>100.41590100000001</v>
      </c>
      <c r="L330" s="1">
        <v>55.299999</v>
      </c>
      <c r="M330" s="1">
        <v>13.467285</v>
      </c>
      <c r="N330" s="1">
        <v>544.32458499999996</v>
      </c>
      <c r="O330" s="1">
        <v>179.81842</v>
      </c>
      <c r="P330" s="1">
        <v>105.346504</v>
      </c>
      <c r="Q330" s="1">
        <v>27.772417000000001</v>
      </c>
      <c r="R330" s="1">
        <v>89.543419</v>
      </c>
      <c r="S330" s="1">
        <v>55.176037000000001</v>
      </c>
      <c r="T330" s="1">
        <v>33.624645000000001</v>
      </c>
      <c r="U330" s="1">
        <v>37.966824000000003</v>
      </c>
      <c r="V330" s="1">
        <v>45.364811000000003</v>
      </c>
      <c r="W330" s="1">
        <v>22.056001999999999</v>
      </c>
      <c r="X330" s="1">
        <v>29.710128999999998</v>
      </c>
      <c r="Y330" s="1">
        <v>59.174297000000003</v>
      </c>
      <c r="Z330" s="1">
        <v>26.886883000000001</v>
      </c>
      <c r="AA330" s="1">
        <v>25.43</v>
      </c>
      <c r="AB330" s="1">
        <v>51.860954</v>
      </c>
      <c r="AC330" s="1">
        <v>41.051242999999999</v>
      </c>
      <c r="AD330" s="1">
        <v>73.734275999999994</v>
      </c>
      <c r="AE330" s="1">
        <v>72.992728999999997</v>
      </c>
      <c r="AF330" s="1">
        <v>2053.3999020000001</v>
      </c>
      <c r="AH330">
        <f>'Prices and returns'!AI331</f>
        <v>1.8690941625254313E-2</v>
      </c>
      <c r="AI330">
        <f>'Prices and returns'!AJ331</f>
        <v>-3.3496777885978707E-3</v>
      </c>
      <c r="AJ330">
        <f>'Prices and returns'!AK331</f>
        <v>1.8703745766865412E-2</v>
      </c>
      <c r="AK330">
        <f>'Prices and returns'!AL331</f>
        <v>1.8703745766865412E-2</v>
      </c>
      <c r="AL330">
        <f>'Prices and returns'!AM331</f>
        <v>1.9330852327762972E-2</v>
      </c>
      <c r="AM330">
        <f>'Prices and returns'!AN331</f>
        <v>-1.5537592312665025E-2</v>
      </c>
      <c r="AN330">
        <f>'Prices and returns'!AO331</f>
        <v>1.0835576781026816E-2</v>
      </c>
      <c r="AO330">
        <f>'Prices and returns'!AP331</f>
        <v>2.4738324486308617E-2</v>
      </c>
      <c r="AP330">
        <f>'Prices and returns'!AQ331</f>
        <v>2.2173089908607412E-2</v>
      </c>
      <c r="AQ330">
        <f>'Prices and returns'!AR331</f>
        <v>1.8695893591593602E-2</v>
      </c>
      <c r="AR330">
        <f>'Prices and returns'!AS331</f>
        <v>3.5804702274949349E-2</v>
      </c>
      <c r="AS330">
        <f>'Prices and returns'!AT331</f>
        <v>1.7284033121746464E-2</v>
      </c>
      <c r="AT330">
        <f>'Prices and returns'!AU331</f>
        <v>2.3825174091668268E-2</v>
      </c>
      <c r="AU330">
        <f>'Prices and returns'!AV331</f>
        <v>2.0017009380907648E-2</v>
      </c>
      <c r="AV330">
        <f>'Prices and returns'!AW331</f>
        <v>2.8519171362345375E-2</v>
      </c>
      <c r="AW330">
        <f>'Prices and returns'!AX331</f>
        <v>1.228578700946337E-2</v>
      </c>
      <c r="AX330">
        <f>'Prices and returns'!AY331</f>
        <v>3.2154099454254695E-2</v>
      </c>
      <c r="AY330">
        <f>'Prices and returns'!AZ331</f>
        <v>1.229508382416079E-2</v>
      </c>
      <c r="AZ330">
        <f>'Prices and returns'!BA331</f>
        <v>4.1267350183175995E-3</v>
      </c>
      <c r="BA330">
        <f>'Prices and returns'!BB331</f>
        <v>3.6249489817741912E-2</v>
      </c>
      <c r="BB330">
        <f>'Prices and returns'!BC331</f>
        <v>6.4398482779967917E-2</v>
      </c>
      <c r="BC330">
        <f>'Prices and returns'!BD331</f>
        <v>3.3920608095701209E-2</v>
      </c>
      <c r="BD330">
        <f>'Prices and returns'!BE331</f>
        <v>7.3529132101716327E-3</v>
      </c>
      <c r="BE330">
        <f>'Prices and returns'!BF331</f>
        <v>2.0396169641018213E-2</v>
      </c>
      <c r="BF330">
        <f>'Prices and returns'!BG331</f>
        <v>1.4346623965299281E-2</v>
      </c>
      <c r="BG330">
        <f>'Prices and returns'!BH331</f>
        <v>9.8309083759339361E-3</v>
      </c>
      <c r="BH330">
        <f>'Prices and returns'!BI331</f>
        <v>3.7815058319212613E-2</v>
      </c>
      <c r="BI330">
        <f>'Prices and returns'!BJ331</f>
        <v>1.4742111462982965E-2</v>
      </c>
      <c r="BJ330">
        <f>'Prices and returns'!BK331</f>
        <v>2.2466037369106441E-2</v>
      </c>
      <c r="BK330">
        <f>'Prices and returns'!BL331</f>
        <v>7.9886724059872669E-3</v>
      </c>
      <c r="BL330">
        <f>'Prices and returns'!BM331</f>
        <v>2.6638842218080411E-2</v>
      </c>
    </row>
    <row r="331" spans="1:64" x14ac:dyDescent="0.25">
      <c r="A331" s="2">
        <v>42079</v>
      </c>
      <c r="B331" s="1">
        <v>117.880585</v>
      </c>
      <c r="C331" s="1">
        <v>77.360000999999997</v>
      </c>
      <c r="D331" s="1">
        <v>22.738415</v>
      </c>
      <c r="E331" s="1">
        <v>22.738415</v>
      </c>
      <c r="F331" s="1">
        <v>138.85273699999999</v>
      </c>
      <c r="G331" s="1">
        <v>14.94074</v>
      </c>
      <c r="H331" s="1">
        <v>145.529999</v>
      </c>
      <c r="I331" s="1">
        <v>71.020874000000006</v>
      </c>
      <c r="J331" s="1">
        <v>140.67816199999999</v>
      </c>
      <c r="K331" s="1">
        <v>102.293266</v>
      </c>
      <c r="L331" s="1">
        <v>57.279998999999997</v>
      </c>
      <c r="M331" s="1">
        <v>13.700054</v>
      </c>
      <c r="N331" s="1">
        <v>557.29321300000004</v>
      </c>
      <c r="O331" s="1">
        <v>183.41784699999999</v>
      </c>
      <c r="P331" s="1">
        <v>108.350899</v>
      </c>
      <c r="Q331" s="1">
        <v>28.113623</v>
      </c>
      <c r="R331" s="1">
        <v>92.422606999999999</v>
      </c>
      <c r="S331" s="1">
        <v>55.854430999999998</v>
      </c>
      <c r="T331" s="1">
        <v>33.763404999999999</v>
      </c>
      <c r="U331" s="1">
        <v>39.343102000000002</v>
      </c>
      <c r="V331" s="1">
        <v>48.286236000000002</v>
      </c>
      <c r="W331" s="1">
        <v>22.804155000000002</v>
      </c>
      <c r="X331" s="1">
        <v>29.928585000000002</v>
      </c>
      <c r="Y331" s="1">
        <v>60.381225999999998</v>
      </c>
      <c r="Z331" s="1">
        <v>27.272618999999999</v>
      </c>
      <c r="AA331" s="1">
        <v>25.68</v>
      </c>
      <c r="AB331" s="1">
        <v>53.822079000000002</v>
      </c>
      <c r="AC331" s="1">
        <v>41.656424999999999</v>
      </c>
      <c r="AD331" s="1">
        <v>75.390793000000002</v>
      </c>
      <c r="AE331" s="1">
        <v>73.575844000000004</v>
      </c>
      <c r="AF331" s="1">
        <v>2108.1000979999999</v>
      </c>
      <c r="AH331">
        <f>'Prices and returns'!AI332</f>
        <v>-2.1048427949352293E-2</v>
      </c>
      <c r="AI331">
        <f>'Prices and returns'!AJ332</f>
        <v>-5.2352675124706941E-2</v>
      </c>
      <c r="AJ331">
        <f>'Prices and returns'!AK332</f>
        <v>-2.8181075945706797E-2</v>
      </c>
      <c r="AK331">
        <f>'Prices and returns'!AL332</f>
        <v>-2.8181075945706797E-2</v>
      </c>
      <c r="AL331">
        <f>'Prices and returns'!AM332</f>
        <v>-3.6569707660857896E-2</v>
      </c>
      <c r="AM331">
        <f>'Prices and returns'!AN332</f>
        <v>-3.3459520746629674E-2</v>
      </c>
      <c r="AN331">
        <f>'Prices and returns'!AO332</f>
        <v>-1.126915420373235E-2</v>
      </c>
      <c r="AO331">
        <f>'Prices and returns'!AP332</f>
        <v>-1.8721650764252768E-2</v>
      </c>
      <c r="AP331">
        <f>'Prices and returns'!AQ332</f>
        <v>-1.3893407279517902E-2</v>
      </c>
      <c r="AQ331">
        <f>'Prices and returns'!AR332</f>
        <v>-2.7206434097040152E-2</v>
      </c>
      <c r="AR331">
        <f>'Prices and returns'!AS332</f>
        <v>1.6759829203209318E-2</v>
      </c>
      <c r="AS331">
        <f>'Prices and returns'!AT332</f>
        <v>-3.0339880412150241E-2</v>
      </c>
      <c r="AT331">
        <f>'Prices and returns'!AU332</f>
        <v>-2.1450510648871057E-2</v>
      </c>
      <c r="AU331">
        <f>'Prices and returns'!AV332</f>
        <v>-2.6251801985223325E-2</v>
      </c>
      <c r="AV331">
        <f>'Prices and returns'!AW332</f>
        <v>-3.0896291871099251E-2</v>
      </c>
      <c r="AW331">
        <f>'Prices and returns'!AX332</f>
        <v>2.2037572318587304E-2</v>
      </c>
      <c r="AX331">
        <f>'Prices and returns'!AY332</f>
        <v>-2.0117274986627447E-2</v>
      </c>
      <c r="AY331">
        <f>'Prices and returns'!AZ332</f>
        <v>-3.562754045422107E-2</v>
      </c>
      <c r="AZ331">
        <f>'Prices and returns'!BA332</f>
        <v>-1.8356146247690316E-2</v>
      </c>
      <c r="BA331">
        <f>'Prices and returns'!BB332</f>
        <v>-4.4542929024762708E-2</v>
      </c>
      <c r="BB331">
        <f>'Prices and returns'!BC332</f>
        <v>-2.0592452060251704E-2</v>
      </c>
      <c r="BC331">
        <f>'Prices and returns'!BD332</f>
        <v>-8.9049736769461527E-2</v>
      </c>
      <c r="BD331">
        <f>'Prices and returns'!BE332</f>
        <v>8.175094144945317E-3</v>
      </c>
      <c r="BE331">
        <f>'Prices and returns'!BF332</f>
        <v>-4.2975576547584507E-2</v>
      </c>
      <c r="BF331">
        <f>'Prices and returns'!BG332</f>
        <v>-1.4444780679112526E-2</v>
      </c>
      <c r="BG331">
        <f>'Prices and returns'!BH332</f>
        <v>-1.6355140186915817E-2</v>
      </c>
      <c r="BH331">
        <f>'Prices and returns'!BI332</f>
        <v>-4.2510119313674301E-2</v>
      </c>
      <c r="BI331">
        <f>'Prices and returns'!BJ332</f>
        <v>-2.0177679673663813E-2</v>
      </c>
      <c r="BJ331">
        <f>'Prices and returns'!BK332</f>
        <v>-2.2705491372136198E-2</v>
      </c>
      <c r="BK331">
        <f>'Prices and returns'!BL332</f>
        <v>-1.1355248605778955E-2</v>
      </c>
      <c r="BL331">
        <f>'Prices and returns'!BM332</f>
        <v>-2.2332942370557187E-2</v>
      </c>
    </row>
    <row r="332" spans="1:64" x14ac:dyDescent="0.25">
      <c r="A332" s="2">
        <v>42086</v>
      </c>
      <c r="B332" s="1">
        <v>115.399384</v>
      </c>
      <c r="C332" s="1">
        <v>73.309997999999993</v>
      </c>
      <c r="D332" s="1">
        <v>22.097622000000001</v>
      </c>
      <c r="E332" s="1">
        <v>22.097622000000001</v>
      </c>
      <c r="F332" s="1">
        <v>133.774933</v>
      </c>
      <c r="G332" s="1">
        <v>14.44083</v>
      </c>
      <c r="H332" s="1">
        <v>143.88999899999999</v>
      </c>
      <c r="I332" s="1">
        <v>69.691246000000007</v>
      </c>
      <c r="J332" s="1">
        <v>138.72366299999999</v>
      </c>
      <c r="K332" s="1">
        <v>99.510231000000005</v>
      </c>
      <c r="L332" s="1">
        <v>58.240001999999997</v>
      </c>
      <c r="M332" s="1">
        <v>13.284395999999999</v>
      </c>
      <c r="N332" s="1">
        <v>545.33898899999997</v>
      </c>
      <c r="O332" s="1">
        <v>178.60279800000001</v>
      </c>
      <c r="P332" s="1">
        <v>105.003258</v>
      </c>
      <c r="Q332" s="1">
        <v>28.733179</v>
      </c>
      <c r="R332" s="1">
        <v>90.563316</v>
      </c>
      <c r="S332" s="1">
        <v>53.864474999999999</v>
      </c>
      <c r="T332" s="1">
        <v>33.143639</v>
      </c>
      <c r="U332" s="1">
        <v>37.590645000000002</v>
      </c>
      <c r="V332" s="1">
        <v>47.291904000000002</v>
      </c>
      <c r="W332" s="1">
        <v>20.773451000000001</v>
      </c>
      <c r="X332" s="1">
        <v>30.173254</v>
      </c>
      <c r="Y332" s="1">
        <v>57.786307999999998</v>
      </c>
      <c r="Z332" s="1">
        <v>26.878672000000002</v>
      </c>
      <c r="AA332" s="1">
        <v>25.26</v>
      </c>
      <c r="AB332" s="1">
        <v>51.534095999999998</v>
      </c>
      <c r="AC332" s="1">
        <v>40.815894999999998</v>
      </c>
      <c r="AD332" s="1">
        <v>73.679007999999996</v>
      </c>
      <c r="AE332" s="1">
        <v>72.740371999999994</v>
      </c>
      <c r="AF332" s="1">
        <v>2061.0200199999999</v>
      </c>
      <c r="AH332">
        <f>'Prices and returns'!AI333</f>
        <v>1.6795132979219352E-2</v>
      </c>
      <c r="AI332">
        <f>'Prices and returns'!AJ333</f>
        <v>3.2328496312331284E-2</v>
      </c>
      <c r="AJ332">
        <f>'Prices and returns'!AK333</f>
        <v>4.9094875457638696E-3</v>
      </c>
      <c r="AK332">
        <f>'Prices and returns'!AL333</f>
        <v>4.9094875457638696E-3</v>
      </c>
      <c r="AL332">
        <f>'Prices and returns'!AM333</f>
        <v>2.8888745546970453E-3</v>
      </c>
      <c r="AM332">
        <f>'Prices and returns'!AN333</f>
        <v>1.5022820710443896E-2</v>
      </c>
      <c r="AN332">
        <f>'Prices and returns'!AO333</f>
        <v>-2.2934255493321782E-3</v>
      </c>
      <c r="AO332">
        <f>'Prices and returns'!AP333</f>
        <v>7.1543562300492086E-3</v>
      </c>
      <c r="AP332">
        <f>'Prices and returns'!AQ333</f>
        <v>7.7090524923640194E-3</v>
      </c>
      <c r="AQ332">
        <f>'Prices and returns'!AR333</f>
        <v>4.9297644580887064E-3</v>
      </c>
      <c r="AR332">
        <f>'Prices and returns'!AS333</f>
        <v>-1.0130494157606593E-2</v>
      </c>
      <c r="AS332">
        <f>'Prices and returns'!AT333</f>
        <v>3.1288588506395245E-3</v>
      </c>
      <c r="AT332">
        <f>'Prices and returns'!AU333</f>
        <v>-2.3361485712513327E-2</v>
      </c>
      <c r="AU332">
        <f>'Prices and returns'!AV333</f>
        <v>1.8557934349942174E-2</v>
      </c>
      <c r="AV332">
        <f>'Prices and returns'!AW333</f>
        <v>5.9723194493640783E-3</v>
      </c>
      <c r="AW332">
        <f>'Prices and returns'!AX333</f>
        <v>-3.7187461923374382E-2</v>
      </c>
      <c r="AX332">
        <f>'Prices and returns'!AY333</f>
        <v>-6.9763898662897894E-3</v>
      </c>
      <c r="AY332">
        <f>'Prices and returns'!AZ333</f>
        <v>1.628880630508333E-2</v>
      </c>
      <c r="AZ332">
        <f>'Prices and returns'!BA333</f>
        <v>6.4194520100825363E-3</v>
      </c>
      <c r="BA332">
        <f>'Prices and returns'!BB333</f>
        <v>-1.6597560377056623E-2</v>
      </c>
      <c r="BB332">
        <f>'Prices and returns'!BC333</f>
        <v>-2.2024065683632285E-3</v>
      </c>
      <c r="BC332">
        <f>'Prices and returns'!BD333</f>
        <v>-1.496722908485453E-2</v>
      </c>
      <c r="BD332">
        <f>'Prices and returns'!BE333</f>
        <v>-4.3438801794463437E-3</v>
      </c>
      <c r="BE332">
        <f>'Prices and returns'!BF333</f>
        <v>1.4023858385276988E-2</v>
      </c>
      <c r="BF332">
        <f>'Prices and returns'!BG333</f>
        <v>1.1603326235760349E-2</v>
      </c>
      <c r="BG332">
        <f>'Prices and returns'!BH333</f>
        <v>-1.0292953285827456E-2</v>
      </c>
      <c r="BH332">
        <f>'Prices and returns'!BI333</f>
        <v>-7.0469849708820645E-4</v>
      </c>
      <c r="BI332">
        <f>'Prices and returns'!BJ333</f>
        <v>1.873978262635188E-2</v>
      </c>
      <c r="BJ332">
        <f>'Prices and returns'!BK333</f>
        <v>-7.6212073865054488E-3</v>
      </c>
      <c r="BK332">
        <f>'Prices and returns'!BL333</f>
        <v>8.6140197358352908E-3</v>
      </c>
      <c r="BL332">
        <f>'Prices and returns'!BM333</f>
        <v>2.8820394476323863E-3</v>
      </c>
    </row>
    <row r="333" spans="1:64" x14ac:dyDescent="0.25">
      <c r="A333" s="2">
        <v>42093</v>
      </c>
      <c r="B333" s="1">
        <v>117.337532</v>
      </c>
      <c r="C333" s="1">
        <v>75.680000000000007</v>
      </c>
      <c r="D333" s="1">
        <v>22.206109999999999</v>
      </c>
      <c r="E333" s="1">
        <v>22.206109999999999</v>
      </c>
      <c r="F333" s="1">
        <v>134.16139200000001</v>
      </c>
      <c r="G333" s="1">
        <v>14.657772</v>
      </c>
      <c r="H333" s="1">
        <v>143.55999800000001</v>
      </c>
      <c r="I333" s="1">
        <v>70.189841999999999</v>
      </c>
      <c r="J333" s="1">
        <v>139.793091</v>
      </c>
      <c r="K333" s="1">
        <v>100.000793</v>
      </c>
      <c r="L333" s="1">
        <v>57.650002000000001</v>
      </c>
      <c r="M333" s="1">
        <v>13.325961</v>
      </c>
      <c r="N333" s="1">
        <v>532.59906000000001</v>
      </c>
      <c r="O333" s="1">
        <v>181.91729699999999</v>
      </c>
      <c r="P333" s="1">
        <v>105.630371</v>
      </c>
      <c r="Q333" s="1">
        <v>27.664664999999999</v>
      </c>
      <c r="R333" s="1">
        <v>89.931511</v>
      </c>
      <c r="S333" s="1">
        <v>54.741863000000002</v>
      </c>
      <c r="T333" s="1">
        <v>33.356403</v>
      </c>
      <c r="U333" s="1">
        <v>36.966732</v>
      </c>
      <c r="V333" s="1">
        <v>47.187747999999999</v>
      </c>
      <c r="W333" s="1">
        <v>20.462530000000001</v>
      </c>
      <c r="X333" s="1">
        <v>30.042185</v>
      </c>
      <c r="Y333" s="1">
        <v>58.596694999999997</v>
      </c>
      <c r="Z333" s="1">
        <v>27.190553999999999</v>
      </c>
      <c r="AA333" s="1">
        <v>25</v>
      </c>
      <c r="AB333" s="1">
        <v>51.497779999999999</v>
      </c>
      <c r="AC333" s="1">
        <v>41.580776</v>
      </c>
      <c r="AD333" s="1">
        <v>73.117485000000002</v>
      </c>
      <c r="AE333" s="1">
        <v>73.366958999999994</v>
      </c>
      <c r="AF333" s="1">
        <v>2066.959961</v>
      </c>
      <c r="AH333">
        <f>'Prices and returns'!AI334</f>
        <v>1.4203622418102331E-2</v>
      </c>
      <c r="AI333">
        <f>'Prices and returns'!AJ334</f>
        <v>1.1231487843551755E-2</v>
      </c>
      <c r="AJ333">
        <f>'Prices and returns'!AK334</f>
        <v>1.2809222326647917E-2</v>
      </c>
      <c r="AK333">
        <f>'Prices and returns'!AL334</f>
        <v>1.2809222326647917E-2</v>
      </c>
      <c r="AL333">
        <f>'Prices and returns'!AM334</f>
        <v>3.4164046240665095E-2</v>
      </c>
      <c r="AM333">
        <f>'Prices and returns'!AN334</f>
        <v>1.1583138283226175E-2</v>
      </c>
      <c r="AN333">
        <f>'Prices and returns'!AO334</f>
        <v>-4.1792979127798063E-4</v>
      </c>
      <c r="AO333">
        <f>'Prices and returns'!AP334</f>
        <v>2.9411777276831599E-2</v>
      </c>
      <c r="AP333">
        <f>'Prices and returns'!AQ334</f>
        <v>-1.312386032010707E-2</v>
      </c>
      <c r="AQ333">
        <f>'Prices and returns'!AR334</f>
        <v>8.9621789299210979E-3</v>
      </c>
      <c r="AR333">
        <f>'Prices and returns'!AS334</f>
        <v>1.2315680405353607E-2</v>
      </c>
      <c r="AS333">
        <f>'Prices and returns'!AT334</f>
        <v>0</v>
      </c>
      <c r="AT333">
        <f>'Prices and returns'!AU334</f>
        <v>8.3655893046450675E-3</v>
      </c>
      <c r="AU333">
        <f>'Prices and returns'!AV334</f>
        <v>2.1352054279918223E-2</v>
      </c>
      <c r="AV333">
        <f>'Prices and returns'!AW334</f>
        <v>6.111443081081332E-3</v>
      </c>
      <c r="AW333">
        <f>'Prices and returns'!AX334</f>
        <v>3.6351822803565484E-2</v>
      </c>
      <c r="AX333">
        <f>'Prices and returns'!AY334</f>
        <v>2.4287582580481703E-2</v>
      </c>
      <c r="AY333">
        <f>'Prices and returns'!AZ334</f>
        <v>2.6274114931017219E-2</v>
      </c>
      <c r="AZ333">
        <f>'Prices and returns'!BA334</f>
        <v>4.9912156295748838E-3</v>
      </c>
      <c r="BA333">
        <f>'Prices and returns'!BB334</f>
        <v>3.5492398949412168E-2</v>
      </c>
      <c r="BB333">
        <f>'Prices and returns'!BC334</f>
        <v>3.1103412690939103E-3</v>
      </c>
      <c r="BC333">
        <f>'Prices and returns'!BD334</f>
        <v>8.0721885319166284E-2</v>
      </c>
      <c r="BD333">
        <f>'Prices and returns'!BE334</f>
        <v>3.0831845286885713E-2</v>
      </c>
      <c r="BE333">
        <f>'Prices and returns'!BF334</f>
        <v>1.7507710972436263E-2</v>
      </c>
      <c r="BF333">
        <f>'Prices and returns'!BG334</f>
        <v>-1.0866347188071159E-2</v>
      </c>
      <c r="BG333">
        <f>'Prices and returns'!BH334</f>
        <v>1.0799999999999983E-2</v>
      </c>
      <c r="BH333">
        <f>'Prices and returns'!BI334</f>
        <v>1.7277832170629465E-2</v>
      </c>
      <c r="BI333">
        <f>'Prices and returns'!BJ334</f>
        <v>-5.053585339532902E-3</v>
      </c>
      <c r="BJ333">
        <f>'Prices and returns'!BK334</f>
        <v>-9.9095312154134571E-4</v>
      </c>
      <c r="BK333">
        <f>'Prices and returns'!BL334</f>
        <v>1.4946932719400433E-2</v>
      </c>
      <c r="BL333">
        <f>'Prices and returns'!BM334</f>
        <v>1.6981508428938499E-2</v>
      </c>
    </row>
    <row r="334" spans="1:64" x14ac:dyDescent="0.25">
      <c r="A334" s="2">
        <v>42100</v>
      </c>
      <c r="B334" s="1">
        <v>119.00415</v>
      </c>
      <c r="C334" s="1">
        <v>76.529999000000004</v>
      </c>
      <c r="D334" s="1">
        <v>22.490552999999998</v>
      </c>
      <c r="E334" s="1">
        <v>22.490552999999998</v>
      </c>
      <c r="F334" s="1">
        <v>138.744888</v>
      </c>
      <c r="G334" s="1">
        <v>14.827555</v>
      </c>
      <c r="H334" s="1">
        <v>143.5</v>
      </c>
      <c r="I334" s="1">
        <v>72.254249999999999</v>
      </c>
      <c r="J334" s="1">
        <v>137.95846599999999</v>
      </c>
      <c r="K334" s="1">
        <v>100.897018</v>
      </c>
      <c r="L334" s="1">
        <v>58.360000999999997</v>
      </c>
      <c r="M334" s="1">
        <v>13.325961</v>
      </c>
      <c r="N334" s="1">
        <v>537.05456500000003</v>
      </c>
      <c r="O334" s="1">
        <v>185.801605</v>
      </c>
      <c r="P334" s="1">
        <v>106.275925</v>
      </c>
      <c r="Q334" s="1">
        <v>28.670325999999999</v>
      </c>
      <c r="R334" s="1">
        <v>92.115729999999999</v>
      </c>
      <c r="S334" s="1">
        <v>56.180157000000001</v>
      </c>
      <c r="T334" s="1">
        <v>33.522891999999999</v>
      </c>
      <c r="U334" s="1">
        <v>38.278770000000002</v>
      </c>
      <c r="V334" s="1">
        <v>47.334518000000003</v>
      </c>
      <c r="W334" s="1">
        <v>22.114304000000001</v>
      </c>
      <c r="X334" s="1">
        <v>30.968440999999999</v>
      </c>
      <c r="Y334" s="1">
        <v>59.622588999999998</v>
      </c>
      <c r="Z334" s="1">
        <v>26.895092000000002</v>
      </c>
      <c r="AA334" s="1">
        <v>25.27</v>
      </c>
      <c r="AB334" s="1">
        <v>52.387549999999997</v>
      </c>
      <c r="AC334" s="1">
        <v>41.370643999999999</v>
      </c>
      <c r="AD334" s="1">
        <v>73.045029</v>
      </c>
      <c r="AE334" s="1">
        <v>74.463570000000004</v>
      </c>
      <c r="AF334" s="1">
        <v>2102.0600589999999</v>
      </c>
      <c r="AH334">
        <f>'Prices and returns'!AI335</f>
        <v>-1.8489540070661309E-2</v>
      </c>
      <c r="AI334">
        <f>'Prices and returns'!AJ335</f>
        <v>-4.4165648035615457E-2</v>
      </c>
      <c r="AJ334">
        <f>'Prices and returns'!AK335</f>
        <v>-5.2333528659787394E-3</v>
      </c>
      <c r="AK334">
        <f>'Prices and returns'!AL335</f>
        <v>-5.2333528659787394E-3</v>
      </c>
      <c r="AL334">
        <f>'Prices and returns'!AM335</f>
        <v>-3.0962459676352208E-2</v>
      </c>
      <c r="AM334">
        <f>'Prices and returns'!AN335</f>
        <v>-1.0178144677257967E-2</v>
      </c>
      <c r="AN334">
        <f>'Prices and returns'!AO335</f>
        <v>-1.951221602787459E-2</v>
      </c>
      <c r="AO334">
        <f>'Prices and returns'!AP335</f>
        <v>8.2327060345931055E-3</v>
      </c>
      <c r="AP334">
        <f>'Prices and returns'!AQ335</f>
        <v>-3.3881392969388184E-2</v>
      </c>
      <c r="AQ334">
        <f>'Prices and returns'!AR335</f>
        <v>-2.4309638169881446E-3</v>
      </c>
      <c r="AR334">
        <f>'Prices and returns'!AS335</f>
        <v>-3.9924639480386583E-2</v>
      </c>
      <c r="AS334">
        <f>'Prices and returns'!AT335</f>
        <v>-1.6843288075058804E-2</v>
      </c>
      <c r="AT334">
        <f>'Prices and returns'!AU335</f>
        <v>-2.9555060201378342E-2</v>
      </c>
      <c r="AU334">
        <f>'Prices and returns'!AV335</f>
        <v>8.74063493692636E-3</v>
      </c>
      <c r="AV334">
        <f>'Prices and returns'!AW335</f>
        <v>-2.7247638634996626E-2</v>
      </c>
      <c r="AW334">
        <f>'Prices and returns'!AX335</f>
        <v>1.6912155097224945E-2</v>
      </c>
      <c r="AX334">
        <f>'Prices and returns'!AY335</f>
        <v>-2.4299237491794322E-2</v>
      </c>
      <c r="AY334">
        <f>'Prices and returns'!AZ335</f>
        <v>1.8476381260379812E-2</v>
      </c>
      <c r="AZ334">
        <f>'Prices and returns'!BA335</f>
        <v>1.4072980338331187E-2</v>
      </c>
      <c r="BA334">
        <f>'Prices and returns'!BB335</f>
        <v>-2.3967071042251624E-3</v>
      </c>
      <c r="BB334">
        <f>'Prices and returns'!BC335</f>
        <v>-1.4204095201730002E-2</v>
      </c>
      <c r="BC334">
        <f>'Prices and returns'!BD335</f>
        <v>-2.4604617897990386E-2</v>
      </c>
      <c r="BD334">
        <f>'Prices and returns'!BE335</f>
        <v>-1.1286748338413208E-2</v>
      </c>
      <c r="BE334">
        <f>'Prices and returns'!BF335</f>
        <v>-2.9641383067078732E-2</v>
      </c>
      <c r="BF334">
        <f>'Prices and returns'!BG335</f>
        <v>6.3291473403398824E-3</v>
      </c>
      <c r="BG334">
        <f>'Prices and returns'!BH335</f>
        <v>-2.1764978235061266E-2</v>
      </c>
      <c r="BH334">
        <f>'Prices and returns'!BI335</f>
        <v>-6.4124586853173543E-3</v>
      </c>
      <c r="BI334">
        <f>'Prices and returns'!BJ335</f>
        <v>4.7142123289161926E-3</v>
      </c>
      <c r="BJ334">
        <f>'Prices and returns'!BK335</f>
        <v>-3.4346005941074995E-2</v>
      </c>
      <c r="BK334">
        <f>'Prices and returns'!BL335</f>
        <v>1.6012138553120572E-2</v>
      </c>
      <c r="BL334">
        <f>'Prices and returns'!BM335</f>
        <v>-9.9331733699050805E-3</v>
      </c>
    </row>
    <row r="335" spans="1:64" x14ac:dyDescent="0.25">
      <c r="A335" s="2">
        <v>42107</v>
      </c>
      <c r="B335" s="1">
        <v>116.80381800000001</v>
      </c>
      <c r="C335" s="1">
        <v>73.150002000000001</v>
      </c>
      <c r="D335" s="1">
        <v>22.372852000000002</v>
      </c>
      <c r="E335" s="1">
        <v>22.372852000000002</v>
      </c>
      <c r="F335" s="1">
        <v>134.449005</v>
      </c>
      <c r="G335" s="1">
        <v>14.676638000000001</v>
      </c>
      <c r="H335" s="1">
        <v>140.699997</v>
      </c>
      <c r="I335" s="1">
        <v>72.849097999999998</v>
      </c>
      <c r="J335" s="1">
        <v>133.28424100000001</v>
      </c>
      <c r="K335" s="1">
        <v>100.651741</v>
      </c>
      <c r="L335" s="1">
        <v>56.029998999999997</v>
      </c>
      <c r="M335" s="1">
        <v>13.101508000000001</v>
      </c>
      <c r="N335" s="1">
        <v>521.18188499999997</v>
      </c>
      <c r="O335" s="1">
        <v>187.42562899999999</v>
      </c>
      <c r="P335" s="1">
        <v>103.380157</v>
      </c>
      <c r="Q335" s="1">
        <v>29.155203</v>
      </c>
      <c r="R335" s="1">
        <v>89.877387999999996</v>
      </c>
      <c r="S335" s="1">
        <v>57.218162999999997</v>
      </c>
      <c r="T335" s="1">
        <v>33.994658999999999</v>
      </c>
      <c r="U335" s="1">
        <v>38.187027</v>
      </c>
      <c r="V335" s="1">
        <v>46.662174</v>
      </c>
      <c r="W335" s="1">
        <v>21.57019</v>
      </c>
      <c r="X335" s="1">
        <v>30.618908000000001</v>
      </c>
      <c r="Y335" s="1">
        <v>57.855293000000003</v>
      </c>
      <c r="Z335" s="1">
        <v>27.065314999999998</v>
      </c>
      <c r="AA335" s="1">
        <v>24.719999000000001</v>
      </c>
      <c r="AB335" s="1">
        <v>52.051617</v>
      </c>
      <c r="AC335" s="1">
        <v>41.565674000000001</v>
      </c>
      <c r="AD335" s="1">
        <v>70.536224000000004</v>
      </c>
      <c r="AE335" s="1">
        <v>75.655890999999997</v>
      </c>
      <c r="AF335" s="1">
        <v>2081.179932</v>
      </c>
      <c r="AH335">
        <f>'Prices and returns'!AI336</f>
        <v>4.4328730761181052E-2</v>
      </c>
      <c r="AI335">
        <f>'Prices and returns'!AJ336</f>
        <v>4.6343115616046093E-2</v>
      </c>
      <c r="AJ335">
        <f>'Prices and returns'!AK336</f>
        <v>4.9539638486858883E-2</v>
      </c>
      <c r="AK335">
        <f>'Prices and returns'!AL336</f>
        <v>4.9539638486858883E-2</v>
      </c>
      <c r="AL335">
        <f>'Prices and returns'!AM336</f>
        <v>-8.0215617809891102E-3</v>
      </c>
      <c r="AM335">
        <f>'Prices and returns'!AN336</f>
        <v>5.1413000715831584E-3</v>
      </c>
      <c r="AN335">
        <f>'Prices and returns'!AO336</f>
        <v>9.8791686541401802E-3</v>
      </c>
      <c r="AO335">
        <f>'Prices and returns'!AP336</f>
        <v>2.4269319024375645E-2</v>
      </c>
      <c r="AP335">
        <f>'Prices and returns'!AQ336</f>
        <v>2.4555588683586409E-2</v>
      </c>
      <c r="AQ335">
        <f>'Prices and returns'!AR336</f>
        <v>2.6619191813085412E-2</v>
      </c>
      <c r="AR335">
        <f>'Prices and returns'!AS336</f>
        <v>6.8891666408917959E-2</v>
      </c>
      <c r="AS335">
        <f>'Prices and returns'!AT336</f>
        <v>6.3443078460878859E-4</v>
      </c>
      <c r="AT335">
        <f>'Prices and returns'!AU336</f>
        <v>7.8255948976430928E-2</v>
      </c>
      <c r="AU335">
        <f>'Prices and returns'!AV336</f>
        <v>3.2430676809948192E-3</v>
      </c>
      <c r="AV335">
        <f>'Prices and returns'!AW336</f>
        <v>1.4272884108697946E-2</v>
      </c>
      <c r="AW335">
        <f>'Prices and returns'!AX336</f>
        <v>-1.2011132284004395E-2</v>
      </c>
      <c r="AX335">
        <f>'Prices and returns'!AY336</f>
        <v>1.5063054569409685E-2</v>
      </c>
      <c r="AY335">
        <f>'Prices and returns'!AZ336</f>
        <v>-3.8192243256742909E-3</v>
      </c>
      <c r="AZ335">
        <f>'Prices and returns'!BA336</f>
        <v>1.659846036402365E-2</v>
      </c>
      <c r="BA335">
        <f>'Prices and returns'!BB336</f>
        <v>0.15016822336025276</v>
      </c>
      <c r="BB335">
        <f>'Prices and returns'!BC336</f>
        <v>2.4353001641115143E-2</v>
      </c>
      <c r="BC335">
        <f>'Prices and returns'!BD336</f>
        <v>-7.6577906824186271E-3</v>
      </c>
      <c r="BD335">
        <f>'Prices and returns'!BE336</f>
        <v>6.5638852959746391E-3</v>
      </c>
      <c r="BE335">
        <f>'Prices and returns'!BF336</f>
        <v>1.683773341187636E-2</v>
      </c>
      <c r="BF335">
        <f>'Prices and returns'!BG336</f>
        <v>4.613953319959517E-2</v>
      </c>
      <c r="BG335">
        <f>'Prices and returns'!BH336</f>
        <v>1.4563147838314916E-2</v>
      </c>
      <c r="BH335">
        <f>'Prices and returns'!BI336</f>
        <v>-4.5351424913466241E-2</v>
      </c>
      <c r="BI335">
        <f>'Prices and returns'!BJ336</f>
        <v>2.3108346565004486E-2</v>
      </c>
      <c r="BJ335">
        <f>'Prices and returns'!BK336</f>
        <v>2.5166997881825845E-2</v>
      </c>
      <c r="BK335">
        <f>'Prices and returns'!BL336</f>
        <v>4.5995096403014026E-4</v>
      </c>
      <c r="BL335">
        <f>'Prices and returns'!BM336</f>
        <v>1.7542937272566436E-2</v>
      </c>
    </row>
    <row r="336" spans="1:64" x14ac:dyDescent="0.25">
      <c r="A336" s="2">
        <v>42114</v>
      </c>
      <c r="B336" s="1">
        <v>121.981583</v>
      </c>
      <c r="C336" s="1">
        <v>76.540001000000004</v>
      </c>
      <c r="D336" s="1">
        <v>23.481195</v>
      </c>
      <c r="E336" s="1">
        <v>23.481195</v>
      </c>
      <c r="F336" s="1">
        <v>133.37051399999999</v>
      </c>
      <c r="G336" s="1">
        <v>14.752095000000001</v>
      </c>
      <c r="H336" s="1">
        <v>142.08999600000001</v>
      </c>
      <c r="I336" s="1">
        <v>74.617096000000004</v>
      </c>
      <c r="J336" s="1">
        <v>136.55711400000001</v>
      </c>
      <c r="K336" s="1">
        <v>103.33100899999999</v>
      </c>
      <c r="L336" s="1">
        <v>59.889999000000003</v>
      </c>
      <c r="M336" s="1">
        <v>13.109819999999999</v>
      </c>
      <c r="N336" s="1">
        <v>561.96746800000005</v>
      </c>
      <c r="O336" s="1">
        <v>188.03346300000001</v>
      </c>
      <c r="P336" s="1">
        <v>104.85569</v>
      </c>
      <c r="Q336" s="1">
        <v>28.805015999999998</v>
      </c>
      <c r="R336" s="1">
        <v>91.231216000000003</v>
      </c>
      <c r="S336" s="1">
        <v>56.999634</v>
      </c>
      <c r="T336" s="1">
        <v>34.558917999999998</v>
      </c>
      <c r="U336" s="1">
        <v>43.921505000000003</v>
      </c>
      <c r="V336" s="1">
        <v>47.798538000000001</v>
      </c>
      <c r="W336" s="1">
        <v>21.405010000000001</v>
      </c>
      <c r="X336" s="1">
        <v>30.819887000000001</v>
      </c>
      <c r="Y336" s="1">
        <v>58.829445</v>
      </c>
      <c r="Z336" s="1">
        <v>28.314095999999999</v>
      </c>
      <c r="AA336" s="1">
        <v>25.08</v>
      </c>
      <c r="AB336" s="1">
        <v>49.691001999999997</v>
      </c>
      <c r="AC336" s="1">
        <v>42.526187999999998</v>
      </c>
      <c r="AD336" s="1">
        <v>72.311408999999998</v>
      </c>
      <c r="AE336" s="1">
        <v>75.690689000000006</v>
      </c>
      <c r="AF336" s="1">
        <v>2117.6899410000001</v>
      </c>
      <c r="AH336">
        <f>'Prices and returns'!AI337</f>
        <v>-1.0208737822331745E-2</v>
      </c>
      <c r="AI336">
        <f>'Prices and returns'!AJ337</f>
        <v>-1.4371700883567652E-3</v>
      </c>
      <c r="AJ336">
        <f>'Prices and returns'!AK337</f>
        <v>-3.7176216968514524E-2</v>
      </c>
      <c r="AK336">
        <f>'Prices and returns'!AL337</f>
        <v>-3.7176216968514524E-2</v>
      </c>
      <c r="AL336">
        <f>'Prices and returns'!AM337</f>
        <v>-2.5134633581752497E-2</v>
      </c>
      <c r="AM336">
        <f>'Prices and returns'!AN337</f>
        <v>3.0051189339548021E-2</v>
      </c>
      <c r="AN336">
        <f>'Prices and returns'!AO337</f>
        <v>8.9380324847077725E-3</v>
      </c>
      <c r="AO336">
        <f>'Prices and returns'!AP337</f>
        <v>3.2742442831063791E-2</v>
      </c>
      <c r="AP336">
        <f>'Prices and returns'!AQ337</f>
        <v>-1.8430947508161471E-2</v>
      </c>
      <c r="AQ336">
        <f>'Prices and returns'!AR337</f>
        <v>9.0386033102609811E-3</v>
      </c>
      <c r="AR336">
        <f>'Prices and returns'!AS337</f>
        <v>-9.350425936724473E-3</v>
      </c>
      <c r="AS336">
        <f>'Prices and returns'!AT337</f>
        <v>2.536419264337798E-3</v>
      </c>
      <c r="AT336">
        <f>'Prices and returns'!AU337</f>
        <v>-4.282711254737618E-2</v>
      </c>
      <c r="AU336">
        <f>'Prices and returns'!AV337</f>
        <v>-2.3233896404918882E-3</v>
      </c>
      <c r="AV336">
        <f>'Prices and returns'!AW337</f>
        <v>-3.6499268661529027E-2</v>
      </c>
      <c r="AW336">
        <f>'Prices and returns'!AX337</f>
        <v>4.1770468032373304E-2</v>
      </c>
      <c r="AX336">
        <f>'Prices and returns'!AY337</f>
        <v>-9.3985045644903436E-3</v>
      </c>
      <c r="AY336">
        <f>'Prices and returns'!AZ337</f>
        <v>1.6134331669568295E-2</v>
      </c>
      <c r="AZ336">
        <f>'Prices and returns'!BA337</f>
        <v>4.0152588110543399E-3</v>
      </c>
      <c r="BA336">
        <f>'Prices and returns'!BB337</f>
        <v>1.6502872567777323E-2</v>
      </c>
      <c r="BB336">
        <f>'Prices and returns'!BC337</f>
        <v>-1.6840264026485835E-3</v>
      </c>
      <c r="BC336">
        <f>'Prices and returns'!BD337</f>
        <v>3.2682535537240945E-2</v>
      </c>
      <c r="BD336">
        <f>'Prices and returns'!BE337</f>
        <v>-3.3739643497070565E-2</v>
      </c>
      <c r="BE336">
        <f>'Prices and returns'!BF337</f>
        <v>2.637828726754153E-3</v>
      </c>
      <c r="BF336">
        <f>'Prices and returns'!BG337</f>
        <v>1.2055479362646875E-2</v>
      </c>
      <c r="BG336">
        <f>'Prices and returns'!BH337</f>
        <v>-2.8708094098883488E-2</v>
      </c>
      <c r="BH336">
        <f>'Prices and returns'!BI337</f>
        <v>1.0597411579665972E-2</v>
      </c>
      <c r="BI336">
        <f>'Prices and returns'!BJ337</f>
        <v>7.5953668831074744E-3</v>
      </c>
      <c r="BJ336">
        <f>'Prices and returns'!BK337</f>
        <v>-1.5530813401796578E-2</v>
      </c>
      <c r="BK336">
        <f>'Prices and returns'!BL337</f>
        <v>2.161662182781807E-2</v>
      </c>
      <c r="BL336">
        <f>'Prices and returns'!BM337</f>
        <v>-4.4387527267383429E-3</v>
      </c>
    </row>
    <row r="337" spans="1:64" x14ac:dyDescent="0.25">
      <c r="A337" s="2">
        <v>42121</v>
      </c>
      <c r="B337" s="1">
        <v>120.736305</v>
      </c>
      <c r="C337" s="1">
        <v>76.430000000000007</v>
      </c>
      <c r="D337" s="1">
        <v>22.608253000000001</v>
      </c>
      <c r="E337" s="1">
        <v>22.608253000000001</v>
      </c>
      <c r="F337" s="1">
        <v>130.01829499999999</v>
      </c>
      <c r="G337" s="1">
        <v>15.195413</v>
      </c>
      <c r="H337" s="1">
        <v>143.36000100000001</v>
      </c>
      <c r="I337" s="1">
        <v>77.060242000000002</v>
      </c>
      <c r="J337" s="1">
        <v>134.04023699999999</v>
      </c>
      <c r="K337" s="1">
        <v>104.264977</v>
      </c>
      <c r="L337" s="1">
        <v>59.330002</v>
      </c>
      <c r="M337" s="1">
        <v>13.143072</v>
      </c>
      <c r="N337" s="1">
        <v>537.90002400000003</v>
      </c>
      <c r="O337" s="1">
        <v>187.596588</v>
      </c>
      <c r="P337" s="1">
        <v>101.02853399999999</v>
      </c>
      <c r="Q337" s="1">
        <v>30.008215</v>
      </c>
      <c r="R337" s="1">
        <v>90.373778999999999</v>
      </c>
      <c r="S337" s="1">
        <v>57.919285000000002</v>
      </c>
      <c r="T337" s="1">
        <v>34.697681000000003</v>
      </c>
      <c r="U337" s="1">
        <v>44.646335999999998</v>
      </c>
      <c r="V337" s="1">
        <v>47.718043999999999</v>
      </c>
      <c r="W337" s="1">
        <v>22.104579999999999</v>
      </c>
      <c r="X337" s="1">
        <v>29.780035000000002</v>
      </c>
      <c r="Y337" s="1">
        <v>58.984627000000003</v>
      </c>
      <c r="Z337" s="1">
        <v>28.655436000000002</v>
      </c>
      <c r="AA337" s="1">
        <v>24.360001</v>
      </c>
      <c r="AB337" s="1">
        <v>50.217598000000002</v>
      </c>
      <c r="AC337" s="1">
        <v>42.84919</v>
      </c>
      <c r="AD337" s="1">
        <v>71.188354000000004</v>
      </c>
      <c r="AE337" s="1">
        <v>77.326865999999995</v>
      </c>
      <c r="AF337" s="1">
        <v>2108.290039</v>
      </c>
      <c r="AH337">
        <f>'Prices and returns'!AI338</f>
        <v>-1.0313964801225322E-2</v>
      </c>
      <c r="AI337">
        <f>'Prices and returns'!AJ338</f>
        <v>-1.570090278686559E-3</v>
      </c>
      <c r="AJ337">
        <f>'Prices and returns'!AK338</f>
        <v>8.6767783428467443E-2</v>
      </c>
      <c r="AK337">
        <f>'Prices and returns'!AL338</f>
        <v>8.6767783428467443E-2</v>
      </c>
      <c r="AL337">
        <f>'Prices and returns'!AM338</f>
        <v>5.4605853737738352E-3</v>
      </c>
      <c r="AM337">
        <f>'Prices and returns'!AN338</f>
        <v>2.1104789978396762E-2</v>
      </c>
      <c r="AN337">
        <f>'Prices and returns'!AO338</f>
        <v>3.4528438654237985E-2</v>
      </c>
      <c r="AO337">
        <f>'Prices and returns'!AP338</f>
        <v>-6.8690414961318058E-4</v>
      </c>
      <c r="AP337">
        <f>'Prices and returns'!AQ338</f>
        <v>6.1152309063734053E-3</v>
      </c>
      <c r="AQ337">
        <f>'Prices and returns'!AR338</f>
        <v>-3.7096636965641464E-3</v>
      </c>
      <c r="AR337">
        <f>'Prices and returns'!AS338</f>
        <v>4.2979924389687355E-2</v>
      </c>
      <c r="AS337">
        <f>'Prices and returns'!AT338</f>
        <v>4.8945938970732775E-4</v>
      </c>
      <c r="AT337">
        <f>'Prices and returns'!AU338</f>
        <v>5.9480755851380371E-4</v>
      </c>
      <c r="AU337">
        <f>'Prices and returns'!AV338</f>
        <v>1.5035630605392541E-2</v>
      </c>
      <c r="AV337">
        <f>'Prices and returns'!AW338</f>
        <v>2.6654261854378702E-2</v>
      </c>
      <c r="AW337">
        <f>'Prices and returns'!AX338</f>
        <v>-1.8551786569111103E-2</v>
      </c>
      <c r="AX337">
        <f>'Prices and returns'!AY338</f>
        <v>1.338266489885297E-2</v>
      </c>
      <c r="AY337">
        <f>'Prices and returns'!AZ338</f>
        <v>2.9554853793516262E-2</v>
      </c>
      <c r="AZ337">
        <f>'Prices and returns'!BA338</f>
        <v>1.4236916870611453E-2</v>
      </c>
      <c r="BA337">
        <f>'Prices and returns'!BB338</f>
        <v>-1.8701086691638068E-2</v>
      </c>
      <c r="BB337">
        <f>'Prices and returns'!BC338</f>
        <v>1.6471672644419465E-2</v>
      </c>
      <c r="BC337">
        <f>'Prices and returns'!BD338</f>
        <v>-8.4395541557450882E-2</v>
      </c>
      <c r="BD337">
        <f>'Prices and returns'!BE338</f>
        <v>-1.760609079203638E-3</v>
      </c>
      <c r="BE337">
        <f>'Prices and returns'!BF338</f>
        <v>1.4469617651392441E-2</v>
      </c>
      <c r="BF337">
        <f>'Prices and returns'!BG338</f>
        <v>-2.1208715861102279E-2</v>
      </c>
      <c r="BG337">
        <f>'Prices and returns'!BH338</f>
        <v>2.8735548902481603E-2</v>
      </c>
      <c r="BH337">
        <f>'Prices and returns'!BI338</f>
        <v>-4.9393640850763643E-3</v>
      </c>
      <c r="BI337">
        <f>'Prices and returns'!BJ338</f>
        <v>-5.3559938939336214E-3</v>
      </c>
      <c r="BJ337">
        <f>'Prices and returns'!BK338</f>
        <v>-8.9091819709724183E-4</v>
      </c>
      <c r="BK337">
        <f>'Prices and returns'!BL338</f>
        <v>1.5757654008635453E-3</v>
      </c>
      <c r="BL337">
        <f>'Prices and returns'!BM338</f>
        <v>3.7044518806835336E-3</v>
      </c>
    </row>
    <row r="338" spans="1:64" x14ac:dyDescent="0.25">
      <c r="A338" s="2">
        <v>42128</v>
      </c>
      <c r="B338" s="1">
        <v>119.491035</v>
      </c>
      <c r="C338" s="1">
        <v>76.309997999999993</v>
      </c>
      <c r="D338" s="1">
        <v>24.569921000000001</v>
      </c>
      <c r="E338" s="1">
        <v>24.569921000000001</v>
      </c>
      <c r="F338" s="1">
        <v>130.72827100000001</v>
      </c>
      <c r="G338" s="1">
        <v>15.516109</v>
      </c>
      <c r="H338" s="1">
        <v>148.30999800000001</v>
      </c>
      <c r="I338" s="1">
        <v>77.007309000000006</v>
      </c>
      <c r="J338" s="1">
        <v>134.85992400000001</v>
      </c>
      <c r="K338" s="1">
        <v>103.87818900000001</v>
      </c>
      <c r="L338" s="1">
        <v>61.880001</v>
      </c>
      <c r="M338" s="1">
        <v>13.149505</v>
      </c>
      <c r="N338" s="1">
        <v>538.21997099999999</v>
      </c>
      <c r="O338" s="1">
        <v>190.41722100000001</v>
      </c>
      <c r="P338" s="1">
        <v>103.72137499999999</v>
      </c>
      <c r="Q338" s="1">
        <v>29.451509000000001</v>
      </c>
      <c r="R338" s="1">
        <v>91.583220999999995</v>
      </c>
      <c r="S338" s="1">
        <v>59.631081000000002</v>
      </c>
      <c r="T338" s="1">
        <v>35.191668999999997</v>
      </c>
      <c r="U338" s="1">
        <v>43.811400999999996</v>
      </c>
      <c r="V338" s="1">
        <v>48.504040000000003</v>
      </c>
      <c r="W338" s="1">
        <v>20.239052000000001</v>
      </c>
      <c r="X338" s="1">
        <v>29.727603999999999</v>
      </c>
      <c r="Y338" s="1">
        <v>59.838112000000002</v>
      </c>
      <c r="Z338" s="1">
        <v>28.047691</v>
      </c>
      <c r="AA338" s="1">
        <v>25.059999000000001</v>
      </c>
      <c r="AB338" s="1">
        <v>49.969555</v>
      </c>
      <c r="AC338" s="1">
        <v>42.619689999999999</v>
      </c>
      <c r="AD338" s="1">
        <v>71.124931000000004</v>
      </c>
      <c r="AE338" s="1">
        <v>77.448715000000007</v>
      </c>
      <c r="AF338" s="1">
        <v>2116.1000979999999</v>
      </c>
      <c r="AH338">
        <f>'Prices and returns'!AI339</f>
        <v>1.3225703501522121E-2</v>
      </c>
      <c r="AI338">
        <f>'Prices and returns'!AJ339</f>
        <v>3.4202595576008452E-2</v>
      </c>
      <c r="AJ338">
        <f>'Prices and returns'!AK339</f>
        <v>1.4770580662428581E-2</v>
      </c>
      <c r="AK338">
        <f>'Prices and returns'!AL339</f>
        <v>1.4770580662428581E-2</v>
      </c>
      <c r="AL338">
        <f>'Prices and returns'!AM339</f>
        <v>1.6233267553886519E-2</v>
      </c>
      <c r="AM338">
        <f>'Prices and returns'!AN339</f>
        <v>-6.0789725052846702E-3</v>
      </c>
      <c r="AN338">
        <f>'Prices and returns'!AO339</f>
        <v>-2.0565053206999594E-2</v>
      </c>
      <c r="AO338">
        <f>'Prices and returns'!AP339</f>
        <v>1.282805506163056E-2</v>
      </c>
      <c r="AP338">
        <f>'Prices and returns'!AQ339</f>
        <v>-7.1976312251222051E-3</v>
      </c>
      <c r="AQ338">
        <f>'Prices and returns'!AR339</f>
        <v>1.7255306597614493E-3</v>
      </c>
      <c r="AR338">
        <f>'Prices and returns'!AS339</f>
        <v>1.6160310016801713E-2</v>
      </c>
      <c r="AS338">
        <f>'Prices and returns'!AT339</f>
        <v>-1.2125171251693507E-2</v>
      </c>
      <c r="AT338">
        <f>'Prices and returns'!AU339</f>
        <v>-8.1193475446120471E-3</v>
      </c>
      <c r="AU338">
        <f>'Prices and returns'!AV339</f>
        <v>1.231915363369363E-2</v>
      </c>
      <c r="AV338">
        <f>'Prices and returns'!AW339</f>
        <v>7.8243563585616138E-3</v>
      </c>
      <c r="AW338">
        <f>'Prices and returns'!AX339</f>
        <v>1.3065680267859927E-2</v>
      </c>
      <c r="AX338">
        <f>'Prices and returns'!AY339</f>
        <v>8.1796970211389652E-3</v>
      </c>
      <c r="AY338">
        <f>'Prices and returns'!AZ339</f>
        <v>5.9551830026358292E-3</v>
      </c>
      <c r="AZ338">
        <f>'Prices and returns'!BA339</f>
        <v>-1.0559885636567859E-3</v>
      </c>
      <c r="BA338">
        <f>'Prices and returns'!BB339</f>
        <v>1.1518440143012194E-2</v>
      </c>
      <c r="BB338">
        <f>'Prices and returns'!BC339</f>
        <v>2.479496553276794E-2</v>
      </c>
      <c r="BC338">
        <f>'Prices and returns'!BD339</f>
        <v>2.2563556830626129E-2</v>
      </c>
      <c r="BD338">
        <f>'Prices and returns'!BE339</f>
        <v>7.385223511454206E-3</v>
      </c>
      <c r="BE338">
        <f>'Prices and returns'!BF339</f>
        <v>2.3771588916441717E-2</v>
      </c>
      <c r="BF338">
        <f>'Prices and returns'!BG339</f>
        <v>1.8996929194634988E-2</v>
      </c>
      <c r="BG338">
        <f>'Prices and returns'!BH339</f>
        <v>-1.4764485824600491E-2</v>
      </c>
      <c r="BH338">
        <f>'Prices and returns'!BI339</f>
        <v>1.6636109727212928E-2</v>
      </c>
      <c r="BI338">
        <f>'Prices and returns'!BJ339</f>
        <v>-6.9804355686302845E-3</v>
      </c>
      <c r="BJ338">
        <f>'Prices and returns'!BK339</f>
        <v>1.5409406864661744E-2</v>
      </c>
      <c r="BK338">
        <f>'Prices and returns'!BL339</f>
        <v>-1.8429163091989418E-2</v>
      </c>
      <c r="BL338">
        <f>'Prices and returns'!BM339</f>
        <v>3.1330663451442173E-3</v>
      </c>
    </row>
    <row r="339" spans="1:64" x14ac:dyDescent="0.25">
      <c r="A339" s="2">
        <v>42135</v>
      </c>
      <c r="B339" s="1">
        <v>121.071388</v>
      </c>
      <c r="C339" s="1">
        <v>78.919998000000007</v>
      </c>
      <c r="D339" s="1">
        <v>24.932832999999999</v>
      </c>
      <c r="E339" s="1">
        <v>24.932832999999999</v>
      </c>
      <c r="F339" s="1">
        <v>132.85041799999999</v>
      </c>
      <c r="G339" s="1">
        <v>15.421787</v>
      </c>
      <c r="H339" s="1">
        <v>145.259995</v>
      </c>
      <c r="I339" s="1">
        <v>77.995163000000005</v>
      </c>
      <c r="J339" s="1">
        <v>133.889252</v>
      </c>
      <c r="K339" s="1">
        <v>104.057434</v>
      </c>
      <c r="L339" s="1">
        <v>62.880001</v>
      </c>
      <c r="M339" s="1">
        <v>12.990065</v>
      </c>
      <c r="N339" s="1">
        <v>533.84997599999997</v>
      </c>
      <c r="O339" s="1">
        <v>192.76300000000001</v>
      </c>
      <c r="P339" s="1">
        <v>104.532928</v>
      </c>
      <c r="Q339" s="1">
        <v>29.836313000000001</v>
      </c>
      <c r="R339" s="1">
        <v>92.332344000000006</v>
      </c>
      <c r="S339" s="1">
        <v>59.986195000000002</v>
      </c>
      <c r="T339" s="1">
        <v>35.154507000000002</v>
      </c>
      <c r="U339" s="1">
        <v>44.316040000000001</v>
      </c>
      <c r="V339" s="1">
        <v>49.706696000000001</v>
      </c>
      <c r="W339" s="1">
        <v>20.695716999999998</v>
      </c>
      <c r="X339" s="1">
        <v>29.947149</v>
      </c>
      <c r="Y339" s="1">
        <v>61.260559000000001</v>
      </c>
      <c r="Z339" s="1">
        <v>28.580511000000001</v>
      </c>
      <c r="AA339" s="1">
        <v>24.690000999999999</v>
      </c>
      <c r="AB339" s="1">
        <v>50.800854000000001</v>
      </c>
      <c r="AC339" s="1">
        <v>42.322186000000002</v>
      </c>
      <c r="AD339" s="1">
        <v>72.220923999999997</v>
      </c>
      <c r="AE339" s="1">
        <v>76.0214</v>
      </c>
      <c r="AF339" s="1">
        <v>2122.7299800000001</v>
      </c>
      <c r="AH339">
        <f>'Prices and returns'!AI340</f>
        <v>2.9277148453935264E-2</v>
      </c>
      <c r="AI339">
        <f>'Prices and returns'!AJ340</f>
        <v>1.419162478944813E-2</v>
      </c>
      <c r="AJ339">
        <f>'Prices and returns'!AK340</f>
        <v>2.7537584678002797E-3</v>
      </c>
      <c r="AK339">
        <f>'Prices and returns'!AL340</f>
        <v>2.7537584678002797E-3</v>
      </c>
      <c r="AL339">
        <f>'Prices and returns'!AM340</f>
        <v>-1.4093173572099557E-2</v>
      </c>
      <c r="AM339">
        <f>'Prices and returns'!AN340</f>
        <v>2.4464804240909278E-2</v>
      </c>
      <c r="AN339">
        <f>'Prices and returns'!AO340</f>
        <v>-4.5435014643914586E-3</v>
      </c>
      <c r="AO339">
        <f>'Prices and returns'!AP340</f>
        <v>2.261576144151308E-3</v>
      </c>
      <c r="AP339">
        <f>'Prices and returns'!AQ340</f>
        <v>-7.9404506644043509E-3</v>
      </c>
      <c r="AQ339">
        <f>'Prices and returns'!AR340</f>
        <v>-3.6255939196044217E-4</v>
      </c>
      <c r="AR339">
        <f>'Prices and returns'!AS340</f>
        <v>-5.089058443240169E-3</v>
      </c>
      <c r="AS339">
        <f>'Prices and returns'!AT340</f>
        <v>-1.356575198045575E-2</v>
      </c>
      <c r="AT339">
        <f>'Prices and returns'!AU340</f>
        <v>1.1726157687417565E-2</v>
      </c>
      <c r="AU339">
        <f>'Prices and returns'!AV340</f>
        <v>2.379680229089606E-2</v>
      </c>
      <c r="AV339">
        <f>'Prices and returns'!AW340</f>
        <v>-1.0498309202627541E-2</v>
      </c>
      <c r="AW339">
        <f>'Prices and returns'!AX340</f>
        <v>1.3943713487655067E-2</v>
      </c>
      <c r="AX339">
        <f>'Prices and returns'!AY340</f>
        <v>-9.2862583451796665E-3</v>
      </c>
      <c r="AY339">
        <f>'Prices and returns'!AZ340</f>
        <v>8.9558439237560298E-3</v>
      </c>
      <c r="AZ339">
        <f>'Prices and returns'!BA340</f>
        <v>8.4546200576785455E-3</v>
      </c>
      <c r="BA339">
        <f>'Prices and returns'!BB340</f>
        <v>-2.8985509535599301E-2</v>
      </c>
      <c r="BB339">
        <f>'Prices and returns'!BC340</f>
        <v>-5.2391734103590061E-3</v>
      </c>
      <c r="BC339">
        <f>'Prices and returns'!BD340</f>
        <v>-2.0657172689402339E-2</v>
      </c>
      <c r="BD339">
        <f>'Prices and returns'!BE340</f>
        <v>8.5315967807153142E-3</v>
      </c>
      <c r="BE339">
        <f>'Prices and returns'!BF340</f>
        <v>-2.1812451956241586E-2</v>
      </c>
      <c r="BF339">
        <f>'Prices and returns'!BG340</f>
        <v>1.1068836382946387E-2</v>
      </c>
      <c r="BG339">
        <f>'Prices and returns'!BH340</f>
        <v>0.10409068027174251</v>
      </c>
      <c r="BH339">
        <f>'Prices and returns'!BI340</f>
        <v>-4.3155770570313173E-3</v>
      </c>
      <c r="BI339">
        <f>'Prices and returns'!BJ340</f>
        <v>-3.6152196864311969E-3</v>
      </c>
      <c r="BJ339">
        <f>'Prices and returns'!BK340</f>
        <v>-4.2655394439428694E-2</v>
      </c>
      <c r="BK339">
        <f>'Prices and returns'!BL340</f>
        <v>-1.3093681515994788E-3</v>
      </c>
      <c r="BL339">
        <f>'Prices and returns'!BM340</f>
        <v>1.568771832204415E-3</v>
      </c>
    </row>
    <row r="340" spans="1:64" x14ac:dyDescent="0.25">
      <c r="A340" s="2">
        <v>42142</v>
      </c>
      <c r="B340" s="1">
        <v>124.616013</v>
      </c>
      <c r="C340" s="1">
        <v>80.040001000000004</v>
      </c>
      <c r="D340" s="1">
        <v>25.001491999999999</v>
      </c>
      <c r="E340" s="1">
        <v>25.001491999999999</v>
      </c>
      <c r="F340" s="1">
        <v>130.97813400000001</v>
      </c>
      <c r="G340" s="1">
        <v>15.799078</v>
      </c>
      <c r="H340" s="1">
        <v>144.60000600000001</v>
      </c>
      <c r="I340" s="1">
        <v>78.171554999999998</v>
      </c>
      <c r="J340" s="1">
        <v>132.826111</v>
      </c>
      <c r="K340" s="1">
        <v>104.019707</v>
      </c>
      <c r="L340" s="1">
        <v>62.560001</v>
      </c>
      <c r="M340" s="1">
        <v>12.813845000000001</v>
      </c>
      <c r="N340" s="1">
        <v>540.10998500000005</v>
      </c>
      <c r="O340" s="1">
        <v>197.350143</v>
      </c>
      <c r="P340" s="1">
        <v>103.435509</v>
      </c>
      <c r="Q340" s="1">
        <v>30.252341999999999</v>
      </c>
      <c r="R340" s="1">
        <v>91.474922000000007</v>
      </c>
      <c r="S340" s="1">
        <v>60.523421999999997</v>
      </c>
      <c r="T340" s="1">
        <v>35.451725000000003</v>
      </c>
      <c r="U340" s="1">
        <v>43.031517000000001</v>
      </c>
      <c r="V340" s="1">
        <v>49.446274000000003</v>
      </c>
      <c r="W340" s="1">
        <v>20.268201999999999</v>
      </c>
      <c r="X340" s="1">
        <v>30.202646000000001</v>
      </c>
      <c r="Y340" s="1">
        <v>59.924315999999997</v>
      </c>
      <c r="Z340" s="1">
        <v>28.896864000000001</v>
      </c>
      <c r="AA340" s="1">
        <v>27.26</v>
      </c>
      <c r="AB340" s="1">
        <v>50.581619000000003</v>
      </c>
      <c r="AC340" s="1">
        <v>42.169181999999999</v>
      </c>
      <c r="AD340" s="1">
        <v>69.140311999999994</v>
      </c>
      <c r="AE340" s="1">
        <v>75.921859999999995</v>
      </c>
      <c r="AF340" s="1">
        <v>2126.0600589999999</v>
      </c>
      <c r="AH340">
        <f>'Prices and returns'!AI341</f>
        <v>-1.7051532534586848E-2</v>
      </c>
      <c r="AI340">
        <f>'Prices and returns'!AJ341</f>
        <v>-1.1869127787742087E-2</v>
      </c>
      <c r="AJ340">
        <f>'Prices and returns'!AK341</f>
        <v>-9.0231414989153016E-3</v>
      </c>
      <c r="AK340">
        <f>'Prices and returns'!AL341</f>
        <v>-9.0231414989153016E-3</v>
      </c>
      <c r="AL340">
        <f>'Prices and returns'!AM341</f>
        <v>-2.9624929608479636E-2</v>
      </c>
      <c r="AM340">
        <f>'Prices and returns'!AN341</f>
        <v>-1.4925301337204626E-2</v>
      </c>
      <c r="AN340">
        <f>'Prices and returns'!AO341</f>
        <v>-1.1065047950274687E-2</v>
      </c>
      <c r="AO340">
        <f>'Prices and returns'!AP341</f>
        <v>-3.7346308385447939E-2</v>
      </c>
      <c r="AP340">
        <f>'Prices and returns'!AQ341</f>
        <v>-7.5861966627931805E-3</v>
      </c>
      <c r="AQ340">
        <f>'Prices and returns'!AR341</f>
        <v>9.9749367684718259E-4</v>
      </c>
      <c r="AR340">
        <f>'Prices and returns'!AS341</f>
        <v>3.1968829412263484E-3</v>
      </c>
      <c r="AS340">
        <f>'Prices and returns'!AT341</f>
        <v>-6.5488539934734904E-3</v>
      </c>
      <c r="AT340">
        <f>'Prices and returns'!AU341</f>
        <v>-1.4811798008140878E-2</v>
      </c>
      <c r="AU340">
        <f>'Prices and returns'!AV341</f>
        <v>-7.7479953992229695E-3</v>
      </c>
      <c r="AV340">
        <f>'Prices and returns'!AW341</f>
        <v>-6.5978985997932242E-3</v>
      </c>
      <c r="AW340">
        <f>'Prices and returns'!AX341</f>
        <v>3.0194191246416657E-2</v>
      </c>
      <c r="AX340">
        <f>'Prices and returns'!AY341</f>
        <v>-4.7339422710851063E-3</v>
      </c>
      <c r="AY340">
        <f>'Prices and returns'!AZ341</f>
        <v>-1.0380840660331361E-2</v>
      </c>
      <c r="AZ340">
        <f>'Prices and returns'!BA341</f>
        <v>7.8594200987388955E-4</v>
      </c>
      <c r="BA340">
        <f>'Prices and returns'!BB341</f>
        <v>5.6404704486712944E-3</v>
      </c>
      <c r="BB340">
        <f>'Prices and returns'!BC341</f>
        <v>-2.6429251271794574E-2</v>
      </c>
      <c r="BC340">
        <f>'Prices and returns'!BD341</f>
        <v>6.5742239987543097E-2</v>
      </c>
      <c r="BD340">
        <f>'Prices and returns'!BE341</f>
        <v>1.3710951020648912E-2</v>
      </c>
      <c r="BE340">
        <f>'Prices and returns'!BF341</f>
        <v>2.4456349238930718E-3</v>
      </c>
      <c r="BF340">
        <f>'Prices and returns'!BG341</f>
        <v>-4.8976594830497855E-3</v>
      </c>
      <c r="BG340">
        <f>'Prices and returns'!BH341</f>
        <v>4.0352531181216764E-3</v>
      </c>
      <c r="BH340">
        <f>'Prices and returns'!BI341</f>
        <v>9.9330549304876298E-3</v>
      </c>
      <c r="BI340">
        <f>'Prices and returns'!BJ341</f>
        <v>-3.426696775858688E-3</v>
      </c>
      <c r="BJ340">
        <f>'Prices and returns'!BK341</f>
        <v>-2.095966821786973E-2</v>
      </c>
      <c r="BK340">
        <f>'Prices and returns'!BL341</f>
        <v>-1.5256607253826503E-2</v>
      </c>
      <c r="BL340">
        <f>'Prices and returns'!BM341</f>
        <v>-8.7815797681564372E-3</v>
      </c>
    </row>
    <row r="341" spans="1:64" x14ac:dyDescent="0.25">
      <c r="A341" s="2">
        <v>42149</v>
      </c>
      <c r="B341" s="1">
        <v>122.491119</v>
      </c>
      <c r="C341" s="1">
        <v>79.089995999999999</v>
      </c>
      <c r="D341" s="1">
        <v>24.7759</v>
      </c>
      <c r="E341" s="1">
        <v>24.7759</v>
      </c>
      <c r="F341" s="1">
        <v>127.097916</v>
      </c>
      <c r="G341" s="1">
        <v>15.563272</v>
      </c>
      <c r="H341" s="1">
        <v>143</v>
      </c>
      <c r="I341" s="1">
        <v>75.252135999999993</v>
      </c>
      <c r="J341" s="1">
        <v>131.818466</v>
      </c>
      <c r="K341" s="1">
        <v>104.12346599999999</v>
      </c>
      <c r="L341" s="1">
        <v>62.759998000000003</v>
      </c>
      <c r="M341" s="1">
        <v>12.729929</v>
      </c>
      <c r="N341" s="1">
        <v>532.10998500000005</v>
      </c>
      <c r="O341" s="1">
        <v>195.82107500000001</v>
      </c>
      <c r="P341" s="1">
        <v>102.753052</v>
      </c>
      <c r="Q341" s="1">
        <v>31.165787000000002</v>
      </c>
      <c r="R341" s="1">
        <v>91.041884999999994</v>
      </c>
      <c r="S341" s="1">
        <v>59.895138000000003</v>
      </c>
      <c r="T341" s="1">
        <v>35.479588</v>
      </c>
      <c r="U341" s="1">
        <v>43.274234999999997</v>
      </c>
      <c r="V341" s="1">
        <v>48.139446</v>
      </c>
      <c r="W341" s="1">
        <v>21.600679</v>
      </c>
      <c r="X341" s="1">
        <v>30.616752999999999</v>
      </c>
      <c r="Y341" s="1">
        <v>60.070869000000002</v>
      </c>
      <c r="Z341" s="1">
        <v>28.755337000000001</v>
      </c>
      <c r="AA341" s="1">
        <v>27.370000999999998</v>
      </c>
      <c r="AB341" s="1">
        <v>51.084049</v>
      </c>
      <c r="AC341" s="1">
        <v>42.024681000000001</v>
      </c>
      <c r="AD341" s="1">
        <v>67.691153999999997</v>
      </c>
      <c r="AE341" s="1">
        <v>74.763549999999995</v>
      </c>
      <c r="AF341" s="1">
        <v>2107.389893</v>
      </c>
      <c r="AH341">
        <f>'Prices and returns'!AI342</f>
        <v>-1.2511551959942538E-2</v>
      </c>
      <c r="AI341">
        <f>'Prices and returns'!AJ342</f>
        <v>-2.9080163311678811E-3</v>
      </c>
      <c r="AJ341">
        <f>'Prices and returns'!AK342</f>
        <v>2.0190063731287212E-2</v>
      </c>
      <c r="AK341">
        <f>'Prices and returns'!AL342</f>
        <v>2.0190063731287212E-2</v>
      </c>
      <c r="AL341">
        <f>'Prices and returns'!AM342</f>
        <v>1.4943281996850351E-3</v>
      </c>
      <c r="AM341">
        <f>'Prices and returns'!AN342</f>
        <v>4.1818198641005493E-2</v>
      </c>
      <c r="AN341">
        <f>'Prices and returns'!AO342</f>
        <v>-1.5664370629370605E-2</v>
      </c>
      <c r="AO341">
        <f>'Prices and returns'!AP342</f>
        <v>8.5560362034109404E-3</v>
      </c>
      <c r="AP341">
        <f>'Prices and returns'!AQ342</f>
        <v>-2.671997411955928E-2</v>
      </c>
      <c r="AQ341">
        <f>'Prices and returns'!AR342</f>
        <v>-6.3417020712691955E-4</v>
      </c>
      <c r="AR341">
        <f>'Prices and returns'!AS342</f>
        <v>2.2307840099038494E-3</v>
      </c>
      <c r="AS341">
        <f>'Prices and returns'!AT342</f>
        <v>-2.5708627282995933E-2</v>
      </c>
      <c r="AT341">
        <f>'Prices and returns'!AU342</f>
        <v>2.2928192185680302E-3</v>
      </c>
      <c r="AU341">
        <f>'Prices and returns'!AV342</f>
        <v>2.3843853374821877E-2</v>
      </c>
      <c r="AV341">
        <f>'Prices and returns'!AW342</f>
        <v>-9.4237882102032166E-3</v>
      </c>
      <c r="AW341">
        <f>'Prices and returns'!AX342</f>
        <v>-7.6030038965484811E-2</v>
      </c>
      <c r="AX341">
        <f>'Prices and returns'!AY342</f>
        <v>-1.5478282331258829E-2</v>
      </c>
      <c r="AY341">
        <f>'Prices and returns'!AZ342</f>
        <v>2.4931606301666766E-2</v>
      </c>
      <c r="AZ341">
        <f>'Prices and returns'!BA342</f>
        <v>2.8534096844642001E-2</v>
      </c>
      <c r="BA341">
        <f>'Prices and returns'!BB342</f>
        <v>-1.536493943798186E-2</v>
      </c>
      <c r="BB341">
        <f>'Prices and returns'!BC342</f>
        <v>9.0356461518065114E-3</v>
      </c>
      <c r="BC341">
        <f>'Prices and returns'!BD342</f>
        <v>5.8744449653643557E-3</v>
      </c>
      <c r="BD341">
        <f>'Prices and returns'!BE342</f>
        <v>-1.8992967673613134E-2</v>
      </c>
      <c r="BE341">
        <f>'Prices and returns'!BF342</f>
        <v>-2.0378696369449955E-2</v>
      </c>
      <c r="BF341">
        <f>'Prices and returns'!BG342</f>
        <v>8.6839531736319908E-4</v>
      </c>
      <c r="BG341">
        <f>'Prices and returns'!BH342</f>
        <v>2.9959808916338742E-2</v>
      </c>
      <c r="BH341">
        <f>'Prices and returns'!BI342</f>
        <v>-3.8090324437673281E-2</v>
      </c>
      <c r="BI341">
        <f>'Prices and returns'!BJ342</f>
        <v>-4.4700684343088763E-2</v>
      </c>
      <c r="BJ341">
        <f>'Prices and returns'!BK342</f>
        <v>-1.6291833346496021E-2</v>
      </c>
      <c r="BK341">
        <f>'Prices and returns'!BL342</f>
        <v>-1.0798002502556277E-2</v>
      </c>
      <c r="BL341">
        <f>'Prices and returns'!BM342</f>
        <v>-6.9089327268592304E-3</v>
      </c>
    </row>
    <row r="342" spans="1:64" x14ac:dyDescent="0.25">
      <c r="A342" s="2">
        <v>42156</v>
      </c>
      <c r="B342" s="1">
        <v>120.95856499999999</v>
      </c>
      <c r="C342" s="1">
        <v>78.860000999999997</v>
      </c>
      <c r="D342" s="1">
        <v>25.276126999999999</v>
      </c>
      <c r="E342" s="1">
        <v>25.276126999999999</v>
      </c>
      <c r="F342" s="1">
        <v>127.287842</v>
      </c>
      <c r="G342" s="1">
        <v>16.214099999999998</v>
      </c>
      <c r="H342" s="1">
        <v>140.759995</v>
      </c>
      <c r="I342" s="1">
        <v>75.895995999999997</v>
      </c>
      <c r="J342" s="1">
        <v>128.29628</v>
      </c>
      <c r="K342" s="1">
        <v>104.057434</v>
      </c>
      <c r="L342" s="1">
        <v>62.900002000000001</v>
      </c>
      <c r="M342" s="1">
        <v>12.402659999999999</v>
      </c>
      <c r="N342" s="1">
        <v>533.330017</v>
      </c>
      <c r="O342" s="1">
        <v>200.49020400000001</v>
      </c>
      <c r="P342" s="1">
        <v>101.784729</v>
      </c>
      <c r="Q342" s="1">
        <v>28.796251000000002</v>
      </c>
      <c r="R342" s="1">
        <v>89.632712999999995</v>
      </c>
      <c r="S342" s="1">
        <v>61.388420000000004</v>
      </c>
      <c r="T342" s="1">
        <v>36.491965999999998</v>
      </c>
      <c r="U342" s="1">
        <v>42.609329000000002</v>
      </c>
      <c r="V342" s="1">
        <v>48.574416999999997</v>
      </c>
      <c r="W342" s="1">
        <v>21.727571000000001</v>
      </c>
      <c r="X342" s="1">
        <v>30.035250000000001</v>
      </c>
      <c r="Y342" s="1">
        <v>58.846702999999998</v>
      </c>
      <c r="Z342" s="1">
        <v>28.780308000000002</v>
      </c>
      <c r="AA342" s="1">
        <v>28.190000999999999</v>
      </c>
      <c r="AB342" s="1">
        <v>49.138241000000001</v>
      </c>
      <c r="AC342" s="1">
        <v>40.146149000000001</v>
      </c>
      <c r="AD342" s="1">
        <v>66.588341</v>
      </c>
      <c r="AE342" s="1">
        <v>73.956253000000004</v>
      </c>
      <c r="AF342" s="1">
        <v>2092.830078</v>
      </c>
      <c r="AH342">
        <f>'Prices and returns'!AI343</f>
        <v>-1.150408819747482E-2</v>
      </c>
      <c r="AI342">
        <f>'Prices and returns'!AJ343</f>
        <v>1.268069981383845E-2</v>
      </c>
      <c r="AJ342">
        <f>'Prices and returns'!AK343</f>
        <v>-1.4357856328226252E-2</v>
      </c>
      <c r="AK342">
        <f>'Prices and returns'!AL343</f>
        <v>-1.4357856328226252E-2</v>
      </c>
      <c r="AL342">
        <f>'Prices and returns'!AM343</f>
        <v>1.4709056030661541E-2</v>
      </c>
      <c r="AM342">
        <f>'Prices and returns'!AN343</f>
        <v>2.0503574049746946E-2</v>
      </c>
      <c r="AN342">
        <f>'Prices and returns'!AO343</f>
        <v>-3.3390310933159228E-3</v>
      </c>
      <c r="AO342">
        <f>'Prices and returns'!AP343</f>
        <v>2.0918007321492932E-2</v>
      </c>
      <c r="AP342">
        <f>'Prices and returns'!AQ343</f>
        <v>0</v>
      </c>
      <c r="AQ342">
        <f>'Prices and returns'!AR343</f>
        <v>-3.1731706934076107E-3</v>
      </c>
      <c r="AR342">
        <f>'Prices and returns'!AS343</f>
        <v>-2.384769399530395E-3</v>
      </c>
      <c r="AS342">
        <f>'Prices and returns'!AT343</f>
        <v>3.0446613871540545E-2</v>
      </c>
      <c r="AT342">
        <f>'Prices and returns'!AU343</f>
        <v>-1.8750116590568724E-3</v>
      </c>
      <c r="AU342">
        <f>'Prices and returns'!AV343</f>
        <v>1.2401852810723812E-2</v>
      </c>
      <c r="AV342">
        <f>'Prices and returns'!AW343</f>
        <v>7.4065727482558342E-3</v>
      </c>
      <c r="AW342">
        <f>'Prices and returns'!AX343</f>
        <v>-1.6331674564164726E-2</v>
      </c>
      <c r="AX342">
        <f>'Prices and returns'!AY343</f>
        <v>-2.4342117146447548E-3</v>
      </c>
      <c r="AY342">
        <f>'Prices and returns'!AZ343</f>
        <v>1.2310937469965743E-2</v>
      </c>
      <c r="AZ342">
        <f>'Prices and returns'!BA343</f>
        <v>8.1445598190024709E-3</v>
      </c>
      <c r="BA342">
        <f>'Prices and returns'!BB343</f>
        <v>-3.684498293789243E-3</v>
      </c>
      <c r="BB342">
        <f>'Prices and returns'!BC343</f>
        <v>1.7151703539746061E-2</v>
      </c>
      <c r="BC342">
        <f>'Prices and returns'!BD343</f>
        <v>-5.1661964422990564E-2</v>
      </c>
      <c r="BD342">
        <f>'Prices and returns'!BE343</f>
        <v>3.5203302785892648E-3</v>
      </c>
      <c r="BE342">
        <f>'Prices and returns'!BF343</f>
        <v>-1.1208138542613018E-2</v>
      </c>
      <c r="BF342">
        <f>'Prices and returns'!BG343</f>
        <v>2.3142907296197163E-3</v>
      </c>
      <c r="BG342">
        <f>'Prices and returns'!BH343</f>
        <v>3.1926213837310561E-3</v>
      </c>
      <c r="BH342">
        <f>'Prices and returns'!BI343</f>
        <v>-1.4500865018753941E-2</v>
      </c>
      <c r="BI342">
        <f>'Prices and returns'!BJ343</f>
        <v>4.234030018670273E-4</v>
      </c>
      <c r="BJ342">
        <f>'Prices and returns'!BK343</f>
        <v>-8.6228458522490566E-3</v>
      </c>
      <c r="BK342">
        <f>'Prices and returns'!BL343</f>
        <v>-3.0851346673824074E-3</v>
      </c>
      <c r="BL342">
        <f>'Prices and returns'!BM343</f>
        <v>6.1162586177243062E-4</v>
      </c>
    </row>
    <row r="343" spans="1:64" x14ac:dyDescent="0.25">
      <c r="A343" s="2">
        <v>42163</v>
      </c>
      <c r="B343" s="1">
        <v>119.567047</v>
      </c>
      <c r="C343" s="1">
        <v>79.860000999999997</v>
      </c>
      <c r="D343" s="1">
        <v>24.913215999999998</v>
      </c>
      <c r="E343" s="1">
        <v>24.913215999999998</v>
      </c>
      <c r="F343" s="1">
        <v>129.16012599999999</v>
      </c>
      <c r="G343" s="1">
        <v>16.546547</v>
      </c>
      <c r="H343" s="1">
        <v>140.28999300000001</v>
      </c>
      <c r="I343" s="1">
        <v>77.483588999999995</v>
      </c>
      <c r="J343" s="1">
        <v>128.29628</v>
      </c>
      <c r="K343" s="1">
        <v>103.727242</v>
      </c>
      <c r="L343" s="1">
        <v>62.75</v>
      </c>
      <c r="M343" s="1">
        <v>12.780279</v>
      </c>
      <c r="N343" s="1">
        <v>532.330017</v>
      </c>
      <c r="O343" s="1">
        <v>202.976654</v>
      </c>
      <c r="P343" s="1">
        <v>102.538605</v>
      </c>
      <c r="Q343" s="1">
        <v>28.325959999999998</v>
      </c>
      <c r="R343" s="1">
        <v>89.414528000000004</v>
      </c>
      <c r="S343" s="1">
        <v>62.144168999999998</v>
      </c>
      <c r="T343" s="1">
        <v>36.789177000000002</v>
      </c>
      <c r="U343" s="1">
        <v>42.452334999999998</v>
      </c>
      <c r="V343" s="1">
        <v>49.407550999999998</v>
      </c>
      <c r="W343" s="1">
        <v>20.605081999999999</v>
      </c>
      <c r="X343" s="1">
        <v>30.140984</v>
      </c>
      <c r="Y343" s="1">
        <v>58.187140999999997</v>
      </c>
      <c r="Z343" s="1">
        <v>28.846914000000002</v>
      </c>
      <c r="AA343" s="1">
        <v>28.280000999999999</v>
      </c>
      <c r="AB343" s="1">
        <v>48.425694</v>
      </c>
      <c r="AC343" s="1">
        <v>40.163147000000002</v>
      </c>
      <c r="AD343" s="1">
        <v>66.014160000000004</v>
      </c>
      <c r="AE343" s="1">
        <v>73.728088</v>
      </c>
      <c r="AF343" s="1">
        <v>2094.110107</v>
      </c>
      <c r="AH343">
        <f>'Prices and returns'!AI344</f>
        <v>-4.4822299575567916E-3</v>
      </c>
      <c r="AI343">
        <f>'Prices and returns'!AJ344</f>
        <v>-2.0035561983025858E-3</v>
      </c>
      <c r="AJ343">
        <f>'Prices and returns'!AK344</f>
        <v>-1.5354380582579128E-2</v>
      </c>
      <c r="AK343">
        <f>'Prices and returns'!AL344</f>
        <v>-1.5354380582579128E-2</v>
      </c>
      <c r="AL343">
        <f>'Prices and returns'!AM344</f>
        <v>1.6316467514130517E-2</v>
      </c>
      <c r="AM343">
        <f>'Prices and returns'!AN344</f>
        <v>-1.8296022729092629E-2</v>
      </c>
      <c r="AN343">
        <f>'Prices and returns'!AO344</f>
        <v>4.7759215441687316E-3</v>
      </c>
      <c r="AO343">
        <f>'Prices and returns'!AP344</f>
        <v>-3.7561244097766349E-3</v>
      </c>
      <c r="AP343">
        <f>'Prices and returns'!AQ344</f>
        <v>1.095227390848744E-2</v>
      </c>
      <c r="AQ343">
        <f>'Prices and returns'!AR344</f>
        <v>2.4283707456523241E-2</v>
      </c>
      <c r="AR343">
        <f>'Prices and returns'!AS344</f>
        <v>5.099596812748998E-2</v>
      </c>
      <c r="AS343">
        <f>'Prices and returns'!AT344</f>
        <v>-7.8791707129397971E-3</v>
      </c>
      <c r="AT343">
        <f>'Prices and returns'!AU344</f>
        <v>8.1903797658662778E-3</v>
      </c>
      <c r="AU343">
        <f>'Prices and returns'!AV344</f>
        <v>6.1027215474745327E-4</v>
      </c>
      <c r="AV343">
        <f>'Prices and returns'!AW344</f>
        <v>1.6546051118990698E-2</v>
      </c>
      <c r="AW343">
        <f>'Prices and returns'!AX344</f>
        <v>2.3946266957942507E-2</v>
      </c>
      <c r="AX343">
        <f>'Prices and returns'!AY344</f>
        <v>1.5353500496026655E-2</v>
      </c>
      <c r="AY343">
        <f>'Prices and returns'!AZ344</f>
        <v>-2.4908692559715132E-3</v>
      </c>
      <c r="AZ343">
        <f>'Prices and returns'!BA344</f>
        <v>-6.0591733269814889E-3</v>
      </c>
      <c r="BA343">
        <f>'Prices and returns'!BB344</f>
        <v>2.828112988366889E-3</v>
      </c>
      <c r="BB343">
        <f>'Prices and returns'!BC344</f>
        <v>2.6498358520137922E-2</v>
      </c>
      <c r="BC343">
        <f>'Prices and returns'!BD344</f>
        <v>3.600184653475301E-2</v>
      </c>
      <c r="BD343">
        <f>'Prices and returns'!BE344</f>
        <v>-8.7701184539954943E-4</v>
      </c>
      <c r="BE343">
        <f>'Prices and returns'!BF344</f>
        <v>-2.2375906044257701E-3</v>
      </c>
      <c r="BF343">
        <f>'Prices and returns'!BG344</f>
        <v>9.812384090721089E-3</v>
      </c>
      <c r="BG343">
        <f>'Prices and returns'!BH344</f>
        <v>-9.901025109581808E-3</v>
      </c>
      <c r="BH343">
        <f>'Prices and returns'!BI344</f>
        <v>2.8296796324694885E-2</v>
      </c>
      <c r="BI343">
        <f>'Prices and returns'!BJ344</f>
        <v>4.4445969336017977E-3</v>
      </c>
      <c r="BJ343">
        <f>'Prices and returns'!BK344</f>
        <v>4.2798696522077856E-3</v>
      </c>
      <c r="BK343">
        <f>'Prices and returns'!BL344</f>
        <v>1.4163340299832513E-2</v>
      </c>
      <c r="BL343">
        <f>'Prices and returns'!BM344</f>
        <v>7.5831175003254325E-3</v>
      </c>
    </row>
    <row r="344" spans="1:64" x14ac:dyDescent="0.25">
      <c r="A344" s="2">
        <v>42170</v>
      </c>
      <c r="B344" s="1">
        <v>119.03112</v>
      </c>
      <c r="C344" s="1">
        <v>79.699996999999996</v>
      </c>
      <c r="D344" s="1">
        <v>24.530688999999999</v>
      </c>
      <c r="E344" s="1">
        <v>24.530688999999999</v>
      </c>
      <c r="F344" s="1">
        <v>131.267563</v>
      </c>
      <c r="G344" s="1">
        <v>16.243811000000001</v>
      </c>
      <c r="H344" s="1">
        <v>140.96000699999999</v>
      </c>
      <c r="I344" s="1">
        <v>77.192550999999995</v>
      </c>
      <c r="J344" s="1">
        <v>129.70141599999999</v>
      </c>
      <c r="K344" s="1">
        <v>106.24612399999999</v>
      </c>
      <c r="L344" s="1">
        <v>65.949996999999996</v>
      </c>
      <c r="M344" s="1">
        <v>12.679581000000001</v>
      </c>
      <c r="N344" s="1">
        <v>536.69000200000005</v>
      </c>
      <c r="O344" s="1">
        <v>203.100525</v>
      </c>
      <c r="P344" s="1">
        <v>104.235214</v>
      </c>
      <c r="Q344" s="1">
        <v>29.004261</v>
      </c>
      <c r="R344" s="1">
        <v>90.787353999999993</v>
      </c>
      <c r="S344" s="1">
        <v>61.989376</v>
      </c>
      <c r="T344" s="1">
        <v>36.566265000000001</v>
      </c>
      <c r="U344" s="1">
        <v>42.572395</v>
      </c>
      <c r="V344" s="1">
        <v>50.716769999999997</v>
      </c>
      <c r="W344" s="1">
        <v>21.346903000000001</v>
      </c>
      <c r="X344" s="1">
        <v>30.114550000000001</v>
      </c>
      <c r="Y344" s="1">
        <v>58.056941999999999</v>
      </c>
      <c r="Z344" s="1">
        <v>29.129971000000001</v>
      </c>
      <c r="AA344" s="1">
        <v>28</v>
      </c>
      <c r="AB344" s="1">
        <v>49.795985999999999</v>
      </c>
      <c r="AC344" s="1">
        <v>40.341656</v>
      </c>
      <c r="AD344" s="1">
        <v>66.296691999999993</v>
      </c>
      <c r="AE344" s="1">
        <v>74.772323999999998</v>
      </c>
      <c r="AF344" s="1">
        <v>2109.98999</v>
      </c>
      <c r="AH344">
        <f>'Prices and returns'!AI345</f>
        <v>1.1850094328273097E-3</v>
      </c>
      <c r="AI344">
        <f>'Prices and returns'!AJ345</f>
        <v>3.8143050369249122E-2</v>
      </c>
      <c r="AJ344">
        <f>'Prices and returns'!AK345</f>
        <v>1.1995994079090837E-3</v>
      </c>
      <c r="AK344">
        <f>'Prices and returns'!AL345</f>
        <v>1.1995994079090837E-3</v>
      </c>
      <c r="AL344">
        <f>'Prices and returns'!AM345</f>
        <v>-1.8259392840255507E-2</v>
      </c>
      <c r="AM344">
        <f>'Prices and returns'!AN345</f>
        <v>1.3977631234443592E-2</v>
      </c>
      <c r="AN344">
        <f>'Prices and returns'!AO345</f>
        <v>-8.371225463971399E-3</v>
      </c>
      <c r="AO344">
        <f>'Prices and returns'!AP345</f>
        <v>-7.9984012965187406E-3</v>
      </c>
      <c r="AP344">
        <f>'Prices and returns'!AQ345</f>
        <v>-1.5965554300501943E-2</v>
      </c>
      <c r="AQ344">
        <f>'Prices and returns'!AR345</f>
        <v>2.1044259459290986E-2</v>
      </c>
      <c r="AR344">
        <f>'Prices and returns'!AS345</f>
        <v>2.5473844979856587E-2</v>
      </c>
      <c r="AS344">
        <f>'Prices and returns'!AT345</f>
        <v>1.9192511172096225E-2</v>
      </c>
      <c r="AT344">
        <f>'Prices and returns'!AU345</f>
        <v>-9.3163650922641929E-3</v>
      </c>
      <c r="AU344">
        <f>'Prices and returns'!AV345</f>
        <v>-9.3761451379855272E-5</v>
      </c>
      <c r="AV344">
        <f>'Prices and returns'!AW345</f>
        <v>1.5120417942442771E-3</v>
      </c>
      <c r="AW344">
        <f>'Prices and returns'!AX345</f>
        <v>-3.2740810048564897E-2</v>
      </c>
      <c r="AX344">
        <f>'Prices and returns'!AY345</f>
        <v>-2.2033465145376661E-3</v>
      </c>
      <c r="AY344">
        <f>'Prices and returns'!AZ345</f>
        <v>1.2779157512409881E-2</v>
      </c>
      <c r="AZ344">
        <f>'Prices and returns'!BA345</f>
        <v>3.3021420153248218E-3</v>
      </c>
      <c r="BA344">
        <f>'Prices and returns'!BB345</f>
        <v>-1.8221431986619567E-2</v>
      </c>
      <c r="BB344">
        <f>'Prices and returns'!BC345</f>
        <v>2.9850698299596103E-2</v>
      </c>
      <c r="BC344">
        <f>'Prices and returns'!BD345</f>
        <v>-5.1669134393874452E-2</v>
      </c>
      <c r="BD344">
        <f>'Prices and returns'!BE345</f>
        <v>-7.6068544939240394E-3</v>
      </c>
      <c r="BE344">
        <f>'Prices and returns'!BF345</f>
        <v>-3.3044265404126909E-2</v>
      </c>
      <c r="BF344">
        <f>'Prices and returns'!BG345</f>
        <v>3.2295020135790636E-2</v>
      </c>
      <c r="BG344">
        <f>'Prices and returns'!BH345</f>
        <v>2.2142892857142802E-2</v>
      </c>
      <c r="BH344">
        <f>'Prices and returns'!BI345</f>
        <v>-2.953595496632995E-2</v>
      </c>
      <c r="BI344">
        <f>'Prices and returns'!BJ345</f>
        <v>3.3712299762806031E-3</v>
      </c>
      <c r="BJ344">
        <f>'Prices and returns'!BK345</f>
        <v>-8.5232608589278103E-3</v>
      </c>
      <c r="BK344">
        <f>'Prices and returns'!BL345</f>
        <v>-1.5843388791820866E-2</v>
      </c>
      <c r="BL344">
        <f>'Prices and returns'!BM345</f>
        <v>-4.0284551302539589E-3</v>
      </c>
    </row>
    <row r="345" spans="1:64" x14ac:dyDescent="0.25">
      <c r="A345" s="2">
        <v>42177</v>
      </c>
      <c r="B345" s="1">
        <v>119.172173</v>
      </c>
      <c r="C345" s="1">
        <v>82.739998</v>
      </c>
      <c r="D345" s="1">
        <v>24.560116000000001</v>
      </c>
      <c r="E345" s="1">
        <v>24.560116000000001</v>
      </c>
      <c r="F345" s="1">
        <v>128.87069700000001</v>
      </c>
      <c r="G345" s="1">
        <v>16.470860999999999</v>
      </c>
      <c r="H345" s="1">
        <v>139.779999</v>
      </c>
      <c r="I345" s="1">
        <v>76.575134000000006</v>
      </c>
      <c r="J345" s="1">
        <v>127.630661</v>
      </c>
      <c r="K345" s="1">
        <v>108.481995</v>
      </c>
      <c r="L345" s="1">
        <v>67.629997000000003</v>
      </c>
      <c r="M345" s="1">
        <v>12.922934</v>
      </c>
      <c r="N345" s="1">
        <v>531.69000200000005</v>
      </c>
      <c r="O345" s="1">
        <v>203.08148199999999</v>
      </c>
      <c r="P345" s="1">
        <v>104.392822</v>
      </c>
      <c r="Q345" s="1">
        <v>28.054638000000001</v>
      </c>
      <c r="R345" s="1">
        <v>90.587317999999996</v>
      </c>
      <c r="S345" s="1">
        <v>62.781548000000001</v>
      </c>
      <c r="T345" s="1">
        <v>36.687012000000003</v>
      </c>
      <c r="U345" s="1">
        <v>41.796664999999997</v>
      </c>
      <c r="V345" s="1">
        <v>52.230701000000003</v>
      </c>
      <c r="W345" s="1">
        <v>20.243926999999999</v>
      </c>
      <c r="X345" s="1">
        <v>29.885473000000001</v>
      </c>
      <c r="Y345" s="1">
        <v>56.138492999999997</v>
      </c>
      <c r="Z345" s="1">
        <v>30.070723999999998</v>
      </c>
      <c r="AA345" s="1">
        <v>28.620000999999998</v>
      </c>
      <c r="AB345" s="1">
        <v>48.325214000000003</v>
      </c>
      <c r="AC345" s="1">
        <v>40.477657000000001</v>
      </c>
      <c r="AD345" s="1">
        <v>65.731628000000001</v>
      </c>
      <c r="AE345" s="1">
        <v>73.587676999999999</v>
      </c>
      <c r="AF345" s="1">
        <v>2101.48999</v>
      </c>
      <c r="AH345">
        <f>'Prices and returns'!AI346</f>
        <v>-2.4458226502255169E-3</v>
      </c>
      <c r="AI345">
        <f>'Prices and returns'!AJ346</f>
        <v>-2.4051221272690868E-2</v>
      </c>
      <c r="AJ345">
        <f>'Prices and returns'!AK346</f>
        <v>-1.6373864032238276E-2</v>
      </c>
      <c r="AK345">
        <f>'Prices and returns'!AL346</f>
        <v>-1.6373864032238276E-2</v>
      </c>
      <c r="AL345">
        <f>'Prices and returns'!AM346</f>
        <v>-1.5932070267300601E-2</v>
      </c>
      <c r="AM345">
        <f>'Prices and returns'!AN346</f>
        <v>-2.1826545679670243E-2</v>
      </c>
      <c r="AN345">
        <f>'Prices and returns'!AO346</f>
        <v>-1.7098297446689885E-2</v>
      </c>
      <c r="AO345">
        <f>'Prices and returns'!AP346</f>
        <v>-2.8104110141028392E-2</v>
      </c>
      <c r="AP345">
        <f>'Prices and returns'!AQ346</f>
        <v>-1.2096199987556297E-2</v>
      </c>
      <c r="AQ345">
        <f>'Prices and returns'!AR346</f>
        <v>-1.7392747985504566E-4</v>
      </c>
      <c r="AR345">
        <f>'Prices and returns'!AS346</f>
        <v>2.5137661916501456E-3</v>
      </c>
      <c r="AS345">
        <f>'Prices and returns'!AT346</f>
        <v>-3.4415481809316667E-2</v>
      </c>
      <c r="AT345">
        <f>'Prices and returns'!AU346</f>
        <v>-1.559175077360213E-2</v>
      </c>
      <c r="AU345">
        <f>'Prices and returns'!AV346</f>
        <v>-1.8623657670569845E-2</v>
      </c>
      <c r="AV345">
        <f>'Prices and returns'!AW346</f>
        <v>-9.8579383168700095E-3</v>
      </c>
      <c r="AW345">
        <f>'Prices and returns'!AX346</f>
        <v>-1.4829312714710496E-2</v>
      </c>
      <c r="AX345">
        <f>'Prices and returns'!AY346</f>
        <v>-1.2043242079426583E-2</v>
      </c>
      <c r="AY345">
        <f>'Prices and returns'!AZ346</f>
        <v>-2.0739644712169266E-2</v>
      </c>
      <c r="AZ345">
        <f>'Prices and returns'!BA346</f>
        <v>-1.2658485242679336E-2</v>
      </c>
      <c r="BA345">
        <f>'Prices and returns'!BB346</f>
        <v>-1.9001348552569925E-2</v>
      </c>
      <c r="BB345">
        <f>'Prices and returns'!BC346</f>
        <v>1.4583759846531579E-3</v>
      </c>
      <c r="BC345">
        <f>'Prices and returns'!BD346</f>
        <v>-1.5428923449486901E-2</v>
      </c>
      <c r="BD345">
        <f>'Prices and returns'!BE346</f>
        <v>-1.6214600317686192E-2</v>
      </c>
      <c r="BE345">
        <f>'Prices and returns'!BF346</f>
        <v>-2.4122663926870905E-2</v>
      </c>
      <c r="BF345">
        <f>'Prices and returns'!BG346</f>
        <v>-1.0797412127489841E-2</v>
      </c>
      <c r="BG345">
        <f>'Prices and returns'!BH346</f>
        <v>-4.2627566644739108E-2</v>
      </c>
      <c r="BH345">
        <f>'Prices and returns'!BI346</f>
        <v>-1.758036705228044E-2</v>
      </c>
      <c r="BI345">
        <f>'Prices and returns'!BJ346</f>
        <v>-8.8198286773366937E-3</v>
      </c>
      <c r="BJ345">
        <f>'Prices and returns'!BK346</f>
        <v>-3.6053267994519585E-3</v>
      </c>
      <c r="BK345">
        <f>'Prices and returns'!BL346</f>
        <v>-8.5856494695437033E-3</v>
      </c>
      <c r="BL345">
        <f>'Prices and returns'!BM346</f>
        <v>-1.1758305353621989E-2</v>
      </c>
    </row>
    <row r="346" spans="1:64" x14ac:dyDescent="0.25">
      <c r="A346" s="2">
        <v>42184</v>
      </c>
      <c r="B346" s="1">
        <v>118.88069900000001</v>
      </c>
      <c r="C346" s="1">
        <v>80.75</v>
      </c>
      <c r="D346" s="1">
        <v>24.157972000000001</v>
      </c>
      <c r="E346" s="1">
        <v>24.157972000000001</v>
      </c>
      <c r="F346" s="1">
        <v>126.81752</v>
      </c>
      <c r="G346" s="1">
        <v>16.111359</v>
      </c>
      <c r="H346" s="1">
        <v>137.38999899999999</v>
      </c>
      <c r="I346" s="1">
        <v>74.423057999999997</v>
      </c>
      <c r="J346" s="1">
        <v>126.086815</v>
      </c>
      <c r="K346" s="1">
        <v>108.463127</v>
      </c>
      <c r="L346" s="1">
        <v>67.800003000000004</v>
      </c>
      <c r="M346" s="1">
        <v>12.478185</v>
      </c>
      <c r="N346" s="1">
        <v>523.40002400000003</v>
      </c>
      <c r="O346" s="1">
        <v>199.299362</v>
      </c>
      <c r="P346" s="1">
        <v>103.363724</v>
      </c>
      <c r="Q346" s="1">
        <v>27.638607</v>
      </c>
      <c r="R346" s="1">
        <v>89.496352999999999</v>
      </c>
      <c r="S346" s="1">
        <v>61.479481</v>
      </c>
      <c r="T346" s="1">
        <v>36.222610000000003</v>
      </c>
      <c r="U346" s="1">
        <v>41.002471999999997</v>
      </c>
      <c r="V346" s="1">
        <v>52.306873000000003</v>
      </c>
      <c r="W346" s="1">
        <v>19.931584999999998</v>
      </c>
      <c r="X346" s="1">
        <v>29.400891999999999</v>
      </c>
      <c r="Y346" s="1">
        <v>54.784283000000002</v>
      </c>
      <c r="Z346" s="1">
        <v>29.746037999999999</v>
      </c>
      <c r="AA346" s="1">
        <v>27.4</v>
      </c>
      <c r="AB346" s="1">
        <v>47.475639000000001</v>
      </c>
      <c r="AC346" s="1">
        <v>40.120651000000002</v>
      </c>
      <c r="AD346" s="1">
        <v>65.494643999999994</v>
      </c>
      <c r="AE346" s="1">
        <v>72.955878999999996</v>
      </c>
      <c r="AF346" s="1">
        <v>2076.780029</v>
      </c>
      <c r="AH346">
        <f>'Prices and returns'!AI347</f>
        <v>-2.4992088917646826E-2</v>
      </c>
      <c r="AI346">
        <f>'Prices and returns'!AJ347</f>
        <v>-1.9814736842105351E-3</v>
      </c>
      <c r="AJ346">
        <f>'Prices and returns'!AK347</f>
        <v>2.9638621983666496E-2</v>
      </c>
      <c r="AK346">
        <f>'Prices and returns'!AL347</f>
        <v>2.9638621983666496E-2</v>
      </c>
      <c r="AL346">
        <f>'Prices and returns'!AM347</f>
        <v>3.0454404091800634E-2</v>
      </c>
      <c r="AM346">
        <f>'Prices and returns'!AN347</f>
        <v>-1.9377260478150842E-2</v>
      </c>
      <c r="AN346">
        <f>'Prices and returns'!AO347</f>
        <v>1.7031785552309459E-2</v>
      </c>
      <c r="AO346">
        <f>'Prices and returns'!AP347</f>
        <v>-2.642797881269527E-2</v>
      </c>
      <c r="AP346">
        <f>'Prices and returns'!AQ347</f>
        <v>4.6410871747375008E-2</v>
      </c>
      <c r="AQ346">
        <f>'Prices and returns'!AR347</f>
        <v>1.8676356251465961E-2</v>
      </c>
      <c r="AR346">
        <f>'Prices and returns'!AS347</f>
        <v>6.2979303997965738E-2</v>
      </c>
      <c r="AS346">
        <f>'Prices and returns'!AT347</f>
        <v>-2.6227452149491265E-2</v>
      </c>
      <c r="AT346">
        <f>'Prices and returns'!AU347</f>
        <v>1.2858197729085225E-2</v>
      </c>
      <c r="AU346">
        <f>'Prices and returns'!AV347</f>
        <v>-9.6080136975049881E-3</v>
      </c>
      <c r="AV346">
        <f>'Prices and returns'!AW347</f>
        <v>1.4440781951702803E-2</v>
      </c>
      <c r="AW346">
        <f>'Prices and returns'!AX347</f>
        <v>-4.5484202586620968E-2</v>
      </c>
      <c r="AX346">
        <f>'Prices and returns'!AY347</f>
        <v>1.1072797569751316E-2</v>
      </c>
      <c r="AY346">
        <f>'Prices and returns'!AZ347</f>
        <v>-4.7038458245933983E-4</v>
      </c>
      <c r="AZ346">
        <f>'Prices and returns'!BA347</f>
        <v>-9.2306435124360642E-3</v>
      </c>
      <c r="BA346">
        <f>'Prices and returns'!BB347</f>
        <v>4.7298367766705216E-3</v>
      </c>
      <c r="BB346">
        <f>'Prices and returns'!BC347</f>
        <v>5.9160294288667118E-3</v>
      </c>
      <c r="BC346">
        <f>'Prices and returns'!BD347</f>
        <v>-3.2811038359467984E-2</v>
      </c>
      <c r="BD346">
        <f>'Prices and returns'!BE347</f>
        <v>2.9667331181652604E-2</v>
      </c>
      <c r="BE346">
        <f>'Prices and returns'!BF347</f>
        <v>-6.0210882015194226E-3</v>
      </c>
      <c r="BF346">
        <f>'Prices and returns'!BG347</f>
        <v>-3.0226680944870608E-2</v>
      </c>
      <c r="BG346">
        <f>'Prices and returns'!BH347</f>
        <v>3.1386861313868725E-2</v>
      </c>
      <c r="BH346">
        <f>'Prices and returns'!BI347</f>
        <v>-5.6955800005135337E-2</v>
      </c>
      <c r="BI346">
        <f>'Prices and returns'!BJ347</f>
        <v>-4.2375434037699037E-3</v>
      </c>
      <c r="BJ346">
        <f>'Prices and returns'!BK347</f>
        <v>1.7534013926390795E-2</v>
      </c>
      <c r="BK346">
        <f>'Prices and returns'!BL347</f>
        <v>-1.1065441347091401E-2</v>
      </c>
      <c r="BL346">
        <f>'Prices and returns'!BM347</f>
        <v>-7.6999970033935961E-5</v>
      </c>
    </row>
    <row r="347" spans="1:64" x14ac:dyDescent="0.25">
      <c r="A347" s="2">
        <v>42191</v>
      </c>
      <c r="B347" s="1">
        <v>115.909622</v>
      </c>
      <c r="C347" s="1">
        <v>80.589995999999999</v>
      </c>
      <c r="D347" s="1">
        <v>24.873981000000001</v>
      </c>
      <c r="E347" s="1">
        <v>24.873981000000001</v>
      </c>
      <c r="F347" s="1">
        <v>130.67967200000001</v>
      </c>
      <c r="G347" s="1">
        <v>15.799165</v>
      </c>
      <c r="H347" s="1">
        <v>139.729996</v>
      </c>
      <c r="I347" s="1">
        <v>72.456207000000006</v>
      </c>
      <c r="J347" s="1">
        <v>131.938614</v>
      </c>
      <c r="K347" s="1">
        <v>110.488823</v>
      </c>
      <c r="L347" s="1">
        <v>72.069999999999993</v>
      </c>
      <c r="M347" s="1">
        <v>12.150914</v>
      </c>
      <c r="N347" s="1">
        <v>530.13000499999998</v>
      </c>
      <c r="O347" s="1">
        <v>197.384491</v>
      </c>
      <c r="P347" s="1">
        <v>104.85637699999999</v>
      </c>
      <c r="Q347" s="1">
        <v>26.381487</v>
      </c>
      <c r="R347" s="1">
        <v>90.487328000000005</v>
      </c>
      <c r="S347" s="1">
        <v>61.450561999999998</v>
      </c>
      <c r="T347" s="1">
        <v>35.888252000000001</v>
      </c>
      <c r="U347" s="1">
        <v>41.196407000000001</v>
      </c>
      <c r="V347" s="1">
        <v>52.616321999999997</v>
      </c>
      <c r="W347" s="1">
        <v>19.277609000000002</v>
      </c>
      <c r="X347" s="1">
        <v>30.273137999999999</v>
      </c>
      <c r="Y347" s="1">
        <v>54.454422000000001</v>
      </c>
      <c r="Z347" s="1">
        <v>28.846914000000002</v>
      </c>
      <c r="AA347" s="1">
        <v>28.26</v>
      </c>
      <c r="AB347" s="1">
        <v>44.771625999999998</v>
      </c>
      <c r="AC347" s="1">
        <v>39.950637999999998</v>
      </c>
      <c r="AD347" s="1">
        <v>66.643028000000001</v>
      </c>
      <c r="AE347" s="1">
        <v>72.148589999999999</v>
      </c>
      <c r="AF347" s="1">
        <v>2076.6201169999999</v>
      </c>
      <c r="AH347">
        <f>'Prices and returns'!AI348</f>
        <v>5.1427525145410234E-2</v>
      </c>
      <c r="AI347">
        <f>'Prices and returns'!AJ348</f>
        <v>1.8736841729090049E-2</v>
      </c>
      <c r="AJ347">
        <f>'Prices and returns'!AK348</f>
        <v>1.774440528840155E-2</v>
      </c>
      <c r="AK347">
        <f>'Prices and returns'!AL348</f>
        <v>1.774440528840155E-2</v>
      </c>
      <c r="AL347">
        <f>'Prices and returns'!AM348</f>
        <v>1.6334116602312824E-2</v>
      </c>
      <c r="AM347">
        <f>'Prices and returns'!AN348</f>
        <v>8.3832341772492436E-2</v>
      </c>
      <c r="AN347">
        <f>'Prices and returns'!AO348</f>
        <v>2.9700201236676563E-2</v>
      </c>
      <c r="AO347">
        <f>'Prices and returns'!AP348</f>
        <v>1.2294750676087577E-2</v>
      </c>
      <c r="AP347">
        <f>'Prices and returns'!AQ348</f>
        <v>1.3733288118366875E-2</v>
      </c>
      <c r="AQ347">
        <f>'Prices and returns'!AR348</f>
        <v>2.0783188178228721E-2</v>
      </c>
      <c r="AR347">
        <f>'Prices and returns'!AS348</f>
        <v>1.9425572360205402E-2</v>
      </c>
      <c r="AS347">
        <f>'Prices and returns'!AT348</f>
        <v>1.4502612725264858E-2</v>
      </c>
      <c r="AT347">
        <f>'Prices and returns'!AU348</f>
        <v>0.26936786571814586</v>
      </c>
      <c r="AU347">
        <f>'Prices and returns'!AV348</f>
        <v>2.5435554610012463E-2</v>
      </c>
      <c r="AV347">
        <f>'Prices and returns'!AW348</f>
        <v>1.2113006727287601E-2</v>
      </c>
      <c r="AW347">
        <f>'Prices and returns'!AX348</f>
        <v>1.028463634366023E-2</v>
      </c>
      <c r="AX347">
        <f>'Prices and returns'!AY348</f>
        <v>5.5258013586166506E-3</v>
      </c>
      <c r="AY347">
        <f>'Prices and returns'!AZ348</f>
        <v>3.221454671155001E-2</v>
      </c>
      <c r="AZ347">
        <f>'Prices and returns'!BA348</f>
        <v>4.0372821724501878E-2</v>
      </c>
      <c r="BA347">
        <f>'Prices and returns'!BB348</f>
        <v>4.5056987615449108E-2</v>
      </c>
      <c r="BB347">
        <f>'Prices and returns'!BC348</f>
        <v>2.0629796206583992E-2</v>
      </c>
      <c r="BC347">
        <f>'Prices and returns'!BD348</f>
        <v>1.6202372400021106E-2</v>
      </c>
      <c r="BD347">
        <f>'Prices and returns'!BE348</f>
        <v>2.0663434362172859E-2</v>
      </c>
      <c r="BE347">
        <f>'Prices and returns'!BF348</f>
        <v>2.5665610774456407E-2</v>
      </c>
      <c r="BF347">
        <f>'Prices and returns'!BG348</f>
        <v>2.3842550367779273E-2</v>
      </c>
      <c r="BG347">
        <f>'Prices and returns'!BH348</f>
        <v>0.10191079263977346</v>
      </c>
      <c r="BH347">
        <f>'Prices and returns'!BI348</f>
        <v>7.141308649366563E-3</v>
      </c>
      <c r="BI347">
        <f>'Prices and returns'!BJ348</f>
        <v>2.447868291865575E-2</v>
      </c>
      <c r="BJ347">
        <f>'Prices and returns'!BK348</f>
        <v>3.6924942846233606E-3</v>
      </c>
      <c r="BK347">
        <f>'Prices and returns'!BL348</f>
        <v>4.7432250581751507E-3</v>
      </c>
      <c r="BL347">
        <f>'Prices and returns'!BM348</f>
        <v>2.4087109428690995E-2</v>
      </c>
    </row>
    <row r="348" spans="1:64" x14ac:dyDescent="0.25">
      <c r="A348" s="2">
        <v>42198</v>
      </c>
      <c r="B348" s="1">
        <v>121.87056699999999</v>
      </c>
      <c r="C348" s="1">
        <v>82.099997999999999</v>
      </c>
      <c r="D348" s="1">
        <v>25.315355</v>
      </c>
      <c r="E348" s="1">
        <v>25.315355</v>
      </c>
      <c r="F348" s="1">
        <v>132.81420900000001</v>
      </c>
      <c r="G348" s="1">
        <v>17.123646000000001</v>
      </c>
      <c r="H348" s="1">
        <v>143.88000500000001</v>
      </c>
      <c r="I348" s="1">
        <v>73.347037999999998</v>
      </c>
      <c r="J348" s="1">
        <v>133.75056499999999</v>
      </c>
      <c r="K348" s="1">
        <v>112.785133</v>
      </c>
      <c r="L348" s="1">
        <v>73.470000999999996</v>
      </c>
      <c r="M348" s="1">
        <v>12.327133999999999</v>
      </c>
      <c r="N348" s="1">
        <v>672.92999299999997</v>
      </c>
      <c r="O348" s="1">
        <v>202.40507500000001</v>
      </c>
      <c r="P348" s="1">
        <v>106.126503</v>
      </c>
      <c r="Q348" s="1">
        <v>26.652811</v>
      </c>
      <c r="R348" s="1">
        <v>90.987342999999996</v>
      </c>
      <c r="S348" s="1">
        <v>63.430163999999998</v>
      </c>
      <c r="T348" s="1">
        <v>37.337161999999999</v>
      </c>
      <c r="U348" s="1">
        <v>43.052593000000002</v>
      </c>
      <c r="V348" s="1">
        <v>53.701785999999998</v>
      </c>
      <c r="W348" s="1">
        <v>19.589952</v>
      </c>
      <c r="X348" s="1">
        <v>30.898685</v>
      </c>
      <c r="Y348" s="1">
        <v>55.852027999999997</v>
      </c>
      <c r="Z348" s="1">
        <v>29.534697999999999</v>
      </c>
      <c r="AA348" s="1">
        <v>31.139999</v>
      </c>
      <c r="AB348" s="1">
        <v>45.091354000000003</v>
      </c>
      <c r="AC348" s="1">
        <v>40.928576999999997</v>
      </c>
      <c r="AD348" s="1">
        <v>66.889106999999996</v>
      </c>
      <c r="AE348" s="1">
        <v>72.490807000000004</v>
      </c>
      <c r="AF348" s="1">
        <v>2126.639893</v>
      </c>
      <c r="AH348">
        <f>'Prices and returns'!AI349</f>
        <v>-3.9500193676788184E-2</v>
      </c>
      <c r="AI348">
        <f>'Prices and returns'!AJ349</f>
        <v>-1.3641839552785409E-2</v>
      </c>
      <c r="AJ348">
        <f>'Prices and returns'!AK349</f>
        <v>1.4335686779821928E-2</v>
      </c>
      <c r="AK348">
        <f>'Prices and returns'!AL349</f>
        <v>1.4335686779821928E-2</v>
      </c>
      <c r="AL348">
        <f>'Prices and returns'!AM349</f>
        <v>-1.8931972858416014E-2</v>
      </c>
      <c r="AM348">
        <f>'Prices and returns'!AN349</f>
        <v>-1.1050041562410207E-2</v>
      </c>
      <c r="AN348">
        <f>'Prices and returns'!AO349</f>
        <v>-1.8279155606090027E-2</v>
      </c>
      <c r="AO348">
        <f>'Prices and returns'!AP349</f>
        <v>-7.6446918006423004E-2</v>
      </c>
      <c r="AP348">
        <f>'Prices and returns'!AQ349</f>
        <v>2.1426077714138936E-3</v>
      </c>
      <c r="AQ348">
        <f>'Prices and returns'!AR349</f>
        <v>4.2069374515879516E-4</v>
      </c>
      <c r="AR348">
        <f>'Prices and returns'!AS349</f>
        <v>-1.6060977051027842E-2</v>
      </c>
      <c r="AS348">
        <f>'Prices and returns'!AT349</f>
        <v>-2.0421859614732783E-2</v>
      </c>
      <c r="AT348">
        <f>'Prices and returns'!AU349</f>
        <v>-7.3365722309244763E-2</v>
      </c>
      <c r="AU348">
        <f>'Prices and returns'!AV349</f>
        <v>-2.4051590603644729E-2</v>
      </c>
      <c r="AV348">
        <f>'Prices and returns'!AW349</f>
        <v>-7.6875142112239397E-3</v>
      </c>
      <c r="AW348">
        <f>'Prices and returns'!AX349</f>
        <v>-4.7845347344413348E-2</v>
      </c>
      <c r="AX348">
        <f>'Prices and returns'!AY349</f>
        <v>-9.2924682941889474E-3</v>
      </c>
      <c r="AY348">
        <f>'Prices and returns'!AZ349</f>
        <v>-4.3343573887023252E-3</v>
      </c>
      <c r="AZ348">
        <f>'Prices and returns'!BA349</f>
        <v>-1.4925558616372519E-2</v>
      </c>
      <c r="BA348">
        <f>'Prices and returns'!BB349</f>
        <v>-1.4585973950512077E-2</v>
      </c>
      <c r="BB348">
        <f>'Prices and returns'!BC349</f>
        <v>1.6844504948121865E-3</v>
      </c>
      <c r="BC348">
        <f>'Prices and returns'!BD349</f>
        <v>-3.2386500998062735E-2</v>
      </c>
      <c r="BD348">
        <f>'Prices and returns'!BE349</f>
        <v>-2.3096613982116043E-2</v>
      </c>
      <c r="BE348">
        <f>'Prices and returns'!BF349</f>
        <v>-4.1964528127787927E-2</v>
      </c>
      <c r="BF348">
        <f>'Prices and returns'!BG349</f>
        <v>-2.0565708848622744E-2</v>
      </c>
      <c r="BG348">
        <f>'Prices and returns'!BH349</f>
        <v>8.6705526226895698E-3</v>
      </c>
      <c r="BH348">
        <f>'Prices and returns'!BI349</f>
        <v>-6.6856275817311411E-3</v>
      </c>
      <c r="BI348">
        <f>'Prices and returns'!BJ349</f>
        <v>-3.2569957171977887E-2</v>
      </c>
      <c r="BJ348">
        <f>'Prices and returns'!BK349</f>
        <v>-2.466270031082933E-2</v>
      </c>
      <c r="BK348">
        <f>'Prices and returns'!BL349</f>
        <v>-3.232042926491354E-2</v>
      </c>
      <c r="BL348">
        <f>'Prices and returns'!BM349</f>
        <v>-2.209588522940396E-2</v>
      </c>
    </row>
    <row r="349" spans="1:64" x14ac:dyDescent="0.25">
      <c r="A349" s="2">
        <v>42205</v>
      </c>
      <c r="B349" s="1">
        <v>117.056656</v>
      </c>
      <c r="C349" s="1">
        <v>80.980002999999996</v>
      </c>
      <c r="D349" s="1">
        <v>25.678267999999999</v>
      </c>
      <c r="E349" s="1">
        <v>25.678267999999999</v>
      </c>
      <c r="F349" s="1">
        <v>130.29977400000001</v>
      </c>
      <c r="G349" s="1">
        <v>16.934429000000002</v>
      </c>
      <c r="H349" s="1">
        <v>141.25</v>
      </c>
      <c r="I349" s="1">
        <v>67.739883000000006</v>
      </c>
      <c r="J349" s="1">
        <v>134.03713999999999</v>
      </c>
      <c r="K349" s="1">
        <v>112.832581</v>
      </c>
      <c r="L349" s="1">
        <v>72.290001000000004</v>
      </c>
      <c r="M349" s="1">
        <v>12.075391</v>
      </c>
      <c r="N349" s="1">
        <v>623.55999799999995</v>
      </c>
      <c r="O349" s="1">
        <v>197.536911</v>
      </c>
      <c r="P349" s="1">
        <v>105.310654</v>
      </c>
      <c r="Q349" s="1">
        <v>25.377597999999999</v>
      </c>
      <c r="R349" s="1">
        <v>90.141846000000001</v>
      </c>
      <c r="S349" s="1">
        <v>63.155234999999998</v>
      </c>
      <c r="T349" s="1">
        <v>36.779884000000003</v>
      </c>
      <c r="U349" s="1">
        <v>42.424629000000003</v>
      </c>
      <c r="V349" s="1">
        <v>53.792243999999997</v>
      </c>
      <c r="W349" s="1">
        <v>18.955501999999999</v>
      </c>
      <c r="X349" s="1">
        <v>30.185030000000001</v>
      </c>
      <c r="Y349" s="1">
        <v>53.508223999999998</v>
      </c>
      <c r="Z349" s="1">
        <v>28.927295999999998</v>
      </c>
      <c r="AA349" s="1">
        <v>31.41</v>
      </c>
      <c r="AB349" s="1">
        <v>44.78989</v>
      </c>
      <c r="AC349" s="1">
        <v>39.595534999999998</v>
      </c>
      <c r="AD349" s="1">
        <v>65.239440999999999</v>
      </c>
      <c r="AE349" s="1">
        <v>70.147873000000004</v>
      </c>
      <c r="AF349" s="1">
        <v>2079.6499020000001</v>
      </c>
      <c r="AH349">
        <f>'Prices and returns'!AI350</f>
        <v>-2.5702587984403114E-2</v>
      </c>
      <c r="AI349">
        <f>'Prices and returns'!AJ350</f>
        <v>1.2472153156131689E-2</v>
      </c>
      <c r="AJ349">
        <f>'Prices and returns'!AK350</f>
        <v>-1.489687700120579E-2</v>
      </c>
      <c r="AK349">
        <f>'Prices and returns'!AL350</f>
        <v>-1.489687700120579E-2</v>
      </c>
      <c r="AL349">
        <f>'Prices and returns'!AM350</f>
        <v>7.6352396436222604E-4</v>
      </c>
      <c r="AM349">
        <f>'Prices and returns'!AN350</f>
        <v>-1.1170733893656436E-3</v>
      </c>
      <c r="AN349">
        <f>'Prices and returns'!AO350</f>
        <v>1.0548707964601745E-2</v>
      </c>
      <c r="AO349">
        <f>'Prices and returns'!AP350</f>
        <v>3.3245820634204434E-2</v>
      </c>
      <c r="AP349">
        <f>'Prices and returns'!AQ350</f>
        <v>2.1382580977183348E-3</v>
      </c>
      <c r="AQ349">
        <f>'Prices and returns'!AR350</f>
        <v>9.1664835709111391E-3</v>
      </c>
      <c r="AR349">
        <f>'Prices and returns'!AS350</f>
        <v>-1.023651943233477E-2</v>
      </c>
      <c r="AS349">
        <f>'Prices and returns'!AT350</f>
        <v>3.0576732463569865E-2</v>
      </c>
      <c r="AT349">
        <f>'Prices and returns'!AU350</f>
        <v>3.2875537343242168E-3</v>
      </c>
      <c r="AU349">
        <f>'Prices and returns'!AV350</f>
        <v>-1.0995939892975194E-2</v>
      </c>
      <c r="AV349">
        <f>'Prices and returns'!AW350</f>
        <v>3.0284466754902161E-2</v>
      </c>
      <c r="AW349">
        <f>'Prices and returns'!AX350</f>
        <v>3.1717737825305722E-2</v>
      </c>
      <c r="AX349">
        <f>'Prices and returns'!AY350</f>
        <v>1.069075066423646E-2</v>
      </c>
      <c r="AY349">
        <f>'Prices and returns'!AZ350</f>
        <v>-5.5145072296857011E-3</v>
      </c>
      <c r="AZ349">
        <f>'Prices and returns'!BA350</f>
        <v>-1.9191876733488499E-2</v>
      </c>
      <c r="BA349">
        <f>'Prices and returns'!BB350</f>
        <v>1.6543479967732842E-2</v>
      </c>
      <c r="BB349">
        <f>'Prices and returns'!BC350</f>
        <v>1.973632109491474E-2</v>
      </c>
      <c r="BC349">
        <f>'Prices and returns'!BD350</f>
        <v>2.7291390119871268E-2</v>
      </c>
      <c r="BD349">
        <f>'Prices and returns'!BE350</f>
        <v>5.2539586675911777E-2</v>
      </c>
      <c r="BE349">
        <f>'Prices and returns'!BF350</f>
        <v>4.4613702745955462E-2</v>
      </c>
      <c r="BF349">
        <f>'Prices and returns'!BG350</f>
        <v>1.3123279825393989E-2</v>
      </c>
      <c r="BG349">
        <f>'Prices and returns'!BH350</f>
        <v>5.4122890799107974E-3</v>
      </c>
      <c r="BH349">
        <f>'Prices and returns'!BI350</f>
        <v>1.9375801101543251E-2</v>
      </c>
      <c r="BI349">
        <f>'Prices and returns'!BJ350</f>
        <v>1.6290119580402322E-2</v>
      </c>
      <c r="BJ349">
        <f>'Prices and returns'!BK350</f>
        <v>5.5883066196105897E-3</v>
      </c>
      <c r="BK349">
        <f>'Prices and returns'!BL350</f>
        <v>-9.1318378249330874E-3</v>
      </c>
      <c r="BL349">
        <f>'Prices and returns'!BM350</f>
        <v>1.1631854946708146E-2</v>
      </c>
    </row>
    <row r="350" spans="1:64" x14ac:dyDescent="0.25">
      <c r="A350" s="2">
        <v>42212</v>
      </c>
      <c r="B350" s="1">
        <v>114.047997</v>
      </c>
      <c r="C350" s="1">
        <v>81.989998</v>
      </c>
      <c r="D350" s="1">
        <v>25.295742000000001</v>
      </c>
      <c r="E350" s="1">
        <v>25.295742000000001</v>
      </c>
      <c r="F350" s="1">
        <v>130.399261</v>
      </c>
      <c r="G350" s="1">
        <v>16.915512</v>
      </c>
      <c r="H350" s="1">
        <v>142.740005</v>
      </c>
      <c r="I350" s="1">
        <v>69.991951</v>
      </c>
      <c r="J350" s="1">
        <v>134.323746</v>
      </c>
      <c r="K350" s="1">
        <v>113.86685900000001</v>
      </c>
      <c r="L350" s="1">
        <v>71.550003000000004</v>
      </c>
      <c r="M350" s="1">
        <v>12.444616999999999</v>
      </c>
      <c r="N350" s="1">
        <v>625.60998500000005</v>
      </c>
      <c r="O350" s="1">
        <v>195.36480700000001</v>
      </c>
      <c r="P350" s="1">
        <v>108.499931</v>
      </c>
      <c r="Q350" s="1">
        <v>26.182518000000002</v>
      </c>
      <c r="R350" s="1">
        <v>91.105530000000002</v>
      </c>
      <c r="S350" s="1">
        <v>62.806964999999998</v>
      </c>
      <c r="T350" s="1">
        <v>36.074008999999997</v>
      </c>
      <c r="U350" s="1">
        <v>43.126480000000001</v>
      </c>
      <c r="V350" s="1">
        <v>54.853904999999997</v>
      </c>
      <c r="W350" s="1">
        <v>19.472823999999999</v>
      </c>
      <c r="X350" s="1">
        <v>31.770938999999998</v>
      </c>
      <c r="Y350" s="1">
        <v>55.895423999999998</v>
      </c>
      <c r="Z350" s="1">
        <v>29.306916999999999</v>
      </c>
      <c r="AA350" s="1">
        <v>31.58</v>
      </c>
      <c r="AB350" s="1">
        <v>45.657730000000001</v>
      </c>
      <c r="AC350" s="1">
        <v>40.240551000000004</v>
      </c>
      <c r="AD350" s="1">
        <v>65.604018999999994</v>
      </c>
      <c r="AE350" s="1">
        <v>69.507294000000002</v>
      </c>
      <c r="AF350" s="1">
        <v>2103.8400879999999</v>
      </c>
      <c r="AH350">
        <f>'Prices and returns'!AI351</f>
        <v>-4.7650604508205414E-2</v>
      </c>
      <c r="AI350">
        <f>'Prices and returns'!AJ351</f>
        <v>8.5376755345207712E-3</v>
      </c>
      <c r="AJ350">
        <f>'Prices and returns'!AK351</f>
        <v>0.11593638961055189</v>
      </c>
      <c r="AK350">
        <f>'Prices and returns'!AL351</f>
        <v>0.11593638961055189</v>
      </c>
      <c r="AL350">
        <f>'Prices and returns'!AM351</f>
        <v>-1.2138289648742626E-2</v>
      </c>
      <c r="AM350">
        <f>'Prices and returns'!AN351</f>
        <v>-7.2706046379205627E-3</v>
      </c>
      <c r="AN350">
        <f>'Prices and returns'!AO351</f>
        <v>5.6746390053720912E-3</v>
      </c>
      <c r="AO350">
        <f>'Prices and returns'!AP351</f>
        <v>-1.704188814510977E-2</v>
      </c>
      <c r="AP350">
        <f>'Prices and returns'!AQ351</f>
        <v>-2.7536456584532725E-4</v>
      </c>
      <c r="AQ350">
        <f>'Prices and returns'!AR351</f>
        <v>-8.8749984751928579E-2</v>
      </c>
      <c r="AR350">
        <f>'Prices and returns'!AS351</f>
        <v>2.5296966095165546E-2</v>
      </c>
      <c r="AS350">
        <f>'Prices and returns'!AT351</f>
        <v>8.1745384369804729E-3</v>
      </c>
      <c r="AT350">
        <f>'Prices and returns'!AU351</f>
        <v>1.5488888017028584E-2</v>
      </c>
      <c r="AU350">
        <f>'Prices and returns'!AV351</f>
        <v>-7.9484172397539382E-3</v>
      </c>
      <c r="AV350">
        <f>'Prices and returns'!AW351</f>
        <v>-8.544890226704927E-4</v>
      </c>
      <c r="AW350">
        <f>'Prices and returns'!AX351</f>
        <v>-2.4179874525437268E-3</v>
      </c>
      <c r="AX350">
        <f>'Prices and returns'!AY351</f>
        <v>-1.3571459383420525E-2</v>
      </c>
      <c r="AY350">
        <f>'Prices and returns'!AZ351</f>
        <v>-7.0043505525222514E-3</v>
      </c>
      <c r="AZ350">
        <f>'Prices and returns'!BA351</f>
        <v>-2.8834887744246525E-3</v>
      </c>
      <c r="BA350">
        <f>'Prices and returns'!BB351</f>
        <v>8.5650393911117369E-4</v>
      </c>
      <c r="BB350">
        <f>'Prices and returns'!BC351</f>
        <v>-6.162204860346728E-3</v>
      </c>
      <c r="BC350">
        <f>'Prices and returns'!BD351</f>
        <v>0.15187971708674625</v>
      </c>
      <c r="BD350">
        <f>'Prices and returns'!BE351</f>
        <v>-2.4126671232474431E-2</v>
      </c>
      <c r="BE350">
        <f>'Prices and returns'!BF351</f>
        <v>-2.1276500201519177E-2</v>
      </c>
      <c r="BF350">
        <f>'Prices and returns'!BG351</f>
        <v>-1.5256091249720929E-2</v>
      </c>
      <c r="BG350">
        <f>'Prices and returns'!BH351</f>
        <v>-3.7999050031665127E-3</v>
      </c>
      <c r="BH350">
        <f>'Prices and returns'!BI351</f>
        <v>1.3684889721849886E-2</v>
      </c>
      <c r="BI350">
        <f>'Prices and returns'!BJ351</f>
        <v>-9.1899338058270153E-3</v>
      </c>
      <c r="BJ350">
        <f>'Prices and returns'!BK351</f>
        <v>-1.0141589038927628E-2</v>
      </c>
      <c r="BK350">
        <f>'Prices and returns'!BL351</f>
        <v>-3.0046889755195979E-2</v>
      </c>
      <c r="BL350">
        <f>'Prices and returns'!BM351</f>
        <v>-1.2486699987247288E-2</v>
      </c>
    </row>
    <row r="351" spans="1:64" x14ac:dyDescent="0.25">
      <c r="A351" s="2">
        <v>42219</v>
      </c>
      <c r="B351" s="1">
        <v>108.613541</v>
      </c>
      <c r="C351" s="1">
        <v>82.690002000000007</v>
      </c>
      <c r="D351" s="1">
        <v>28.228439000000002</v>
      </c>
      <c r="E351" s="1">
        <v>28.228439000000002</v>
      </c>
      <c r="F351" s="1">
        <v>128.81643700000001</v>
      </c>
      <c r="G351" s="1">
        <v>16.792525999999999</v>
      </c>
      <c r="H351" s="1">
        <v>143.550003</v>
      </c>
      <c r="I351" s="1">
        <v>68.799155999999996</v>
      </c>
      <c r="J351" s="1">
        <v>134.28675799999999</v>
      </c>
      <c r="K351" s="1">
        <v>103.761177</v>
      </c>
      <c r="L351" s="1">
        <v>73.360000999999997</v>
      </c>
      <c r="M351" s="1">
        <v>12.546346</v>
      </c>
      <c r="N351" s="1">
        <v>635.29998799999998</v>
      </c>
      <c r="O351" s="1">
        <v>193.81196600000001</v>
      </c>
      <c r="P351" s="1">
        <v>108.407219</v>
      </c>
      <c r="Q351" s="1">
        <v>26.119209000000001</v>
      </c>
      <c r="R351" s="1">
        <v>89.869095000000002</v>
      </c>
      <c r="S351" s="1">
        <v>62.367043000000002</v>
      </c>
      <c r="T351" s="1">
        <v>35.969990000000003</v>
      </c>
      <c r="U351" s="1">
        <v>43.163418</v>
      </c>
      <c r="V351" s="1">
        <v>54.515884</v>
      </c>
      <c r="W351" s="1">
        <v>22.430351000000002</v>
      </c>
      <c r="X351" s="1">
        <v>31.004411999999999</v>
      </c>
      <c r="Y351" s="1">
        <v>54.706164999999999</v>
      </c>
      <c r="Z351" s="1">
        <v>28.859808000000001</v>
      </c>
      <c r="AA351" s="1">
        <v>31.459999</v>
      </c>
      <c r="AB351" s="1">
        <v>46.282550999999998</v>
      </c>
      <c r="AC351" s="1">
        <v>39.870742999999997</v>
      </c>
      <c r="AD351" s="1">
        <v>64.938689999999994</v>
      </c>
      <c r="AE351" s="1">
        <v>67.418816000000007</v>
      </c>
      <c r="AF351" s="1">
        <v>2077.570068</v>
      </c>
      <c r="AH351">
        <f>'Prices and returns'!AI352</f>
        <v>8.3527246386341254E-3</v>
      </c>
      <c r="AI351">
        <f>'Prices and returns'!AJ352</f>
        <v>4.1480238445271655E-2</v>
      </c>
      <c r="AJ351">
        <f>'Prices and returns'!AK352</f>
        <v>-3.4746165028821671E-3</v>
      </c>
      <c r="AK351">
        <f>'Prices and returns'!AL352</f>
        <v>-3.4746165028821671E-3</v>
      </c>
      <c r="AL351">
        <f>'Prices and returns'!AM352</f>
        <v>2.5246995459127643E-2</v>
      </c>
      <c r="AM351">
        <f>'Prices and returns'!AN352</f>
        <v>-2.817086601503488E-3</v>
      </c>
      <c r="AN351">
        <f>'Prices and returns'!AO352</f>
        <v>-6.8268615779826895E-3</v>
      </c>
      <c r="AO351">
        <f>'Prices and returns'!AP352</f>
        <v>1.5525902672410654E-2</v>
      </c>
      <c r="AP351">
        <f>'Prices and returns'!AQ352</f>
        <v>5.7139215469033501E-3</v>
      </c>
      <c r="AQ351">
        <f>'Prices and returns'!AR352</f>
        <v>-2.0027374978601079E-2</v>
      </c>
      <c r="AR351">
        <f>'Prices and returns'!AS352</f>
        <v>-7.3609731821023799E-3</v>
      </c>
      <c r="AS351">
        <f>'Prices and returns'!AT352</f>
        <v>-1.3514691847331818E-3</v>
      </c>
      <c r="AT351">
        <f>'Prices and returns'!AU352</f>
        <v>3.4345989945147037E-2</v>
      </c>
      <c r="AU351">
        <f>'Prices and returns'!AV352</f>
        <v>-6.9799560260381671E-3</v>
      </c>
      <c r="AV351">
        <f>'Prices and returns'!AW352</f>
        <v>2.4116991692223044E-2</v>
      </c>
      <c r="AW351">
        <f>'Prices and returns'!AX352</f>
        <v>1.319530771395102E-2</v>
      </c>
      <c r="AX351">
        <f>'Prices and returns'!AY352</f>
        <v>-4.0452171016079424E-4</v>
      </c>
      <c r="AY351">
        <f>'Prices and returns'!AZ352</f>
        <v>-2.3510814838536083E-3</v>
      </c>
      <c r="AZ351">
        <f>'Prices and returns'!BA352</f>
        <v>-1.3737701900945847E-2</v>
      </c>
      <c r="BA351">
        <f>'Prices and returns'!BB352</f>
        <v>5.5625112913902852E-3</v>
      </c>
      <c r="BB351">
        <f>'Prices and returns'!BC352</f>
        <v>-1.3099118047869805E-3</v>
      </c>
      <c r="BC351">
        <f>'Prices and returns'!BD352</f>
        <v>2.4368900870075438E-2</v>
      </c>
      <c r="BD351">
        <f>'Prices and returns'!BE352</f>
        <v>1.1537745015128864E-2</v>
      </c>
      <c r="BE351">
        <f>'Prices and returns'!BF352</f>
        <v>-1.7613481040025383E-2</v>
      </c>
      <c r="BF351">
        <f>'Prices and returns'!BG352</f>
        <v>-4.6769195415298928E-3</v>
      </c>
      <c r="BG351">
        <f>'Prices and returns'!BH352</f>
        <v>-2.352193336051913E-2</v>
      </c>
      <c r="BH351">
        <f>'Prices and returns'!BI352</f>
        <v>6.3594161004652105E-3</v>
      </c>
      <c r="BI351">
        <f>'Prices and returns'!BJ352</f>
        <v>2.4374288685816706E-2</v>
      </c>
      <c r="BJ351">
        <f>'Prices and returns'!BK352</f>
        <v>2.2795840199425092E-2</v>
      </c>
      <c r="BK351">
        <f>'Prices and returns'!BL352</f>
        <v>1.9914292176237493E-2</v>
      </c>
      <c r="BL351">
        <f>'Prices and returns'!BM352</f>
        <v>6.7241876532464495E-3</v>
      </c>
    </row>
    <row r="352" spans="1:64" x14ac:dyDescent="0.25">
      <c r="A352" s="2">
        <v>42226</v>
      </c>
      <c r="B352" s="1">
        <v>109.52076</v>
      </c>
      <c r="C352" s="1">
        <v>86.120002999999997</v>
      </c>
      <c r="D352" s="1">
        <v>28.130355999999999</v>
      </c>
      <c r="E352" s="1">
        <v>28.130355999999999</v>
      </c>
      <c r="F352" s="1">
        <v>132.06866500000001</v>
      </c>
      <c r="G352" s="1">
        <v>16.74522</v>
      </c>
      <c r="H352" s="1">
        <v>142.570007</v>
      </c>
      <c r="I352" s="1">
        <v>69.867324999999994</v>
      </c>
      <c r="J352" s="1">
        <v>135.05406199999999</v>
      </c>
      <c r="K352" s="1">
        <v>101.68311300000001</v>
      </c>
      <c r="L352" s="1">
        <v>72.819999999999993</v>
      </c>
      <c r="M352" s="1">
        <v>12.529389999999999</v>
      </c>
      <c r="N352" s="1">
        <v>657.11999500000002</v>
      </c>
      <c r="O352" s="1">
        <v>192.45916700000001</v>
      </c>
      <c r="P352" s="1">
        <v>111.021675</v>
      </c>
      <c r="Q352" s="1">
        <v>26.46386</v>
      </c>
      <c r="R352" s="1">
        <v>89.832740999999999</v>
      </c>
      <c r="S352" s="1">
        <v>62.220413000000001</v>
      </c>
      <c r="T352" s="1">
        <v>35.475845</v>
      </c>
      <c r="U352" s="1">
        <v>43.403514999999999</v>
      </c>
      <c r="V352" s="1">
        <v>54.444473000000002</v>
      </c>
      <c r="W352" s="1">
        <v>22.976953999999999</v>
      </c>
      <c r="X352" s="1">
        <v>31.362133</v>
      </c>
      <c r="Y352" s="1">
        <v>53.742598999999998</v>
      </c>
      <c r="Z352" s="1">
        <v>28.724833</v>
      </c>
      <c r="AA352" s="1">
        <v>30.719999000000001</v>
      </c>
      <c r="AB352" s="1">
        <v>46.576881</v>
      </c>
      <c r="AC352" s="1">
        <v>40.842564000000003</v>
      </c>
      <c r="AD352" s="1">
        <v>66.419021999999998</v>
      </c>
      <c r="AE352" s="1">
        <v>68.761414000000002</v>
      </c>
      <c r="AF352" s="1">
        <v>2091.540039</v>
      </c>
      <c r="AH352">
        <f>'Prices and returns'!AI353</f>
        <v>-8.7961323497024638E-2</v>
      </c>
      <c r="AI352">
        <f>'Prices and returns'!AJ353</f>
        <v>-8.4184855404614886E-2</v>
      </c>
      <c r="AJ352">
        <f>'Prices and returns'!AK353</f>
        <v>-5.0906643342871309E-2</v>
      </c>
      <c r="AK352">
        <f>'Prices and returns'!AL353</f>
        <v>-5.0906643342871309E-2</v>
      </c>
      <c r="AL352">
        <f>'Prices and returns'!AM353</f>
        <v>-9.2218634904805113E-2</v>
      </c>
      <c r="AM352">
        <f>'Prices and returns'!AN353</f>
        <v>-9.0395468079846011E-2</v>
      </c>
      <c r="AN352">
        <f>'Prices and returns'!AO353</f>
        <v>-5.8567760328439959E-2</v>
      </c>
      <c r="AO352">
        <f>'Prices and returns'!AP353</f>
        <v>-4.4464361559570224E-2</v>
      </c>
      <c r="AP352">
        <f>'Prices and returns'!AQ353</f>
        <v>-4.5984459171616733E-2</v>
      </c>
      <c r="AQ352">
        <f>'Prices and returns'!AR353</f>
        <v>-7.7640964827660322E-2</v>
      </c>
      <c r="AR352">
        <f>'Prices and returns'!AS353</f>
        <v>-0.10010987366108198</v>
      </c>
      <c r="AS352">
        <f>'Prices and returns'!AT353</f>
        <v>-6.224636634345327E-2</v>
      </c>
      <c r="AT352">
        <f>'Prices and returns'!AU353</f>
        <v>-6.7932821006306557E-2</v>
      </c>
      <c r="AU352">
        <f>'Prices and returns'!AV353</f>
        <v>-7.0685934123366628E-2</v>
      </c>
      <c r="AV352">
        <f>'Prices and returns'!AW353</f>
        <v>-2.9979037877063172E-2</v>
      </c>
      <c r="AW352">
        <f>'Prices and returns'!AX353</f>
        <v>-8.4769077526861206E-2</v>
      </c>
      <c r="AX352">
        <f>'Prices and returns'!AY353</f>
        <v>-3.289160463221303E-2</v>
      </c>
      <c r="AY352">
        <f>'Prices and returns'!AZ353</f>
        <v>-6.3190451660936425E-2</v>
      </c>
      <c r="AZ352">
        <f>'Prices and returns'!BA353</f>
        <v>-0.10091973848684931</v>
      </c>
      <c r="BA352">
        <f>'Prices and returns'!BB353</f>
        <v>-8.3616845317712102E-2</v>
      </c>
      <c r="BB352">
        <f>'Prices and returns'!BC353</f>
        <v>-6.5494949322036769E-2</v>
      </c>
      <c r="BC352">
        <f>'Prices and returns'!BD353</f>
        <v>-8.793528506868234E-2</v>
      </c>
      <c r="BD352">
        <f>'Prices and returns'!BE353</f>
        <v>-5.0396189570396939E-2</v>
      </c>
      <c r="BE352">
        <f>'Prices and returns'!BF353</f>
        <v>-6.9455851958331927E-2</v>
      </c>
      <c r="BF352">
        <f>'Prices and returns'!BG353</f>
        <v>-1.9676946424719007E-2</v>
      </c>
      <c r="BG352">
        <f>'Prices and returns'!BH353</f>
        <v>-5.989583528306755E-2</v>
      </c>
      <c r="BH352">
        <f>'Prices and returns'!BI353</f>
        <v>-9.2417265982236943E-2</v>
      </c>
      <c r="BI352">
        <f>'Prices and returns'!BJ353</f>
        <v>-2.926934263970311E-2</v>
      </c>
      <c r="BJ352">
        <f>'Prices and returns'!BK353</f>
        <v>-8.0685078440329919E-2</v>
      </c>
      <c r="BK352">
        <f>'Prices and returns'!BL353</f>
        <v>-7.0892448488624735E-2</v>
      </c>
      <c r="BL352">
        <f>'Prices and returns'!BM353</f>
        <v>-5.768477856043569E-2</v>
      </c>
    </row>
    <row r="353" spans="1:64" x14ac:dyDescent="0.25">
      <c r="A353" s="2">
        <v>42233</v>
      </c>
      <c r="B353" s="1">
        <v>99.887169</v>
      </c>
      <c r="C353" s="1">
        <v>78.870002999999997</v>
      </c>
      <c r="D353" s="1">
        <v>26.698333999999999</v>
      </c>
      <c r="E353" s="1">
        <v>26.698333999999999</v>
      </c>
      <c r="F353" s="1">
        <v>119.889473</v>
      </c>
      <c r="G353" s="1">
        <v>15.231528000000001</v>
      </c>
      <c r="H353" s="1">
        <v>134.220001</v>
      </c>
      <c r="I353" s="1">
        <v>66.760718999999995</v>
      </c>
      <c r="J353" s="1">
        <v>128.84367399999999</v>
      </c>
      <c r="K353" s="1">
        <v>93.788337999999996</v>
      </c>
      <c r="L353" s="1">
        <v>65.529999000000004</v>
      </c>
      <c r="M353" s="1">
        <v>11.749480999999999</v>
      </c>
      <c r="N353" s="1">
        <v>612.47997999999995</v>
      </c>
      <c r="O353" s="1">
        <v>178.85501099999999</v>
      </c>
      <c r="P353" s="1">
        <v>107.693352</v>
      </c>
      <c r="Q353" s="1">
        <v>24.220542999999999</v>
      </c>
      <c r="R353" s="1">
        <v>86.877998000000005</v>
      </c>
      <c r="S353" s="1">
        <v>58.288677</v>
      </c>
      <c r="T353" s="1">
        <v>31.895631999999999</v>
      </c>
      <c r="U353" s="1">
        <v>39.774250000000002</v>
      </c>
      <c r="V353" s="1">
        <v>50.878635000000003</v>
      </c>
      <c r="W353" s="1">
        <v>20.956468999999998</v>
      </c>
      <c r="X353" s="1">
        <v>29.781600999999998</v>
      </c>
      <c r="Y353" s="1">
        <v>50.009861000000001</v>
      </c>
      <c r="Z353" s="1">
        <v>28.159616</v>
      </c>
      <c r="AA353" s="1">
        <v>28.879999000000002</v>
      </c>
      <c r="AB353" s="1">
        <v>42.272373000000002</v>
      </c>
      <c r="AC353" s="1">
        <v>39.647129</v>
      </c>
      <c r="AD353" s="1">
        <v>61.059998</v>
      </c>
      <c r="AE353" s="1">
        <v>63.886749000000002</v>
      </c>
      <c r="AF353" s="1">
        <v>1970.8900149999999</v>
      </c>
      <c r="AH353">
        <f>'Prices and returns'!AI354</f>
        <v>7.1198724232538854E-2</v>
      </c>
      <c r="AI353">
        <f>'Prices and returns'!AJ354</f>
        <v>6.7199059191110173E-3</v>
      </c>
      <c r="AJ353">
        <f>'Prices and returns'!AK354</f>
        <v>7.3475446070904657E-2</v>
      </c>
      <c r="AK353">
        <f>'Prices and returns'!AL354</f>
        <v>7.3475446070904657E-2</v>
      </c>
      <c r="AL353">
        <f>'Prices and returns'!AM354</f>
        <v>1.1616407722469514E-2</v>
      </c>
      <c r="AM353">
        <f>'Prices and returns'!AN354</f>
        <v>1.6149331833286745E-2</v>
      </c>
      <c r="AN353">
        <f>'Prices and returns'!AO354</f>
        <v>1.1324720523582773E-2</v>
      </c>
      <c r="AO353">
        <f>'Prices and returns'!AP354</f>
        <v>1.2666759925099254E-2</v>
      </c>
      <c r="AP353">
        <f>'Prices and returns'!AQ354</f>
        <v>6.9068815904769973E-3</v>
      </c>
      <c r="AQ353">
        <f>'Prices and returns'!AR354</f>
        <v>3.6827382525959719E-2</v>
      </c>
      <c r="AR353">
        <f>'Prices and returns'!AS354</f>
        <v>3.6319319949936167E-2</v>
      </c>
      <c r="AS353">
        <f>'Prices and returns'!AT354</f>
        <v>-8.6578292266696784E-3</v>
      </c>
      <c r="AT353">
        <f>'Prices and returns'!AU354</f>
        <v>2.9225485868125893E-2</v>
      </c>
      <c r="AU353">
        <f>'Prices and returns'!AV354</f>
        <v>5.306532898872501E-5</v>
      </c>
      <c r="AV353">
        <f>'Prices and returns'!AW354</f>
        <v>1.1707770039509896E-2</v>
      </c>
      <c r="AW353">
        <f>'Prices and returns'!AX354</f>
        <v>7.0030098003995997E-2</v>
      </c>
      <c r="AX353">
        <f>'Prices and returns'!AY354</f>
        <v>3.5373743303798279E-3</v>
      </c>
      <c r="AY353">
        <f>'Prices and returns'!AZ354</f>
        <v>8.3331107343541117E-3</v>
      </c>
      <c r="AZ353">
        <f>'Prices and returns'!BA354</f>
        <v>-4.6770040487048711E-3</v>
      </c>
      <c r="BA353">
        <f>'Prices and returns'!BB354</f>
        <v>2.6693325455539662E-2</v>
      </c>
      <c r="BB353">
        <f>'Prices and returns'!BC354</f>
        <v>5.2680835482319846E-2</v>
      </c>
      <c r="BC353">
        <f>'Prices and returns'!BD354</f>
        <v>6.3118028137278334E-2</v>
      </c>
      <c r="BD353">
        <f>'Prices and returns'!BE354</f>
        <v>-2.6237373873889431E-2</v>
      </c>
      <c r="BE353">
        <f>'Prices and returns'!BF354</f>
        <v>-2.7769323334052311E-3</v>
      </c>
      <c r="BF353">
        <f>'Prices and returns'!BG354</f>
        <v>-2.6962370509597154E-3</v>
      </c>
      <c r="BG353">
        <f>'Prices and returns'!BH354</f>
        <v>3.1163505234193291E-2</v>
      </c>
      <c r="BH353">
        <f>'Prices and returns'!BI354</f>
        <v>4.4168871238905831E-2</v>
      </c>
      <c r="BI353">
        <f>'Prices and returns'!BJ354</f>
        <v>-6.5061457539591916E-4</v>
      </c>
      <c r="BJ353">
        <f>'Prices and returns'!BK354</f>
        <v>-2.4045595284821322E-2</v>
      </c>
      <c r="BK353">
        <f>'Prices and returns'!BL354</f>
        <v>4.0759688679729129E-2</v>
      </c>
      <c r="BL353">
        <f>'Prices and returns'!BM354</f>
        <v>9.1227718762378878E-3</v>
      </c>
    </row>
    <row r="354" spans="1:64" x14ac:dyDescent="0.25">
      <c r="A354" s="2">
        <v>42240</v>
      </c>
      <c r="B354" s="1">
        <v>106.999008</v>
      </c>
      <c r="C354" s="1">
        <v>79.400002000000001</v>
      </c>
      <c r="D354" s="1">
        <v>28.660005999999999</v>
      </c>
      <c r="E354" s="1">
        <v>28.660005999999999</v>
      </c>
      <c r="F354" s="1">
        <v>121.282158</v>
      </c>
      <c r="G354" s="1">
        <v>15.477506999999999</v>
      </c>
      <c r="H354" s="1">
        <v>135.740005</v>
      </c>
      <c r="I354" s="1">
        <v>67.606361000000007</v>
      </c>
      <c r="J354" s="1">
        <v>129.73358200000001</v>
      </c>
      <c r="K354" s="1">
        <v>97.242317</v>
      </c>
      <c r="L354" s="1">
        <v>67.910004000000001</v>
      </c>
      <c r="M354" s="1">
        <v>11.647755999999999</v>
      </c>
      <c r="N354" s="1">
        <v>630.38000499999998</v>
      </c>
      <c r="O354" s="1">
        <v>178.86450199999999</v>
      </c>
      <c r="P354" s="1">
        <v>108.954201</v>
      </c>
      <c r="Q354" s="1">
        <v>25.916709999999998</v>
      </c>
      <c r="R354" s="1">
        <v>87.185317999999995</v>
      </c>
      <c r="S354" s="1">
        <v>58.774403</v>
      </c>
      <c r="T354" s="1">
        <v>31.746455999999998</v>
      </c>
      <c r="U354" s="1">
        <v>40.835957000000001</v>
      </c>
      <c r="V354" s="1">
        <v>53.558964000000003</v>
      </c>
      <c r="W354" s="1">
        <v>22.279199999999999</v>
      </c>
      <c r="X354" s="1">
        <v>29.000209999999999</v>
      </c>
      <c r="Y354" s="1">
        <v>49.870987</v>
      </c>
      <c r="Z354" s="1">
        <v>28.083691000000002</v>
      </c>
      <c r="AA354" s="1">
        <v>29.780000999999999</v>
      </c>
      <c r="AB354" s="1">
        <v>44.139496000000001</v>
      </c>
      <c r="AC354" s="1">
        <v>39.621333999999997</v>
      </c>
      <c r="AD354" s="1">
        <v>59.591774000000001</v>
      </c>
      <c r="AE354" s="1">
        <v>66.490752999999998</v>
      </c>
      <c r="AF354" s="1">
        <v>1988.869995</v>
      </c>
      <c r="AH354">
        <f>'Prices and returns'!AI355</f>
        <v>-3.548421682563644E-2</v>
      </c>
      <c r="AI354">
        <f>'Prices and returns'!AJ355</f>
        <v>-3.1612127667200784E-2</v>
      </c>
      <c r="AJ354">
        <f>'Prices and returns'!AK355</f>
        <v>-3.8329929170286964E-2</v>
      </c>
      <c r="AK354">
        <f>'Prices and returns'!AL355</f>
        <v>-3.8329929170286964E-2</v>
      </c>
      <c r="AL354">
        <f>'Prices and returns'!AM355</f>
        <v>-2.6118507884729445E-2</v>
      </c>
      <c r="AM354">
        <f>'Prices and returns'!AN355</f>
        <v>-4.339891430835726E-2</v>
      </c>
      <c r="AN354">
        <f>'Prices and returns'!AO355</f>
        <v>-4.4938896237700948E-2</v>
      </c>
      <c r="AO354">
        <f>'Prices and returns'!AP355</f>
        <v>-3.7524619909656269E-2</v>
      </c>
      <c r="AP354">
        <f>'Prices and returns'!AQ355</f>
        <v>-1.0503849342570475E-2</v>
      </c>
      <c r="AQ354">
        <f>'Prices and returns'!AR355</f>
        <v>-1.4734644794611312E-2</v>
      </c>
      <c r="AR354">
        <f>'Prices and returns'!AS355</f>
        <v>-2.2677085985740829E-2</v>
      </c>
      <c r="AS354">
        <f>'Prices and returns'!AT355</f>
        <v>-1.3100549152986937E-2</v>
      </c>
      <c r="AT354">
        <f>'Prices and returns'!AU355</f>
        <v>-4.7082700537114858E-2</v>
      </c>
      <c r="AU354">
        <f>'Prices and returns'!AV355</f>
        <v>-3.5942391744114656E-2</v>
      </c>
      <c r="AV354">
        <f>'Prices and returns'!AW355</f>
        <v>-2.6378624904972642E-2</v>
      </c>
      <c r="AW354">
        <f>'Prices and returns'!AX355</f>
        <v>3.5185793258481111E-3</v>
      </c>
      <c r="AX354">
        <f>'Prices and returns'!AY355</f>
        <v>-4.0558812895538129E-2</v>
      </c>
      <c r="AY354">
        <f>'Prices and returns'!AZ355</f>
        <v>-4.1010420811930605E-2</v>
      </c>
      <c r="AZ354">
        <f>'Prices and returns'!BA355</f>
        <v>-2.5257086964289775E-2</v>
      </c>
      <c r="BA354">
        <f>'Prices and returns'!BB355</f>
        <v>-3.0047734647188434E-2</v>
      </c>
      <c r="BB354">
        <f>'Prices and returns'!BC355</f>
        <v>-2.4977630261855049E-2</v>
      </c>
      <c r="BC354">
        <f>'Prices and returns'!BD355</f>
        <v>-4.3114833566734803E-2</v>
      </c>
      <c r="BD354">
        <f>'Prices and returns'!BE355</f>
        <v>-3.9497886394615787E-2</v>
      </c>
      <c r="BE354">
        <f>'Prices and returns'!BF355</f>
        <v>-5.5004525978200526E-2</v>
      </c>
      <c r="BF354">
        <f>'Prices and returns'!BG355</f>
        <v>-2.1928599057723628E-2</v>
      </c>
      <c r="BG354">
        <f>'Prices and returns'!BH355</f>
        <v>-4.4660844705814426E-2</v>
      </c>
      <c r="BH354">
        <f>'Prices and returns'!BI355</f>
        <v>-3.042295725352194E-2</v>
      </c>
      <c r="BI354">
        <f>'Prices and returns'!BJ355</f>
        <v>-2.7132630112857777E-2</v>
      </c>
      <c r="BJ354">
        <f>'Prices and returns'!BK355</f>
        <v>-1.6168875925727612E-2</v>
      </c>
      <c r="BK354">
        <f>'Prices and returns'!BL355</f>
        <v>-3.4767105134152959E-2</v>
      </c>
      <c r="BL354">
        <f>'Prices and returns'!BM355</f>
        <v>-3.401430167385075E-2</v>
      </c>
    </row>
    <row r="355" spans="1:64" x14ac:dyDescent="0.25">
      <c r="A355" s="2">
        <v>42247</v>
      </c>
      <c r="B355" s="1">
        <v>103.202232</v>
      </c>
      <c r="C355" s="1">
        <v>76.889999000000003</v>
      </c>
      <c r="D355" s="1">
        <v>27.56147</v>
      </c>
      <c r="E355" s="1">
        <v>27.56147</v>
      </c>
      <c r="F355" s="1">
        <v>118.11444899999999</v>
      </c>
      <c r="G355" s="1">
        <v>14.8058</v>
      </c>
      <c r="H355" s="1">
        <v>129.63999899999999</v>
      </c>
      <c r="I355" s="1">
        <v>65.069457999999997</v>
      </c>
      <c r="J355" s="1">
        <v>128.37088</v>
      </c>
      <c r="K355" s="1">
        <v>95.809486000000007</v>
      </c>
      <c r="L355" s="1">
        <v>66.370002999999997</v>
      </c>
      <c r="M355" s="1">
        <v>11.495164000000001</v>
      </c>
      <c r="N355" s="1">
        <v>600.70001200000002</v>
      </c>
      <c r="O355" s="1">
        <v>172.43568400000001</v>
      </c>
      <c r="P355" s="1">
        <v>106.080139</v>
      </c>
      <c r="Q355" s="1">
        <v>26.007899999999999</v>
      </c>
      <c r="R355" s="1">
        <v>83.649185000000003</v>
      </c>
      <c r="S355" s="1">
        <v>56.364040000000003</v>
      </c>
      <c r="T355" s="1">
        <v>30.944633</v>
      </c>
      <c r="U355" s="1">
        <v>39.608929000000003</v>
      </c>
      <c r="V355" s="1">
        <v>52.221187999999998</v>
      </c>
      <c r="W355" s="1">
        <v>21.318636000000001</v>
      </c>
      <c r="X355" s="1">
        <v>27.854762999999998</v>
      </c>
      <c r="Y355" s="1">
        <v>47.127856999999999</v>
      </c>
      <c r="Z355" s="1">
        <v>27.467855</v>
      </c>
      <c r="AA355" s="1">
        <v>28.450001</v>
      </c>
      <c r="AB355" s="1">
        <v>42.796641999999999</v>
      </c>
      <c r="AC355" s="1">
        <v>38.546303000000002</v>
      </c>
      <c r="AD355" s="1">
        <v>58.628242</v>
      </c>
      <c r="AE355" s="1">
        <v>64.179062000000002</v>
      </c>
      <c r="AF355" s="1">
        <v>1921.219971</v>
      </c>
      <c r="AH355">
        <f>'Prices and returns'!AI356</f>
        <v>4.5209400122276443E-2</v>
      </c>
      <c r="AI355">
        <f>'Prices and returns'!AJ356</f>
        <v>2.9912901936700556E-2</v>
      </c>
      <c r="AJ355">
        <f>'Prices and returns'!AK356</f>
        <v>3.7366548300943277E-2</v>
      </c>
      <c r="AK355">
        <f>'Prices and returns'!AL356</f>
        <v>3.7366548300943277E-2</v>
      </c>
      <c r="AL355">
        <f>'Prices and returns'!AM356</f>
        <v>3.7839163945132578E-2</v>
      </c>
      <c r="AM355">
        <f>'Prices and returns'!AN356</f>
        <v>2.8220224506612292E-2</v>
      </c>
      <c r="AN355">
        <f>'Prices and returns'!AO356</f>
        <v>1.334461596223863E-2</v>
      </c>
      <c r="AO355">
        <f>'Prices and returns'!AP356</f>
        <v>-6.4296370810404254E-3</v>
      </c>
      <c r="AP355">
        <f>'Prices and returns'!AQ356</f>
        <v>1.8558850730009846E-2</v>
      </c>
      <c r="AQ355">
        <f>'Prices and returns'!AR356</f>
        <v>3.4762873062485683E-2</v>
      </c>
      <c r="AR355">
        <f>'Prices and returns'!AS356</f>
        <v>3.8270316184858447E-2</v>
      </c>
      <c r="AS355">
        <f>'Prices and returns'!AT356</f>
        <v>1.1061869147756365E-2</v>
      </c>
      <c r="AT355">
        <f>'Prices and returns'!AU356</f>
        <v>4.1734655400672824E-2</v>
      </c>
      <c r="AU355">
        <f>'Prices and returns'!AV356</f>
        <v>2.710927861080065E-2</v>
      </c>
      <c r="AV355">
        <f>'Prices and returns'!AW356</f>
        <v>1.4052149761983174E-2</v>
      </c>
      <c r="AW355">
        <f>'Prices and returns'!AX356</f>
        <v>3.3310186520249592E-2</v>
      </c>
      <c r="AX355">
        <f>'Prices and returns'!AY356</f>
        <v>1.7741870407942426E-2</v>
      </c>
      <c r="AY355">
        <f>'Prices and returns'!AZ356</f>
        <v>1.7235918504067464E-2</v>
      </c>
      <c r="AZ355">
        <f>'Prices and returns'!BA356</f>
        <v>2.4103792085690568E-2</v>
      </c>
      <c r="BA355">
        <f>'Prices and returns'!BB356</f>
        <v>2.0417694202233879E-2</v>
      </c>
      <c r="BB355">
        <f>'Prices and returns'!BC356</f>
        <v>2.4601451043204926E-2</v>
      </c>
      <c r="BC355">
        <f>'Prices and returns'!BD356</f>
        <v>4.137924208659495E-2</v>
      </c>
      <c r="BD355">
        <f>'Prices and returns'!BE356</f>
        <v>5.1004275283189515E-2</v>
      </c>
      <c r="BE355">
        <f>'Prices and returns'!BF356</f>
        <v>1.5298107019803631E-2</v>
      </c>
      <c r="BF355">
        <f>'Prices and returns'!BG356</f>
        <v>4.9140349692395075E-3</v>
      </c>
      <c r="BG355">
        <f>'Prices and returns'!BH356</f>
        <v>2.5659014915324588E-2</v>
      </c>
      <c r="BH355">
        <f>'Prices and returns'!BI356</f>
        <v>2.2351169514654951E-2</v>
      </c>
      <c r="BI355">
        <f>'Prices and returns'!BJ356</f>
        <v>2.0303451669541457E-2</v>
      </c>
      <c r="BJ355">
        <f>'Prices and returns'!BK356</f>
        <v>1.189534217996851E-2</v>
      </c>
      <c r="BK355">
        <f>'Prices and returns'!BL356</f>
        <v>3.1740102402867676E-3</v>
      </c>
      <c r="BL355">
        <f>'Prices and returns'!BM356</f>
        <v>2.0731659362914233E-2</v>
      </c>
    </row>
    <row r="356" spans="1:64" x14ac:dyDescent="0.25">
      <c r="A356" s="2">
        <v>42254</v>
      </c>
      <c r="B356" s="1">
        <v>107.867943</v>
      </c>
      <c r="C356" s="1">
        <v>79.190002000000007</v>
      </c>
      <c r="D356" s="1">
        <v>28.591346999999999</v>
      </c>
      <c r="E356" s="1">
        <v>28.591346999999999</v>
      </c>
      <c r="F356" s="1">
        <v>122.58380099999999</v>
      </c>
      <c r="G356" s="1">
        <v>15.223623</v>
      </c>
      <c r="H356" s="1">
        <v>131.36999499999999</v>
      </c>
      <c r="I356" s="1">
        <v>64.651084999999995</v>
      </c>
      <c r="J356" s="1">
        <v>130.75329600000001</v>
      </c>
      <c r="K356" s="1">
        <v>99.140099000000006</v>
      </c>
      <c r="L356" s="1">
        <v>68.910004000000001</v>
      </c>
      <c r="M356" s="1">
        <v>11.622322</v>
      </c>
      <c r="N356" s="1">
        <v>625.77002000000005</v>
      </c>
      <c r="O356" s="1">
        <v>177.11029099999999</v>
      </c>
      <c r="P356" s="1">
        <v>107.57079299999999</v>
      </c>
      <c r="Q356" s="1">
        <v>26.874227999999999</v>
      </c>
      <c r="R356" s="1">
        <v>85.133278000000004</v>
      </c>
      <c r="S356" s="1">
        <v>57.335526000000002</v>
      </c>
      <c r="T356" s="1">
        <v>31.690515999999999</v>
      </c>
      <c r="U356" s="1">
        <v>40.417651999999997</v>
      </c>
      <c r="V356" s="1">
        <v>53.505904999999998</v>
      </c>
      <c r="W356" s="1">
        <v>22.200785</v>
      </c>
      <c r="X356" s="1">
        <v>29.275475</v>
      </c>
      <c r="Y356" s="1">
        <v>47.848824</v>
      </c>
      <c r="Z356" s="1">
        <v>27.602833</v>
      </c>
      <c r="AA356" s="1">
        <v>29.18</v>
      </c>
      <c r="AB356" s="1">
        <v>43.753197</v>
      </c>
      <c r="AC356" s="1">
        <v>39.328926000000003</v>
      </c>
      <c r="AD356" s="1">
        <v>59.325645000000002</v>
      </c>
      <c r="AE356" s="1">
        <v>64.382767000000001</v>
      </c>
      <c r="AF356" s="1">
        <v>1961.0500489999999</v>
      </c>
      <c r="AH356">
        <f>'Prices and returns'!AI357</f>
        <v>-6.6545442513907494E-3</v>
      </c>
      <c r="AI356">
        <f>'Prices and returns'!AJ357</f>
        <v>2.6013359615775649E-2</v>
      </c>
      <c r="AJ356">
        <f>'Prices and returns'!AK357</f>
        <v>6.6895414196470007E-2</v>
      </c>
      <c r="AK356">
        <f>'Prices and returns'!AL357</f>
        <v>6.6895414196470007E-2</v>
      </c>
      <c r="AL356">
        <f>'Prices and returns'!AM357</f>
        <v>1.0544460111821799E-2</v>
      </c>
      <c r="AM356">
        <f>'Prices and returns'!AN357</f>
        <v>-2.9925333805231519E-2</v>
      </c>
      <c r="AN356">
        <f>'Prices and returns'!AO357</f>
        <v>-1.7279356675015338E-2</v>
      </c>
      <c r="AO356">
        <f>'Prices and returns'!AP357</f>
        <v>-1.0601724626895234E-2</v>
      </c>
      <c r="AP356">
        <f>'Prices and returns'!AQ357</f>
        <v>5.3878794764759272E-3</v>
      </c>
      <c r="AQ356">
        <f>'Prices and returns'!AR357</f>
        <v>-1.5696807000364243E-2</v>
      </c>
      <c r="AR356">
        <f>'Prices and returns'!AS357</f>
        <v>1.6833491984705042E-2</v>
      </c>
      <c r="AS356">
        <f>'Prices and returns'!AT357</f>
        <v>4.1575599092849073E-2</v>
      </c>
      <c r="AT356">
        <f>'Prices and returns'!AU357</f>
        <v>5.5611165264835708E-3</v>
      </c>
      <c r="AU356">
        <f>'Prices and returns'!AV357</f>
        <v>-2.3371386138143647E-2</v>
      </c>
      <c r="AV356">
        <f>'Prices and returns'!AW357</f>
        <v>-2.771932712255737E-3</v>
      </c>
      <c r="AW356">
        <f>'Prices and returns'!AX357</f>
        <v>-1.5269945614809785E-2</v>
      </c>
      <c r="AX356">
        <f>'Prices and returns'!AY357</f>
        <v>4.9498152767005199E-3</v>
      </c>
      <c r="AY356">
        <f>'Prices and returns'!AZ357</f>
        <v>-2.589534104910806E-2</v>
      </c>
      <c r="AZ356">
        <f>'Prices and returns'!BA357</f>
        <v>-2.8243718089033289E-2</v>
      </c>
      <c r="BA356">
        <f>'Prices and returns'!BB357</f>
        <v>0</v>
      </c>
      <c r="BB356">
        <f>'Prices and returns'!BC357</f>
        <v>2.8885765038457051E-2</v>
      </c>
      <c r="BC356">
        <f>'Prices and returns'!BD357</f>
        <v>2.8256163014055601E-2</v>
      </c>
      <c r="BD356">
        <f>'Prices and returns'!BE357</f>
        <v>-3.6398384654732232E-3</v>
      </c>
      <c r="BE356">
        <f>'Prices and returns'!BF357</f>
        <v>-3.8418290071246235E-3</v>
      </c>
      <c r="BF356">
        <f>'Prices and returns'!BG357</f>
        <v>-5.1955536592929218E-3</v>
      </c>
      <c r="BG356">
        <f>'Prices and returns'!BH357</f>
        <v>1.1994551062371449E-2</v>
      </c>
      <c r="BH356">
        <f>'Prices and returns'!BI357</f>
        <v>4.8349381189218337E-3</v>
      </c>
      <c r="BI356">
        <f>'Prices and returns'!BJ357</f>
        <v>-2.5366342320154011E-2</v>
      </c>
      <c r="BJ356">
        <f>'Prices and returns'!BK357</f>
        <v>-2.0262906538985031E-2</v>
      </c>
      <c r="BK356">
        <f>'Prices and returns'!BL357</f>
        <v>-1.3770765708155411E-4</v>
      </c>
      <c r="BL356">
        <f>'Prices and returns'!BM357</f>
        <v>-1.5400014913132549E-3</v>
      </c>
    </row>
    <row r="357" spans="1:64" x14ac:dyDescent="0.25">
      <c r="A357" s="2">
        <v>42261</v>
      </c>
      <c r="B357" s="1">
        <v>107.150131</v>
      </c>
      <c r="C357" s="1">
        <v>81.25</v>
      </c>
      <c r="D357" s="1">
        <v>30.503976999999999</v>
      </c>
      <c r="E357" s="1">
        <v>30.503976999999999</v>
      </c>
      <c r="F357" s="1">
        <v>123.87638099999999</v>
      </c>
      <c r="G357" s="1">
        <v>14.768051</v>
      </c>
      <c r="H357" s="1">
        <v>129.10000600000001</v>
      </c>
      <c r="I357" s="1">
        <v>63.965671999999998</v>
      </c>
      <c r="J357" s="1">
        <v>131.45777899999999</v>
      </c>
      <c r="K357" s="1">
        <v>97.583916000000002</v>
      </c>
      <c r="L357" s="1">
        <v>70.069999999999993</v>
      </c>
      <c r="M357" s="1">
        <v>12.105527</v>
      </c>
      <c r="N357" s="1">
        <v>629.25</v>
      </c>
      <c r="O357" s="1">
        <v>172.970978</v>
      </c>
      <c r="P357" s="1">
        <v>107.272614</v>
      </c>
      <c r="Q357" s="1">
        <v>26.46386</v>
      </c>
      <c r="R357" s="1">
        <v>85.554671999999997</v>
      </c>
      <c r="S357" s="1">
        <v>55.850802999999999</v>
      </c>
      <c r="T357" s="1">
        <v>30.795458</v>
      </c>
      <c r="U357" s="1">
        <v>40.417651999999997</v>
      </c>
      <c r="V357" s="1">
        <v>55.051464000000003</v>
      </c>
      <c r="W357" s="1">
        <v>22.828094</v>
      </c>
      <c r="X357" s="1">
        <v>29.168917</v>
      </c>
      <c r="Y357" s="1">
        <v>47.664997</v>
      </c>
      <c r="Z357" s="1">
        <v>27.459420999999999</v>
      </c>
      <c r="AA357" s="1">
        <v>29.530000999999999</v>
      </c>
      <c r="AB357" s="1">
        <v>43.964740999999997</v>
      </c>
      <c r="AC357" s="1">
        <v>38.331294999999997</v>
      </c>
      <c r="AD357" s="1">
        <v>58.123534999999997</v>
      </c>
      <c r="AE357" s="1">
        <v>64.373901000000004</v>
      </c>
      <c r="AF357" s="1">
        <v>1958.030029</v>
      </c>
      <c r="AH357">
        <f>'Prices and returns'!AI358</f>
        <v>1.1106220672749337E-2</v>
      </c>
      <c r="AI357">
        <f>'Prices and returns'!AJ358</f>
        <v>2.3138424615384654E-2</v>
      </c>
      <c r="AJ357">
        <f>'Prices and returns'!AK358</f>
        <v>3.0868204496744822E-2</v>
      </c>
      <c r="AK357">
        <f>'Prices and returns'!AL358</f>
        <v>3.0868204496744822E-2</v>
      </c>
      <c r="AL357">
        <f>'Prices and returns'!AM358</f>
        <v>-3.7328278100084232E-2</v>
      </c>
      <c r="AM357">
        <f>'Prices and returns'!AN358</f>
        <v>2.1208350377446623E-2</v>
      </c>
      <c r="AN357">
        <f>'Prices and returns'!AO358</f>
        <v>4.1827496119557208E-3</v>
      </c>
      <c r="AO357">
        <f>'Prices and returns'!AP358</f>
        <v>-9.5741603402525008E-2</v>
      </c>
      <c r="AP357">
        <f>'Prices and returns'!AQ358</f>
        <v>2.6373684588114062E-2</v>
      </c>
      <c r="AQ357">
        <f>'Prices and returns'!AR358</f>
        <v>-2.4698609143744627E-2</v>
      </c>
      <c r="AR357">
        <f>'Prices and returns'!AS358</f>
        <v>-8.2774653917510096E-3</v>
      </c>
      <c r="AS357">
        <f>'Prices and returns'!AT358</f>
        <v>-5.2521216135406591E-2</v>
      </c>
      <c r="AT357">
        <f>'Prices and returns'!AU358</f>
        <v>-2.7461309495431088E-2</v>
      </c>
      <c r="AU357">
        <f>'Prices and returns'!AV358</f>
        <v>-6.1344452824912713E-3</v>
      </c>
      <c r="AV357">
        <f>'Prices and returns'!AW358</f>
        <v>1.4072109774448111E-2</v>
      </c>
      <c r="AW357">
        <f>'Prices and returns'!AX358</f>
        <v>-7.236434896496652E-3</v>
      </c>
      <c r="AX357">
        <f>'Prices and returns'!AY358</f>
        <v>-2.5591542212913855E-2</v>
      </c>
      <c r="AY357">
        <f>'Prices and returns'!AZ358</f>
        <v>8.6972608075124441E-3</v>
      </c>
      <c r="AZ357">
        <f>'Prices and returns'!BA358</f>
        <v>-2.5431445117653436E-2</v>
      </c>
      <c r="BA357">
        <f>'Prices and returns'!BB358</f>
        <v>1.0579659600216257E-2</v>
      </c>
      <c r="BB357">
        <f>'Prices and returns'!BC358</f>
        <v>8.6483930745238621E-2</v>
      </c>
      <c r="BC357">
        <f>'Prices and returns'!BD358</f>
        <v>1.3739780465245965E-2</v>
      </c>
      <c r="BD357">
        <f>'Prices and returns'!BE358</f>
        <v>-2.922367669667001E-2</v>
      </c>
      <c r="BE357">
        <f>'Prices and returns'!BF358</f>
        <v>-2.2589595463522159E-2</v>
      </c>
      <c r="BF357">
        <f>'Prices and returns'!BG358</f>
        <v>-6.7589189152968783E-3</v>
      </c>
      <c r="BG357">
        <f>'Prices and returns'!BH358</f>
        <v>1.7947781308913693E-2</v>
      </c>
      <c r="BH357">
        <f>'Prices and returns'!BI358</f>
        <v>-1.3179857013145984E-2</v>
      </c>
      <c r="BI357">
        <f>'Prices and returns'!BJ358</f>
        <v>-7.8529567028715053E-3</v>
      </c>
      <c r="BJ357">
        <f>'Prices and returns'!BK358</f>
        <v>6.9466353001414139E-3</v>
      </c>
      <c r="BK357">
        <f>'Prices and returns'!BL358</f>
        <v>7.5675389005863524E-3</v>
      </c>
      <c r="BL357">
        <f>'Prices and returns'!BM358</f>
        <v>-1.3631079505778106E-2</v>
      </c>
    </row>
    <row r="358" spans="1:64" x14ac:dyDescent="0.25">
      <c r="A358" s="2">
        <v>42268</v>
      </c>
      <c r="B358" s="1">
        <v>108.340164</v>
      </c>
      <c r="C358" s="1">
        <v>83.129997000000003</v>
      </c>
      <c r="D358" s="1">
        <v>31.44558</v>
      </c>
      <c r="E358" s="1">
        <v>31.44558</v>
      </c>
      <c r="F358" s="1">
        <v>119.252289</v>
      </c>
      <c r="G358" s="1">
        <v>15.081257000000001</v>
      </c>
      <c r="H358" s="1">
        <v>129.63999899999999</v>
      </c>
      <c r="I358" s="1">
        <v>57.841495999999999</v>
      </c>
      <c r="J358" s="1">
        <v>134.92480499999999</v>
      </c>
      <c r="K358" s="1">
        <v>95.173728999999994</v>
      </c>
      <c r="L358" s="1">
        <v>69.489998</v>
      </c>
      <c r="M358" s="1">
        <v>11.46973</v>
      </c>
      <c r="N358" s="1">
        <v>611.96997099999999</v>
      </c>
      <c r="O358" s="1">
        <v>171.909897</v>
      </c>
      <c r="P358" s="1">
        <v>108.782166</v>
      </c>
      <c r="Q358" s="1">
        <v>26.272355999999998</v>
      </c>
      <c r="R358" s="1">
        <v>83.365195999999997</v>
      </c>
      <c r="S358" s="1">
        <v>56.336551999999998</v>
      </c>
      <c r="T358" s="1">
        <v>30.012284999999999</v>
      </c>
      <c r="U358" s="1">
        <v>40.845256999999997</v>
      </c>
      <c r="V358" s="1">
        <v>59.812531</v>
      </c>
      <c r="W358" s="1">
        <v>23.141746999999999</v>
      </c>
      <c r="X358" s="1">
        <v>28.316493999999999</v>
      </c>
      <c r="Y358" s="1">
        <v>46.588264000000002</v>
      </c>
      <c r="Z358" s="1">
        <v>27.273824999999999</v>
      </c>
      <c r="AA358" s="1">
        <v>30.059999000000001</v>
      </c>
      <c r="AB358" s="1">
        <v>43.385292</v>
      </c>
      <c r="AC358" s="1">
        <v>38.030281000000002</v>
      </c>
      <c r="AD358" s="1">
        <v>58.527298000000002</v>
      </c>
      <c r="AE358" s="1">
        <v>64.861052999999998</v>
      </c>
      <c r="AF358" s="1">
        <v>1931.339966</v>
      </c>
      <c r="AH358">
        <f>'Prices and returns'!AI359</f>
        <v>-3.7747349173294649E-2</v>
      </c>
      <c r="AI358">
        <f>'Prices and returns'!AJ359</f>
        <v>1.0345254794126804E-2</v>
      </c>
      <c r="AJ358">
        <f>'Prices and returns'!AK359</f>
        <v>-1.8714967254539409E-2</v>
      </c>
      <c r="AK358">
        <f>'Prices and returns'!AL359</f>
        <v>-1.8714967254539409E-2</v>
      </c>
      <c r="AL358">
        <f>'Prices and returns'!AM359</f>
        <v>1.183106011491309E-2</v>
      </c>
      <c r="AM358">
        <f>'Prices and returns'!AN359</f>
        <v>-3.2095733134181105E-2</v>
      </c>
      <c r="AN358">
        <f>'Prices and returns'!AO359</f>
        <v>1.4656201902625639E-3</v>
      </c>
      <c r="AO358">
        <f>'Prices and returns'!AP359</f>
        <v>1.1080142187193791E-2</v>
      </c>
      <c r="AP358">
        <f>'Prices and returns'!AQ359</f>
        <v>2.1297269986789752E-3</v>
      </c>
      <c r="AQ358">
        <f>'Prices and returns'!AR359</f>
        <v>2.6919235244003119E-2</v>
      </c>
      <c r="AR358">
        <f>'Prices and returns'!AS359</f>
        <v>-4.317168062085712E-2</v>
      </c>
      <c r="AS358">
        <f>'Prices and returns'!AT359</f>
        <v>3.3998795089335059E-2</v>
      </c>
      <c r="AT358">
        <f>'Prices and returns'!AU359</f>
        <v>2.4412965844691829E-2</v>
      </c>
      <c r="AU358">
        <f>'Prices and returns'!AV359</f>
        <v>-1.5681389187267084E-2</v>
      </c>
      <c r="AV358">
        <f>'Prices and returns'!AW359</f>
        <v>9.1656751898100616E-3</v>
      </c>
      <c r="AW358">
        <f>'Prices and returns'!AX359</f>
        <v>5.9007422097964952E-2</v>
      </c>
      <c r="AX358">
        <f>'Prices and returns'!AY359</f>
        <v>3.2197597184321476E-2</v>
      </c>
      <c r="AY358">
        <f>'Prices and returns'!AZ359</f>
        <v>-1.0736936829218734E-2</v>
      </c>
      <c r="AZ358">
        <f>'Prices and returns'!BA359</f>
        <v>-2.360986509357741E-2</v>
      </c>
      <c r="BA358">
        <f>'Prices and returns'!BB359</f>
        <v>3.7096057444319798E-2</v>
      </c>
      <c r="BB358">
        <f>'Prices and returns'!BC359</f>
        <v>1.6800827238024861E-3</v>
      </c>
      <c r="BC358">
        <f>'Prices and returns'!BD359</f>
        <v>5.0402288124574174E-2</v>
      </c>
      <c r="BD358">
        <f>'Prices and returns'!BE359</f>
        <v>3.7315989754946439E-2</v>
      </c>
      <c r="BE358">
        <f>'Prices and returns'!BF359</f>
        <v>3.4761393985403691E-2</v>
      </c>
      <c r="BF358">
        <f>'Prices and returns'!BG359</f>
        <v>9.5886807222676281E-3</v>
      </c>
      <c r="BG358">
        <f>'Prices and returns'!BH359</f>
        <v>-2.2288756563165611E-2</v>
      </c>
      <c r="BH358">
        <f>'Prices and returns'!BI359</f>
        <v>3.3919928440264979E-2</v>
      </c>
      <c r="BI358">
        <f>'Prices and returns'!BJ359</f>
        <v>-3.1207552739355316E-2</v>
      </c>
      <c r="BJ358">
        <f>'Prices and returns'!BK359</f>
        <v>1.8814827228142272E-2</v>
      </c>
      <c r="BK358">
        <f>'Prices and returns'!BL359</f>
        <v>3.618717075098983E-2</v>
      </c>
      <c r="BL358">
        <f>'Prices and returns'!BM359</f>
        <v>1.036586999308233E-2</v>
      </c>
    </row>
    <row r="359" spans="1:64" x14ac:dyDescent="0.25">
      <c r="A359" s="2">
        <v>42275</v>
      </c>
      <c r="B359" s="1">
        <v>104.25060999999999</v>
      </c>
      <c r="C359" s="1">
        <v>83.989998</v>
      </c>
      <c r="D359" s="1">
        <v>30.857077</v>
      </c>
      <c r="E359" s="1">
        <v>30.857077</v>
      </c>
      <c r="F359" s="1">
        <v>120.66316999999999</v>
      </c>
      <c r="G359" s="1">
        <v>14.597213</v>
      </c>
      <c r="H359" s="1">
        <v>129.83000200000001</v>
      </c>
      <c r="I359" s="1">
        <v>58.482388</v>
      </c>
      <c r="J359" s="1">
        <v>135.21215799999999</v>
      </c>
      <c r="K359" s="1">
        <v>97.735732999999996</v>
      </c>
      <c r="L359" s="1">
        <v>66.489998</v>
      </c>
      <c r="M359" s="1">
        <v>11.859686999999999</v>
      </c>
      <c r="N359" s="1">
        <v>626.90997300000004</v>
      </c>
      <c r="O359" s="1">
        <v>169.214111</v>
      </c>
      <c r="P359" s="1">
        <v>109.779228</v>
      </c>
      <c r="Q359" s="1">
        <v>27.822620000000001</v>
      </c>
      <c r="R359" s="1">
        <v>86.049355000000006</v>
      </c>
      <c r="S359" s="1">
        <v>55.731670000000001</v>
      </c>
      <c r="T359" s="1">
        <v>29.303699000000002</v>
      </c>
      <c r="U359" s="1">
        <v>42.360455000000002</v>
      </c>
      <c r="V359" s="1">
        <v>59.913021000000001</v>
      </c>
      <c r="W359" s="1">
        <v>24.308143999999999</v>
      </c>
      <c r="X359" s="1">
        <v>29.373152000000001</v>
      </c>
      <c r="Y359" s="1">
        <v>48.207737000000002</v>
      </c>
      <c r="Z359" s="1">
        <v>27.535345</v>
      </c>
      <c r="AA359" s="1">
        <v>29.389999</v>
      </c>
      <c r="AB359" s="1">
        <v>44.856918</v>
      </c>
      <c r="AC359" s="1">
        <v>36.843449</v>
      </c>
      <c r="AD359" s="1">
        <v>59.628478999999999</v>
      </c>
      <c r="AE359" s="1">
        <v>67.208190999999999</v>
      </c>
      <c r="AF359" s="1">
        <v>1951.3599850000001</v>
      </c>
      <c r="AH359">
        <f>'Prices and returns'!AI360</f>
        <v>1.5763811837647801E-2</v>
      </c>
      <c r="AI359">
        <f>'Prices and returns'!AJ360</f>
        <v>-2.0240267180385782E-3</v>
      </c>
      <c r="AJ359">
        <f>'Prices and returns'!AK360</f>
        <v>1.9389717308609673E-2</v>
      </c>
      <c r="AK359">
        <f>'Prices and returns'!AL360</f>
        <v>1.9389717308609673E-2</v>
      </c>
      <c r="AL359">
        <f>'Prices and returns'!AM360</f>
        <v>5.3862516623755234E-2</v>
      </c>
      <c r="AM359">
        <f>'Prices and returns'!AN360</f>
        <v>1.3003920679927068E-2</v>
      </c>
      <c r="AN359">
        <f>'Prices and returns'!AO360</f>
        <v>2.4647592626548646E-2</v>
      </c>
      <c r="AO359">
        <f>'Prices and returns'!AP360</f>
        <v>8.5235951719345004E-2</v>
      </c>
      <c r="AP359">
        <f>'Prices and returns'!AQ360</f>
        <v>5.5601102084326073E-2</v>
      </c>
      <c r="AQ359">
        <f>'Prices and returns'!AR360</f>
        <v>2.4854226038290447E-2</v>
      </c>
      <c r="AR359">
        <f>'Prices and returns'!AS360</f>
        <v>-2.1807746181613605E-2</v>
      </c>
      <c r="AS359">
        <f>'Prices and returns'!AT360</f>
        <v>7.004999373086325E-2</v>
      </c>
      <c r="AT359">
        <f>'Prices and returns'!AU360</f>
        <v>2.663861275022341E-2</v>
      </c>
      <c r="AU359">
        <f>'Prices and returns'!AV360</f>
        <v>1.23155745563087E-2</v>
      </c>
      <c r="AV359">
        <f>'Prices and returns'!AW360</f>
        <v>2.9878694355547769E-2</v>
      </c>
      <c r="AW359">
        <f>'Prices and returns'!AX360</f>
        <v>5.342487515553887E-2</v>
      </c>
      <c r="AX359">
        <f>'Prices and returns'!AY360</f>
        <v>1.5330713402790758E-2</v>
      </c>
      <c r="AY359">
        <f>'Prices and returns'!AZ360</f>
        <v>2.5766408937683036E-2</v>
      </c>
      <c r="AZ359">
        <f>'Prices and returns'!BA360</f>
        <v>4.1043896881414063E-2</v>
      </c>
      <c r="BA359">
        <f>'Prices and returns'!BB360</f>
        <v>3.3794018501453658E-2</v>
      </c>
      <c r="BB359">
        <f>'Prices and returns'!BC360</f>
        <v>-2.1563926813171434E-3</v>
      </c>
      <c r="BC359">
        <f>'Prices and returns'!BD360</f>
        <v>5.120979207626887E-2</v>
      </c>
      <c r="BD359">
        <f>'Prices and returns'!BE360</f>
        <v>4.8367979030646373E-3</v>
      </c>
      <c r="BE359">
        <f>'Prices and returns'!BF360</f>
        <v>4.9210005439583177E-2</v>
      </c>
      <c r="BF359">
        <f>'Prices and returns'!BG360</f>
        <v>1.5318602327299716E-2</v>
      </c>
      <c r="BG359">
        <f>'Prices and returns'!BH360</f>
        <v>1.837363111172614E-2</v>
      </c>
      <c r="BH359">
        <f>'Prices and returns'!BI360</f>
        <v>4.3059043869219965E-2</v>
      </c>
      <c r="BI359">
        <f>'Prices and returns'!BJ360</f>
        <v>3.0812370470527799E-2</v>
      </c>
      <c r="BJ359">
        <f>'Prices and returns'!BK360</f>
        <v>2.6315680465369588E-2</v>
      </c>
      <c r="BK359">
        <f>'Prices and returns'!BL360</f>
        <v>4.4544213368278254E-2</v>
      </c>
      <c r="BL359">
        <f>'Prices and returns'!BM360</f>
        <v>3.255679653592973E-2</v>
      </c>
    </row>
    <row r="360" spans="1:64" x14ac:dyDescent="0.25">
      <c r="A360" s="2">
        <v>42282</v>
      </c>
      <c r="B360" s="1">
        <v>105.893997</v>
      </c>
      <c r="C360" s="1">
        <v>83.82</v>
      </c>
      <c r="D360" s="1">
        <v>31.455387000000002</v>
      </c>
      <c r="E360" s="1">
        <v>31.455387000000002</v>
      </c>
      <c r="F360" s="1">
        <v>127.162392</v>
      </c>
      <c r="G360" s="1">
        <v>14.787034</v>
      </c>
      <c r="H360" s="1">
        <v>133.029999</v>
      </c>
      <c r="I360" s="1">
        <v>63.467190000000002</v>
      </c>
      <c r="J360" s="1">
        <v>142.73010300000001</v>
      </c>
      <c r="K360" s="1">
        <v>100.164879</v>
      </c>
      <c r="L360" s="1">
        <v>65.040001000000004</v>
      </c>
      <c r="M360" s="1">
        <v>12.690458</v>
      </c>
      <c r="N360" s="1">
        <v>643.60998500000005</v>
      </c>
      <c r="O360" s="1">
        <v>171.29808</v>
      </c>
      <c r="P360" s="1">
        <v>113.059288</v>
      </c>
      <c r="Q360" s="1">
        <v>29.30904</v>
      </c>
      <c r="R360" s="1">
        <v>87.368553000000006</v>
      </c>
      <c r="S360" s="1">
        <v>57.167675000000003</v>
      </c>
      <c r="T360" s="1">
        <v>30.506436999999998</v>
      </c>
      <c r="U360" s="1">
        <v>43.791984999999997</v>
      </c>
      <c r="V360" s="1">
        <v>59.783825</v>
      </c>
      <c r="W360" s="1">
        <v>25.552959000000001</v>
      </c>
      <c r="X360" s="1">
        <v>29.515224</v>
      </c>
      <c r="Y360" s="1">
        <v>50.580039999999997</v>
      </c>
      <c r="Z360" s="1">
        <v>27.957148</v>
      </c>
      <c r="AA360" s="1">
        <v>29.93</v>
      </c>
      <c r="AB360" s="1">
        <v>46.788414000000003</v>
      </c>
      <c r="AC360" s="1">
        <v>37.978682999999997</v>
      </c>
      <c r="AD360" s="1">
        <v>61.197642999999999</v>
      </c>
      <c r="AE360" s="1">
        <v>70.201926999999998</v>
      </c>
      <c r="AF360" s="1">
        <v>2014.8900149999999</v>
      </c>
      <c r="AH360">
        <f>'Prices and returns'!AI361</f>
        <v>-9.6326045753093344E-3</v>
      </c>
      <c r="AI360">
        <f>'Prices and returns'!AJ361</f>
        <v>5.7862061560486927E-2</v>
      </c>
      <c r="AJ360">
        <f>'Prices and returns'!AK361</f>
        <v>6.5481756749646666E-2</v>
      </c>
      <c r="AK360">
        <f>'Prices and returns'!AL361</f>
        <v>6.5481756749646666E-2</v>
      </c>
      <c r="AL360">
        <f>'Prices and returns'!AM361</f>
        <v>-1.5031952214299272E-2</v>
      </c>
      <c r="AM360">
        <f>'Prices and returns'!AN361</f>
        <v>3.466002715622344E-2</v>
      </c>
      <c r="AN360">
        <f>'Prices and returns'!AO361</f>
        <v>5.8633316234182912E-3</v>
      </c>
      <c r="AO360">
        <f>'Prices and returns'!AP361</f>
        <v>-2.2720842060283439E-2</v>
      </c>
      <c r="AP360">
        <f>'Prices and returns'!AQ361</f>
        <v>-1.2404909425448982E-2</v>
      </c>
      <c r="AQ360">
        <f>'Prices and returns'!AR361</f>
        <v>2.5388509679126137E-2</v>
      </c>
      <c r="AR360">
        <f>'Prices and returns'!AS361</f>
        <v>0.1025522431956911</v>
      </c>
      <c r="AS360">
        <f>'Prices and returns'!AT361</f>
        <v>2.0708078463362044E-2</v>
      </c>
      <c r="AT360">
        <f>'Prices and returns'!AU361</f>
        <v>2.8883994085330982E-2</v>
      </c>
      <c r="AU360">
        <f>'Prices and returns'!AV361</f>
        <v>3.3428168021497943E-2</v>
      </c>
      <c r="AV360">
        <f>'Prices and returns'!AW361</f>
        <v>1.162103550484065E-2</v>
      </c>
      <c r="AW360">
        <f>'Prices and returns'!AX361</f>
        <v>2.8002486604815462E-2</v>
      </c>
      <c r="AX360">
        <f>'Prices and returns'!AY361</f>
        <v>3.0093516599731255E-2</v>
      </c>
      <c r="AY360">
        <f>'Prices and returns'!AZ361</f>
        <v>8.0735835417480323E-3</v>
      </c>
      <c r="AZ360">
        <f>'Prices and returns'!BA361</f>
        <v>3.7591738425565818E-2</v>
      </c>
      <c r="BA360">
        <f>'Prices and returns'!BB361</f>
        <v>8.4908916551739398E-3</v>
      </c>
      <c r="BB360">
        <f>'Prices and returns'!BC361</f>
        <v>4.4261303120032888E-2</v>
      </c>
      <c r="BC360">
        <f>'Prices and returns'!BD361</f>
        <v>6.8661324115144556E-2</v>
      </c>
      <c r="BD360">
        <f>'Prices and returns'!BE361</f>
        <v>3.5198309862056326E-2</v>
      </c>
      <c r="BE360">
        <f>'Prices and returns'!BF361</f>
        <v>3.686406732774436E-2</v>
      </c>
      <c r="BF360">
        <f>'Prices and returns'!BG361</f>
        <v>3.5430545347472489E-2</v>
      </c>
      <c r="BG360">
        <f>'Prices and returns'!BH361</f>
        <v>5.5462746408286002E-2</v>
      </c>
      <c r="BH360">
        <f>'Prices and returns'!BI361</f>
        <v>3.3418743366680416E-2</v>
      </c>
      <c r="BI360">
        <f>'Prices and returns'!BJ361</f>
        <v>2.5377156969871771E-2</v>
      </c>
      <c r="BJ360">
        <f>'Prices and returns'!BK361</f>
        <v>-0.11695906327634215</v>
      </c>
      <c r="BK360">
        <f>'Prices and returns'!BL361</f>
        <v>4.0625636957230662E-2</v>
      </c>
      <c r="BL360">
        <f>'Prices and returns'!BM361</f>
        <v>9.0426623112726586E-3</v>
      </c>
    </row>
    <row r="361" spans="1:64" x14ac:dyDescent="0.25">
      <c r="A361" s="2">
        <v>42289</v>
      </c>
      <c r="B361" s="1">
        <v>104.87396200000001</v>
      </c>
      <c r="C361" s="1">
        <v>88.669998000000007</v>
      </c>
      <c r="D361" s="1">
        <v>33.515141</v>
      </c>
      <c r="E361" s="1">
        <v>33.515141</v>
      </c>
      <c r="F361" s="1">
        <v>125.250893</v>
      </c>
      <c r="G361" s="1">
        <v>15.299553</v>
      </c>
      <c r="H361" s="1">
        <v>133.80999800000001</v>
      </c>
      <c r="I361" s="1">
        <v>62.025162000000002</v>
      </c>
      <c r="J361" s="1">
        <v>140.95954900000001</v>
      </c>
      <c r="K361" s="1">
        <v>102.707916</v>
      </c>
      <c r="L361" s="1">
        <v>71.709998999999996</v>
      </c>
      <c r="M361" s="1">
        <v>12.953253</v>
      </c>
      <c r="N361" s="1">
        <v>662.20001200000002</v>
      </c>
      <c r="O361" s="1">
        <v>177.024261</v>
      </c>
      <c r="P361" s="1">
        <v>114.373154</v>
      </c>
      <c r="Q361" s="1">
        <v>30.129766</v>
      </c>
      <c r="R361" s="1">
        <v>89.997780000000006</v>
      </c>
      <c r="S361" s="1">
        <v>57.629223000000003</v>
      </c>
      <c r="T361" s="1">
        <v>31.653227000000001</v>
      </c>
      <c r="U361" s="1">
        <v>44.163817999999999</v>
      </c>
      <c r="V361" s="1">
        <v>62.429935</v>
      </c>
      <c r="W361" s="1">
        <v>27.307459000000001</v>
      </c>
      <c r="X361" s="1">
        <v>30.554110000000001</v>
      </c>
      <c r="Y361" s="1">
        <v>52.444626</v>
      </c>
      <c r="Z361" s="1">
        <v>28.947685</v>
      </c>
      <c r="AA361" s="1">
        <v>31.59</v>
      </c>
      <c r="AB361" s="1">
        <v>48.352024</v>
      </c>
      <c r="AC361" s="1">
        <v>38.942473999999997</v>
      </c>
      <c r="AD361" s="1">
        <v>54.040024000000003</v>
      </c>
      <c r="AE361" s="1">
        <v>73.053925000000007</v>
      </c>
      <c r="AF361" s="1">
        <v>2033.1099850000001</v>
      </c>
      <c r="AH361">
        <f>'Prices and returns'!AI362</f>
        <v>7.2406380527513525E-2</v>
      </c>
      <c r="AI361">
        <f>'Prices and returns'!AJ362</f>
        <v>-9.1349612977324052E-3</v>
      </c>
      <c r="AJ361">
        <f>'Prices and returns'!AK362</f>
        <v>2.1363896395363555E-2</v>
      </c>
      <c r="AK361">
        <f>'Prices and returns'!AL362</f>
        <v>2.1363896395363555E-2</v>
      </c>
      <c r="AL361">
        <f>'Prices and returns'!AM362</f>
        <v>6.6133428685414636E-2</v>
      </c>
      <c r="AM361">
        <f>'Prices and returns'!AN362</f>
        <v>2.4813600763368752E-2</v>
      </c>
      <c r="AN361">
        <f>'Prices and returns'!AO362</f>
        <v>2.966894147924579E-2</v>
      </c>
      <c r="AO361">
        <f>'Prices and returns'!AP362</f>
        <v>2.9707137242140556E-2</v>
      </c>
      <c r="AP361">
        <f>'Prices and returns'!AQ362</f>
        <v>2.4201106091790825E-2</v>
      </c>
      <c r="AQ361">
        <f>'Prices and returns'!AR362</f>
        <v>4.4807763405500363E-2</v>
      </c>
      <c r="AR361">
        <f>'Prices and returns'!AS362</f>
        <v>4.4763617971881588E-2</v>
      </c>
      <c r="AS361">
        <f>'Prices and returns'!AT362</f>
        <v>2.5523549953050374E-2</v>
      </c>
      <c r="AT361">
        <f>'Prices and returns'!AU362</f>
        <v>6.0102668799105946E-2</v>
      </c>
      <c r="AU361">
        <f>'Prices and returns'!AV362</f>
        <v>1.7281473074473364E-3</v>
      </c>
      <c r="AV361">
        <f>'Prices and returns'!AW362</f>
        <v>1.5235620764642063E-2</v>
      </c>
      <c r="AW361">
        <f>'Prices and returns'!AX362</f>
        <v>5.6295359213875129E-2</v>
      </c>
      <c r="AX361">
        <f>'Prices and returns'!AY362</f>
        <v>2.1070697521649962E-2</v>
      </c>
      <c r="AY361">
        <f>'Prices and returns'!AZ362</f>
        <v>2.3065763007077154E-2</v>
      </c>
      <c r="AZ361">
        <f>'Prices and returns'!BA362</f>
        <v>-3.9175594955926651E-2</v>
      </c>
      <c r="BA361">
        <f>'Prices and returns'!BB362</f>
        <v>0.11281839355465154</v>
      </c>
      <c r="BB361">
        <f>'Prices and returns'!BC362</f>
        <v>4.597473952199801E-4</v>
      </c>
      <c r="BC361">
        <f>'Prices and returns'!BD362</f>
        <v>2.62024013292485E-2</v>
      </c>
      <c r="BD361">
        <f>'Prices and returns'!BE362</f>
        <v>-1.0462193138664554E-2</v>
      </c>
      <c r="BE361">
        <f>'Prices and returns'!BF362</f>
        <v>1.3687103040833997E-2</v>
      </c>
      <c r="BF361">
        <f>'Prices and returns'!BG362</f>
        <v>-2.6602127251280465E-3</v>
      </c>
      <c r="BG361">
        <f>'Prices and returns'!BH362</f>
        <v>5.9195916429249873E-2</v>
      </c>
      <c r="BH361">
        <f>'Prices and returns'!BI362</f>
        <v>0.12193257928561589</v>
      </c>
      <c r="BI361">
        <f>'Prices and returns'!BJ362</f>
        <v>3.2662100512669032E-2</v>
      </c>
      <c r="BJ361">
        <f>'Prices and returns'!BK362</f>
        <v>-1.001866690510725E-2</v>
      </c>
      <c r="BK361">
        <f>'Prices and returns'!BL362</f>
        <v>6.0622478532124952E-3</v>
      </c>
      <c r="BL361">
        <f>'Prices and returns'!BM362</f>
        <v>2.0677640319591493E-2</v>
      </c>
    </row>
    <row r="362" spans="1:64" x14ac:dyDescent="0.25">
      <c r="A362" s="2">
        <v>42296</v>
      </c>
      <c r="B362" s="1">
        <v>112.467506</v>
      </c>
      <c r="C362" s="1">
        <v>87.860000999999997</v>
      </c>
      <c r="D362" s="1">
        <v>34.231155000000001</v>
      </c>
      <c r="E362" s="1">
        <v>34.231155000000001</v>
      </c>
      <c r="F362" s="1">
        <v>133.534164</v>
      </c>
      <c r="G362" s="1">
        <v>15.67919</v>
      </c>
      <c r="H362" s="1">
        <v>137.779999</v>
      </c>
      <c r="I362" s="1">
        <v>63.867752000000003</v>
      </c>
      <c r="J362" s="1">
        <v>144.370926</v>
      </c>
      <c r="K362" s="1">
        <v>107.310028</v>
      </c>
      <c r="L362" s="1">
        <v>74.919998000000007</v>
      </c>
      <c r="M362" s="1">
        <v>13.283866</v>
      </c>
      <c r="N362" s="1">
        <v>702</v>
      </c>
      <c r="O362" s="1">
        <v>177.330185</v>
      </c>
      <c r="P362" s="1">
        <v>116.1157</v>
      </c>
      <c r="Q362" s="1">
        <v>31.825932000000002</v>
      </c>
      <c r="R362" s="1">
        <v>91.894096000000005</v>
      </c>
      <c r="S362" s="1">
        <v>58.958485000000003</v>
      </c>
      <c r="T362" s="1">
        <v>30.413193</v>
      </c>
      <c r="U362" s="1">
        <v>49.146309000000002</v>
      </c>
      <c r="V362" s="1">
        <v>62.458637000000003</v>
      </c>
      <c r="W362" s="1">
        <v>28.02298</v>
      </c>
      <c r="X362" s="1">
        <v>30.234446999999999</v>
      </c>
      <c r="Y362" s="1">
        <v>53.162441000000001</v>
      </c>
      <c r="Z362" s="1">
        <v>28.870678000000002</v>
      </c>
      <c r="AA362" s="1">
        <v>33.459999000000003</v>
      </c>
      <c r="AB362" s="1">
        <v>54.247711000000002</v>
      </c>
      <c r="AC362" s="1">
        <v>40.214416999999997</v>
      </c>
      <c r="AD362" s="1">
        <v>53.498615000000001</v>
      </c>
      <c r="AE362" s="1">
        <v>73.496796000000003</v>
      </c>
      <c r="AF362" s="1">
        <v>2075.1499020000001</v>
      </c>
      <c r="AH362">
        <f>'Prices and returns'!AI363</f>
        <v>3.5270276198709283E-3</v>
      </c>
      <c r="AI362">
        <f>'Prices and returns'!AJ363</f>
        <v>9.1054289881012385E-3</v>
      </c>
      <c r="AJ362">
        <f>'Prices and returns'!AK363</f>
        <v>-4.0116963625680801E-3</v>
      </c>
      <c r="AK362">
        <f>'Prices and returns'!AL363</f>
        <v>-4.0116963625680801E-3</v>
      </c>
      <c r="AL362">
        <f>'Prices and returns'!AM363</f>
        <v>9.338846049914154E-3</v>
      </c>
      <c r="AM362">
        <f>'Prices and returns'!AN363</f>
        <v>1.573863190636764E-2</v>
      </c>
      <c r="AN362">
        <f>'Prices and returns'!AO363</f>
        <v>-1.2773951319305811E-2</v>
      </c>
      <c r="AO362">
        <f>'Prices and returns'!AP363</f>
        <v>2.8651078873106348E-2</v>
      </c>
      <c r="AP362">
        <f>'Prices and returns'!AQ363</f>
        <v>1.5281837286269147E-2</v>
      </c>
      <c r="AQ362">
        <f>'Prices and returns'!AR363</f>
        <v>5.7476082291209683E-3</v>
      </c>
      <c r="AR362">
        <f>'Prices and returns'!AS363</f>
        <v>-3.8040550935412643E-2</v>
      </c>
      <c r="AS362">
        <f>'Prices and returns'!AT363</f>
        <v>-5.4881989926727603E-2</v>
      </c>
      <c r="AT362">
        <f>'Prices and returns'!AU363</f>
        <v>1.254985470085463E-2</v>
      </c>
      <c r="AU362">
        <f>'Prices and returns'!AV363</f>
        <v>1.0781729010207675E-2</v>
      </c>
      <c r="AV362">
        <f>'Prices and returns'!AW363</f>
        <v>-7.7843478530465948E-3</v>
      </c>
      <c r="AW362">
        <f>'Prices and returns'!AX363</f>
        <v>-2.9799284432581688E-2</v>
      </c>
      <c r="AX362">
        <f>'Prices and returns'!AY363</f>
        <v>7.1778278334660092E-3</v>
      </c>
      <c r="AY362">
        <f>'Prices and returns'!AZ363</f>
        <v>5.9496101366919504E-3</v>
      </c>
      <c r="AZ362">
        <f>'Prices and returns'!BA363</f>
        <v>1.0729751394403136E-2</v>
      </c>
      <c r="BA362">
        <f>'Prices and returns'!BB363</f>
        <v>-4.3503165212264699E-3</v>
      </c>
      <c r="BB362">
        <f>'Prices and returns'!BC363</f>
        <v>3.8304870469715638E-3</v>
      </c>
      <c r="BC362">
        <f>'Prices and returns'!BD363</f>
        <v>-7.6949703421977222E-3</v>
      </c>
      <c r="BD362">
        <f>'Prices and returns'!BE363</f>
        <v>-6.754844895955861E-3</v>
      </c>
      <c r="BE362">
        <f>'Prices and returns'!BF363</f>
        <v>-2.1570924480311202E-2</v>
      </c>
      <c r="BF362">
        <f>'Prices and returns'!BG363</f>
        <v>-6.8169510948098552E-3</v>
      </c>
      <c r="BG362">
        <f>'Prices and returns'!BH363</f>
        <v>-7.7704126649855258E-3</v>
      </c>
      <c r="BH362">
        <f>'Prices and returns'!BI363</f>
        <v>-3.8317985435367144E-2</v>
      </c>
      <c r="BI362">
        <f>'Prices and returns'!BJ363</f>
        <v>1.5598013021051663E-2</v>
      </c>
      <c r="BJ362">
        <f>'Prices and returns'!BK363</f>
        <v>-1.8181666945957464E-2</v>
      </c>
      <c r="BK362">
        <f>'Prices and returns'!BL363</f>
        <v>-2.8924526179345518E-3</v>
      </c>
      <c r="BL362">
        <f>'Prices and returns'!BM363</f>
        <v>2.0288678885039216E-3</v>
      </c>
    </row>
    <row r="363" spans="1:64" x14ac:dyDescent="0.25">
      <c r="A363" s="2">
        <v>42303</v>
      </c>
      <c r="B363" s="1">
        <v>112.864182</v>
      </c>
      <c r="C363" s="1">
        <v>88.660004000000001</v>
      </c>
      <c r="D363" s="1">
        <v>34.093829999999997</v>
      </c>
      <c r="E363" s="1">
        <v>34.093829999999997</v>
      </c>
      <c r="F363" s="1">
        <v>134.78121899999999</v>
      </c>
      <c r="G363" s="1">
        <v>15.925959000000001</v>
      </c>
      <c r="H363" s="1">
        <v>136.020004</v>
      </c>
      <c r="I363" s="1">
        <v>65.697631999999999</v>
      </c>
      <c r="J363" s="1">
        <v>146.577179</v>
      </c>
      <c r="K363" s="1">
        <v>107.926804</v>
      </c>
      <c r="L363" s="1">
        <v>72.069999999999993</v>
      </c>
      <c r="M363" s="1">
        <v>12.554821</v>
      </c>
      <c r="N363" s="1">
        <v>710.80999799999995</v>
      </c>
      <c r="O363" s="1">
        <v>179.24211099999999</v>
      </c>
      <c r="P363" s="1">
        <v>115.211815</v>
      </c>
      <c r="Q363" s="1">
        <v>30.877541999999998</v>
      </c>
      <c r="R363" s="1">
        <v>92.553696000000002</v>
      </c>
      <c r="S363" s="1">
        <v>59.309265000000003</v>
      </c>
      <c r="T363" s="1">
        <v>30.739519000000001</v>
      </c>
      <c r="U363" s="1">
        <v>48.932507000000001</v>
      </c>
      <c r="V363" s="1">
        <v>62.697884000000002</v>
      </c>
      <c r="W363" s="1">
        <v>27.807344000000001</v>
      </c>
      <c r="X363" s="1">
        <v>30.030218000000001</v>
      </c>
      <c r="Y363" s="1">
        <v>52.015678000000001</v>
      </c>
      <c r="Z363" s="1">
        <v>28.673867999999999</v>
      </c>
      <c r="AA363" s="1">
        <v>33.200001</v>
      </c>
      <c r="AB363" s="1">
        <v>52.169047999999997</v>
      </c>
      <c r="AC363" s="1">
        <v>40.841681999999999</v>
      </c>
      <c r="AD363" s="1">
        <v>52.525920999999997</v>
      </c>
      <c r="AE363" s="1">
        <v>73.284210000000002</v>
      </c>
      <c r="AF363" s="1">
        <v>2079.360107</v>
      </c>
      <c r="AH363">
        <f>'Prices and returns'!AI364</f>
        <v>1.3054318685444433E-2</v>
      </c>
      <c r="AI363">
        <f>'Prices and returns'!AJ364</f>
        <v>2.2896434789242803E-2</v>
      </c>
      <c r="AJ363">
        <f>'Prices and returns'!AK364</f>
        <v>6.9046217453421956E-3</v>
      </c>
      <c r="AK363">
        <f>'Prices and returns'!AL364</f>
        <v>6.9046217453421956E-3</v>
      </c>
      <c r="AL363">
        <f>'Prices and returns'!AM364</f>
        <v>-8.7806744053858115E-4</v>
      </c>
      <c r="AM363">
        <f>'Prices and returns'!AN364</f>
        <v>6.9725911011073199E-2</v>
      </c>
      <c r="AN363">
        <f>'Prices and returns'!AO364</f>
        <v>2.2790618356400526E-3</v>
      </c>
      <c r="AO363">
        <f>'Prices and returns'!AP364</f>
        <v>1.1645412120790101E-2</v>
      </c>
      <c r="AP363">
        <f>'Prices and returns'!AQ364</f>
        <v>-3.6049063271985362E-3</v>
      </c>
      <c r="AQ363">
        <f>'Prices and returns'!AR364</f>
        <v>1.6968602164852395E-2</v>
      </c>
      <c r="AR363">
        <f>'Prices and returns'!AS364</f>
        <v>4.3013320382962383E-3</v>
      </c>
      <c r="AS363">
        <f>'Prices and returns'!AT364</f>
        <v>-9.6041990562829287E-3</v>
      </c>
      <c r="AT363">
        <f>'Prices and returns'!AU364</f>
        <v>3.2287126045742562E-2</v>
      </c>
      <c r="AU363">
        <f>'Prices and returns'!AV364</f>
        <v>6.2239871745317817E-2</v>
      </c>
      <c r="AV363">
        <f>'Prices and returns'!AW364</f>
        <v>1.8925906166828436E-2</v>
      </c>
      <c r="AW363">
        <f>'Prices and returns'!AX364</f>
        <v>-5.9059105158040576E-4</v>
      </c>
      <c r="AX363">
        <f>'Prices and returns'!AY364</f>
        <v>8.8091889923012073E-3</v>
      </c>
      <c r="AY363">
        <f>'Prices and returns'!AZ364</f>
        <v>6.5525293560795145E-2</v>
      </c>
      <c r="AZ363">
        <f>'Prices and returns'!BA364</f>
        <v>7.9028464954184807E-2</v>
      </c>
      <c r="BA363">
        <f>'Prices and returns'!BB364</f>
        <v>4.3313027063992378E-2</v>
      </c>
      <c r="BB363">
        <f>'Prices and returns'!BC364</f>
        <v>5.7241166225002948E-3</v>
      </c>
      <c r="BC363">
        <f>'Prices and returns'!BD364</f>
        <v>0.11209017301328743</v>
      </c>
      <c r="BD363">
        <f>'Prices and returns'!BE364</f>
        <v>3.2525571409437932E-3</v>
      </c>
      <c r="BE363">
        <f>'Prices and returns'!BF364</f>
        <v>-0.10097605571920069</v>
      </c>
      <c r="BF363">
        <f>'Prices and returns'!BG364</f>
        <v>-1.044463202522939E-2</v>
      </c>
      <c r="BG363">
        <f>'Prices and returns'!BH364</f>
        <v>3.0120481020467438E-2</v>
      </c>
      <c r="BH363">
        <f>'Prices and returns'!BI364</f>
        <v>2.2695928819709447E-2</v>
      </c>
      <c r="BI363">
        <f>'Prices and returns'!BJ364</f>
        <v>-2.3464165848997024E-2</v>
      </c>
      <c r="BJ363">
        <f>'Prices and returns'!BK364</f>
        <v>2.6904087983531024E-2</v>
      </c>
      <c r="BK363">
        <f>'Prices and returns'!BL364</f>
        <v>2.0908937955393184E-2</v>
      </c>
      <c r="BL363">
        <f>'Prices and returns'!BM364</f>
        <v>9.5413218389690333E-3</v>
      </c>
    </row>
    <row r="364" spans="1:64" x14ac:dyDescent="0.25">
      <c r="A364" s="2">
        <v>42310</v>
      </c>
      <c r="B364" s="1">
        <v>114.337547</v>
      </c>
      <c r="C364" s="1">
        <v>90.690002000000007</v>
      </c>
      <c r="D364" s="1">
        <v>34.329234999999997</v>
      </c>
      <c r="E364" s="1">
        <v>34.329234999999997</v>
      </c>
      <c r="F364" s="1">
        <v>134.66287199999999</v>
      </c>
      <c r="G364" s="1">
        <v>17.036411000000001</v>
      </c>
      <c r="H364" s="1">
        <v>136.33000200000001</v>
      </c>
      <c r="I364" s="1">
        <v>66.462708000000006</v>
      </c>
      <c r="J364" s="1">
        <v>146.04878199999999</v>
      </c>
      <c r="K364" s="1">
        <v>109.758171</v>
      </c>
      <c r="L364" s="1">
        <v>72.379997000000003</v>
      </c>
      <c r="M364" s="1">
        <v>12.434241999999999</v>
      </c>
      <c r="N364" s="1">
        <v>733.76000999999997</v>
      </c>
      <c r="O364" s="1">
        <v>190.39811700000001</v>
      </c>
      <c r="P364" s="1">
        <v>117.392303</v>
      </c>
      <c r="Q364" s="1">
        <v>30.859306</v>
      </c>
      <c r="R364" s="1">
        <v>93.369018999999994</v>
      </c>
      <c r="S364" s="1">
        <v>63.195521999999997</v>
      </c>
      <c r="T364" s="1">
        <v>33.168816</v>
      </c>
      <c r="U364" s="1">
        <v>51.051921999999998</v>
      </c>
      <c r="V364" s="1">
        <v>63.056773999999997</v>
      </c>
      <c r="W364" s="1">
        <v>30.924274</v>
      </c>
      <c r="X364" s="1">
        <v>30.127893</v>
      </c>
      <c r="Y364" s="1">
        <v>46.763339999999999</v>
      </c>
      <c r="Z364" s="1">
        <v>28.374379999999999</v>
      </c>
      <c r="AA364" s="1">
        <v>34.200001</v>
      </c>
      <c r="AB364" s="1">
        <v>53.353073000000002</v>
      </c>
      <c r="AC364" s="1">
        <v>39.883366000000002</v>
      </c>
      <c r="AD364" s="1">
        <v>53.939082999999997</v>
      </c>
      <c r="AE364" s="1">
        <v>74.816505000000006</v>
      </c>
      <c r="AF364" s="1">
        <v>2099.1999510000001</v>
      </c>
      <c r="AH364">
        <f>'Prices and returns'!AI365</f>
        <v>-6.8058273106034003E-2</v>
      </c>
      <c r="AI364">
        <f>'Prices and returns'!AJ365</f>
        <v>-1.8414433379326679E-2</v>
      </c>
      <c r="AJ364">
        <f>'Prices and returns'!AK365</f>
        <v>-1.171435949563098E-2</v>
      </c>
      <c r="AK364">
        <f>'Prices and returns'!AL365</f>
        <v>-1.171435949563098E-2</v>
      </c>
      <c r="AL364">
        <f>'Prices and returns'!AM365</f>
        <v>-3.0203960004655181E-2</v>
      </c>
      <c r="AM364">
        <f>'Prices and returns'!AN365</f>
        <v>-4.1782744029831197E-2</v>
      </c>
      <c r="AN364">
        <f>'Prices and returns'!AO365</f>
        <v>-3.2054536315491412E-2</v>
      </c>
      <c r="AO364">
        <f>'Prices and returns'!AP365</f>
        <v>-5.7015236273550644E-2</v>
      </c>
      <c r="AP364">
        <f>'Prices and returns'!AQ365</f>
        <v>-2.4627189290767178E-2</v>
      </c>
      <c r="AQ364">
        <f>'Prices and returns'!AR365</f>
        <v>-7.1755477776684513E-3</v>
      </c>
      <c r="AR364">
        <f>'Prices and returns'!AS365</f>
        <v>-3.4401742238259557E-2</v>
      </c>
      <c r="AS364">
        <f>'Prices and returns'!AT365</f>
        <v>-4.1322261541957984E-2</v>
      </c>
      <c r="AT364">
        <f>'Prices and returns'!AU365</f>
        <v>-2.28412693136547E-2</v>
      </c>
      <c r="AU364">
        <f>'Prices and returns'!AV365</f>
        <v>-4.4082946471576782E-2</v>
      </c>
      <c r="AV364">
        <f>'Prices and returns'!AW365</f>
        <v>-4.7467882114894645E-2</v>
      </c>
      <c r="AW364">
        <f>'Prices and returns'!AX365</f>
        <v>-4.4438750502036523E-2</v>
      </c>
      <c r="AX364">
        <f>'Prices and returns'!AY365</f>
        <v>-2.0015750620663502E-2</v>
      </c>
      <c r="AY364">
        <f>'Prices and returns'!AZ365</f>
        <v>-4.2360438133575297E-2</v>
      </c>
      <c r="AZ364">
        <f>'Prices and returns'!BA365</f>
        <v>-4.1796125613889831E-2</v>
      </c>
      <c r="BA364">
        <f>'Prices and returns'!BB365</f>
        <v>-3.7873108871395687E-2</v>
      </c>
      <c r="BB364">
        <f>'Prices and returns'!BC365</f>
        <v>-7.5277146274561973E-2</v>
      </c>
      <c r="BC364">
        <f>'Prices and returns'!BD365</f>
        <v>-5.5467526901359074E-2</v>
      </c>
      <c r="BD364">
        <f>'Prices and returns'!BE365</f>
        <v>-1.1537248887600597E-2</v>
      </c>
      <c r="BE364">
        <f>'Prices and returns'!BF365</f>
        <v>-2.7704821768504941E-2</v>
      </c>
      <c r="BF364">
        <f>'Prices and returns'!BG365</f>
        <v>-2.5633370667482409E-2</v>
      </c>
      <c r="BG364">
        <f>'Prices and returns'!BH365</f>
        <v>-3.1579004924590509E-2</v>
      </c>
      <c r="BH364">
        <f>'Prices and returns'!BI365</f>
        <v>-2.6028041533802632E-2</v>
      </c>
      <c r="BI364">
        <f>'Prices and returns'!BJ365</f>
        <v>-3.3857473313561315E-2</v>
      </c>
      <c r="BJ364">
        <f>'Prices and returns'!BK365</f>
        <v>-4.0149699986556951E-2</v>
      </c>
      <c r="BK364">
        <f>'Prices and returns'!BL365</f>
        <v>-7.5411448316116875E-2</v>
      </c>
      <c r="BL364">
        <f>'Prices and returns'!BM365</f>
        <v>-3.6280446731012751E-2</v>
      </c>
    </row>
    <row r="365" spans="1:64" x14ac:dyDescent="0.25">
      <c r="A365" s="2">
        <v>42317</v>
      </c>
      <c r="B365" s="1">
        <v>106.555931</v>
      </c>
      <c r="C365" s="1">
        <v>89.019997000000004</v>
      </c>
      <c r="D365" s="1">
        <v>33.92709</v>
      </c>
      <c r="E365" s="1">
        <v>33.92709</v>
      </c>
      <c r="F365" s="1">
        <v>130.59551999999999</v>
      </c>
      <c r="G365" s="1">
        <v>16.324583000000001</v>
      </c>
      <c r="H365" s="1">
        <v>131.96000699999999</v>
      </c>
      <c r="I365" s="1">
        <v>62.673321000000001</v>
      </c>
      <c r="J365" s="1">
        <v>142.452011</v>
      </c>
      <c r="K365" s="1">
        <v>108.970596</v>
      </c>
      <c r="L365" s="1">
        <v>69.889999000000003</v>
      </c>
      <c r="M365" s="1">
        <v>11.920431000000001</v>
      </c>
      <c r="N365" s="1">
        <v>717</v>
      </c>
      <c r="O365" s="1">
        <v>182.004807</v>
      </c>
      <c r="P365" s="1">
        <v>111.81993900000001</v>
      </c>
      <c r="Q365" s="1">
        <v>29.487957000000002</v>
      </c>
      <c r="R365" s="1">
        <v>91.500168000000002</v>
      </c>
      <c r="S365" s="1">
        <v>60.518532</v>
      </c>
      <c r="T365" s="1">
        <v>31.782488000000001</v>
      </c>
      <c r="U365" s="1">
        <v>49.118426999999997</v>
      </c>
      <c r="V365" s="1">
        <v>58.310040000000001</v>
      </c>
      <c r="W365" s="1">
        <v>29.208981000000001</v>
      </c>
      <c r="X365" s="1">
        <v>29.7803</v>
      </c>
      <c r="Y365" s="1">
        <v>45.467770000000002</v>
      </c>
      <c r="Z365" s="1">
        <v>27.647048999999999</v>
      </c>
      <c r="AA365" s="1">
        <v>33.119999</v>
      </c>
      <c r="AB365" s="1">
        <v>51.964396999999998</v>
      </c>
      <c r="AC365" s="1">
        <v>38.533016000000003</v>
      </c>
      <c r="AD365" s="1">
        <v>51.773445000000002</v>
      </c>
      <c r="AE365" s="1">
        <v>69.174484000000007</v>
      </c>
      <c r="AF365" s="1">
        <v>2023.040039</v>
      </c>
      <c r="AH365">
        <f>'Prices and returns'!AI366</f>
        <v>6.1954899535343597E-2</v>
      </c>
      <c r="AI365">
        <f>'Prices and returns'!AJ366</f>
        <v>3.1341283913995072E-2</v>
      </c>
      <c r="AJ365">
        <f>'Prices and returns'!AK366</f>
        <v>8.4417496460792912E-2</v>
      </c>
      <c r="AK365">
        <f>'Prices and returns'!AL366</f>
        <v>8.4417496460792912E-2</v>
      </c>
      <c r="AL365">
        <f>'Prices and returns'!AM366</f>
        <v>4.7759195721262249E-2</v>
      </c>
      <c r="AM365">
        <f>'Prices and returns'!AN366</f>
        <v>2.6162812244576159E-2</v>
      </c>
      <c r="AN365">
        <f>'Prices and returns'!AO366</f>
        <v>3.5389494939932986E-2</v>
      </c>
      <c r="AO365">
        <f>'Prices and returns'!AP366</f>
        <v>2.1686372739047867E-2</v>
      </c>
      <c r="AP365">
        <f>'Prices and returns'!AQ366</f>
        <v>6.4108501774678348E-2</v>
      </c>
      <c r="AQ365">
        <f>'Prices and returns'!AR366</f>
        <v>4.5541716592978954E-2</v>
      </c>
      <c r="AR365">
        <f>'Prices and returns'!AS366</f>
        <v>3.6199728662179596E-2</v>
      </c>
      <c r="AS365">
        <f>'Prices and returns'!AT366</f>
        <v>4.8850498778106259E-2</v>
      </c>
      <c r="AT365">
        <f>'Prices and returns'!AU366</f>
        <v>5.5230092050209165E-2</v>
      </c>
      <c r="AU365">
        <f>'Prices and returns'!AV366</f>
        <v>5.6725974276053501E-3</v>
      </c>
      <c r="AV365">
        <f>'Prices and returns'!AW366</f>
        <v>8.5083618226620528E-2</v>
      </c>
      <c r="AW365">
        <f>'Prices and returns'!AX366</f>
        <v>7.9414453839579208E-2</v>
      </c>
      <c r="AX365">
        <f>'Prices and returns'!AY366</f>
        <v>2.6031198106652564E-2</v>
      </c>
      <c r="AY365">
        <f>'Prices and returns'!AZ366</f>
        <v>3.0201327421491297E-2</v>
      </c>
      <c r="AZ365">
        <f>'Prices and returns'!BA366</f>
        <v>-5.8956995437232712E-4</v>
      </c>
      <c r="BA365">
        <f>'Prices and returns'!BB366</f>
        <v>2.5548741615850332E-2</v>
      </c>
      <c r="BB365">
        <f>'Prices and returns'!BC366</f>
        <v>8.854454567343803E-2</v>
      </c>
      <c r="BC365">
        <f>'Prices and returns'!BD366</f>
        <v>5.3355712751499244E-2</v>
      </c>
      <c r="BD365">
        <f>'Prices and returns'!BE366</f>
        <v>-3.2762127983935699E-2</v>
      </c>
      <c r="BE365">
        <f>'Prices and returns'!BF366</f>
        <v>-4.466713454387581E-2</v>
      </c>
      <c r="BF365">
        <f>'Prices and returns'!BG366</f>
        <v>4.1782759527065685E-2</v>
      </c>
      <c r="BG365">
        <f>'Prices and returns'!BH366</f>
        <v>7.4879199120748752E-2</v>
      </c>
      <c r="BH365">
        <f>'Prices and returns'!BI366</f>
        <v>3.5453273902129621E-2</v>
      </c>
      <c r="BI365">
        <f>'Prices and returns'!BJ366</f>
        <v>2.6226392452643712E-2</v>
      </c>
      <c r="BJ365">
        <f>'Prices and returns'!BK366</f>
        <v>6.4693531597134382E-2</v>
      </c>
      <c r="BK365">
        <f>'Prices and returns'!BL366</f>
        <v>3.0545265794826748E-2</v>
      </c>
      <c r="BL365">
        <f>'Prices and returns'!BM366</f>
        <v>3.2688370830608195E-2</v>
      </c>
    </row>
    <row r="366" spans="1:64" x14ac:dyDescent="0.25">
      <c r="A366" s="2">
        <v>42324</v>
      </c>
      <c r="B366" s="1">
        <v>113.15759300000001</v>
      </c>
      <c r="C366" s="1">
        <v>91.809997999999993</v>
      </c>
      <c r="D366" s="1">
        <v>36.791130000000003</v>
      </c>
      <c r="E366" s="1">
        <v>36.791130000000003</v>
      </c>
      <c r="F366" s="1">
        <v>136.83265700000001</v>
      </c>
      <c r="G366" s="1">
        <v>16.75168</v>
      </c>
      <c r="H366" s="1">
        <v>136.63000500000001</v>
      </c>
      <c r="I366" s="1">
        <v>64.032477999999998</v>
      </c>
      <c r="J366" s="1">
        <v>151.584396</v>
      </c>
      <c r="K366" s="1">
        <v>113.93330400000001</v>
      </c>
      <c r="L366" s="1">
        <v>72.419998000000007</v>
      </c>
      <c r="M366" s="1">
        <v>12.502750000000001</v>
      </c>
      <c r="N366" s="1">
        <v>756.59997599999997</v>
      </c>
      <c r="O366" s="1">
        <v>183.03724700000001</v>
      </c>
      <c r="P366" s="1">
        <v>121.333984</v>
      </c>
      <c r="Q366" s="1">
        <v>31.829726999999998</v>
      </c>
      <c r="R366" s="1">
        <v>93.882026999999994</v>
      </c>
      <c r="S366" s="1">
        <v>62.346271999999999</v>
      </c>
      <c r="T366" s="1">
        <v>31.763750000000002</v>
      </c>
      <c r="U366" s="1">
        <v>50.373341000000003</v>
      </c>
      <c r="V366" s="1">
        <v>63.473075999999999</v>
      </c>
      <c r="W366" s="1">
        <v>30.767447000000001</v>
      </c>
      <c r="X366" s="1">
        <v>28.804634</v>
      </c>
      <c r="Y366" s="1">
        <v>43.436855000000001</v>
      </c>
      <c r="Z366" s="1">
        <v>28.802219000000001</v>
      </c>
      <c r="AA366" s="1">
        <v>35.599997999999999</v>
      </c>
      <c r="AB366" s="1">
        <v>53.806705000000001</v>
      </c>
      <c r="AC366" s="1">
        <v>39.543598000000003</v>
      </c>
      <c r="AD366" s="1">
        <v>55.122852000000002</v>
      </c>
      <c r="AE366" s="1">
        <v>71.287436999999997</v>
      </c>
      <c r="AF366" s="1">
        <v>2089.169922</v>
      </c>
      <c r="AH366">
        <f>'Prices and returns'!AI367</f>
        <v>-1.2489528652310605E-2</v>
      </c>
      <c r="AI366">
        <f>'Prices and returns'!AJ367</f>
        <v>3.9211415732741187E-3</v>
      </c>
      <c r="AJ366">
        <f>'Prices and returns'!AK367</f>
        <v>-7.1980393100185931E-3</v>
      </c>
      <c r="AK366">
        <f>'Prices and returns'!AL367</f>
        <v>-7.1980393100185931E-3</v>
      </c>
      <c r="AL366">
        <f>'Prices and returns'!AM367</f>
        <v>-1.6398841104137911E-2</v>
      </c>
      <c r="AM366">
        <f>'Prices and returns'!AN367</f>
        <v>-9.632108540755276E-3</v>
      </c>
      <c r="AN366">
        <f>'Prices and returns'!AO367</f>
        <v>-1.4638073093827376E-2</v>
      </c>
      <c r="AO366">
        <f>'Prices and returns'!AP367</f>
        <v>1.1244137701496614E-3</v>
      </c>
      <c r="AP366">
        <f>'Prices and returns'!AQ367</f>
        <v>2.9429546297101354E-3</v>
      </c>
      <c r="AQ366">
        <f>'Prices and returns'!AR367</f>
        <v>-4.1142825104062662E-2</v>
      </c>
      <c r="AR366">
        <f>'Prices and returns'!AS367</f>
        <v>-4.8881539599048368E-2</v>
      </c>
      <c r="AS366">
        <f>'Prices and returns'!AT367</f>
        <v>-4.7946251824598626E-3</v>
      </c>
      <c r="AT366">
        <f>'Prices and returns'!AU367</f>
        <v>-8.3795482436018528E-3</v>
      </c>
      <c r="AU366">
        <f>'Prices and returns'!AV367</f>
        <v>-5.2226965585862777E-3</v>
      </c>
      <c r="AV366">
        <f>'Prices and returns'!AW367</f>
        <v>3.4789667831231878E-2</v>
      </c>
      <c r="AW366">
        <f>'Prices and returns'!AX367</f>
        <v>-5.7703919358152002E-3</v>
      </c>
      <c r="AX366">
        <f>'Prices and returns'!AY367</f>
        <v>6.2905331176967951E-3</v>
      </c>
      <c r="AY366">
        <f>'Prices and returns'!AZ367</f>
        <v>-5.4785152190013169E-3</v>
      </c>
      <c r="AZ366">
        <f>'Prices and returns'!BA367</f>
        <v>-3.8335838809964331E-3</v>
      </c>
      <c r="BA366">
        <f>'Prices and returns'!BB367</f>
        <v>1.909938830541322E-3</v>
      </c>
      <c r="BB366">
        <f>'Prices and returns'!BC367</f>
        <v>1.2664629645489369E-2</v>
      </c>
      <c r="BC366">
        <f>'Prices and returns'!BD367</f>
        <v>3.7971951328948485E-3</v>
      </c>
      <c r="BD366">
        <f>'Prices and returns'!BE367</f>
        <v>1.8955873558400328E-2</v>
      </c>
      <c r="BE366">
        <f>'Prices and returns'!BF367</f>
        <v>-2.1765180743403268E-2</v>
      </c>
      <c r="BF366">
        <f>'Prices and returns'!BG367</f>
        <v>-2.6739259221659063E-3</v>
      </c>
      <c r="BG366">
        <f>'Prices and returns'!BH367</f>
        <v>2.5281181195572228E-3</v>
      </c>
      <c r="BH366">
        <f>'Prices and returns'!BI367</f>
        <v>-9.8072907456422179E-3</v>
      </c>
      <c r="BI366">
        <f>'Prices and returns'!BJ367</f>
        <v>-3.5249447963738986E-3</v>
      </c>
      <c r="BJ366">
        <f>'Prices and returns'!BK367</f>
        <v>-2.9965067845183777E-3</v>
      </c>
      <c r="BK366">
        <f>'Prices and returns'!BL367</f>
        <v>1.8047191120084839E-2</v>
      </c>
      <c r="BL366">
        <f>'Prices and returns'!BM367</f>
        <v>4.5002801835279752E-4</v>
      </c>
    </row>
    <row r="367" spans="1:64" x14ac:dyDescent="0.25">
      <c r="A367" s="2">
        <v>42331</v>
      </c>
      <c r="B367" s="1">
        <v>111.744308</v>
      </c>
      <c r="C367" s="1">
        <v>92.169998000000007</v>
      </c>
      <c r="D367" s="1">
        <v>36.526305999999998</v>
      </c>
      <c r="E367" s="1">
        <v>36.526305999999998</v>
      </c>
      <c r="F367" s="1">
        <v>134.58876000000001</v>
      </c>
      <c r="G367" s="1">
        <v>16.590326000000001</v>
      </c>
      <c r="H367" s="1">
        <v>134.63000500000001</v>
      </c>
      <c r="I367" s="1">
        <v>64.104477000000003</v>
      </c>
      <c r="J367" s="1">
        <v>152.03050200000001</v>
      </c>
      <c r="K367" s="1">
        <v>109.245766</v>
      </c>
      <c r="L367" s="1">
        <v>68.879997000000003</v>
      </c>
      <c r="M367" s="1">
        <v>12.442804000000001</v>
      </c>
      <c r="N367" s="1">
        <v>750.26000999999997</v>
      </c>
      <c r="O367" s="1">
        <v>182.081299</v>
      </c>
      <c r="P367" s="1">
        <v>125.555153</v>
      </c>
      <c r="Q367" s="1">
        <v>31.646056999999999</v>
      </c>
      <c r="R367" s="1">
        <v>94.472594999999998</v>
      </c>
      <c r="S367" s="1">
        <v>62.004707000000003</v>
      </c>
      <c r="T367" s="1">
        <v>31.641981000000001</v>
      </c>
      <c r="U367" s="1">
        <v>50.469551000000003</v>
      </c>
      <c r="V367" s="1">
        <v>64.276938999999999</v>
      </c>
      <c r="W367" s="1">
        <v>30.884277000000001</v>
      </c>
      <c r="X367" s="1">
        <v>29.350650999999999</v>
      </c>
      <c r="Y367" s="1">
        <v>42.491444000000001</v>
      </c>
      <c r="Z367" s="1">
        <v>28.725204000000002</v>
      </c>
      <c r="AA367" s="1">
        <v>35.689999</v>
      </c>
      <c r="AB367" s="1">
        <v>53.279007</v>
      </c>
      <c r="AC367" s="1">
        <v>39.404209000000002</v>
      </c>
      <c r="AD367" s="1">
        <v>54.957675999999999</v>
      </c>
      <c r="AE367" s="1">
        <v>72.573975000000004</v>
      </c>
      <c r="AF367" s="1">
        <v>2090.110107</v>
      </c>
      <c r="AH367">
        <f>'Prices and returns'!AI368</f>
        <v>1.0355614712831675E-2</v>
      </c>
      <c r="AI367">
        <f>'Prices and returns'!AJ368</f>
        <v>4.4483455451521919E-3</v>
      </c>
      <c r="AJ367">
        <f>'Prices and returns'!AK368</f>
        <v>4.4307190549189399E-2</v>
      </c>
      <c r="AK367">
        <f>'Prices and returns'!AL368</f>
        <v>4.4307190549189399E-2</v>
      </c>
      <c r="AL367">
        <f>'Prices and returns'!AM368</f>
        <v>1.0547923912813957E-2</v>
      </c>
      <c r="AM367">
        <f>'Prices and returns'!AN368</f>
        <v>1.8306873535818335E-2</v>
      </c>
      <c r="AN367">
        <f>'Prices and returns'!AO368</f>
        <v>1.3741297862983727E-2</v>
      </c>
      <c r="AO367">
        <f>'Prices and returns'!AP368</f>
        <v>-1.7410890038148275E-2</v>
      </c>
      <c r="AP367">
        <f>'Prices and returns'!AQ368</f>
        <v>1.968470774371309E-2</v>
      </c>
      <c r="AQ367">
        <f>'Prices and returns'!AR368</f>
        <v>-7.7303957024751537E-3</v>
      </c>
      <c r="AR367">
        <f>'Prices and returns'!AS368</f>
        <v>2.177700443279636E-2</v>
      </c>
      <c r="AS367">
        <f>'Prices and returns'!AT368</f>
        <v>-2.2711601018548539E-2</v>
      </c>
      <c r="AT367">
        <f>'Prices and returns'!AU368</f>
        <v>2.2059003251419445E-2</v>
      </c>
      <c r="AU367">
        <f>'Prices and returns'!AV368</f>
        <v>-2.5200116789588127E-3</v>
      </c>
      <c r="AV367">
        <f>'Prices and returns'!AW368</f>
        <v>-1.558629776031599E-3</v>
      </c>
      <c r="AW367">
        <f>'Prices and returns'!AX368</f>
        <v>1.3929191873730113E-2</v>
      </c>
      <c r="AX367">
        <f>'Prices and returns'!AY368</f>
        <v>5.6657277171226639E-3</v>
      </c>
      <c r="AY367">
        <f>'Prices and returns'!AZ368</f>
        <v>1.0719411995608635E-2</v>
      </c>
      <c r="AZ367">
        <f>'Prices and returns'!BA368</f>
        <v>4.5589117824196841E-2</v>
      </c>
      <c r="BA367">
        <f>'Prices and returns'!BB368</f>
        <v>3.6714235876598098E-2</v>
      </c>
      <c r="BB367">
        <f>'Prices and returns'!BC368</f>
        <v>-1.4888527905785933E-2</v>
      </c>
      <c r="BC367">
        <f>'Prices and returns'!BD368</f>
        <v>7.518323967888256E-2</v>
      </c>
      <c r="BD367">
        <f>'Prices and returns'!BE368</f>
        <v>3.0483139879926855E-4</v>
      </c>
      <c r="BE367">
        <f>'Prices and returns'!BF368</f>
        <v>8.8931126934636576E-2</v>
      </c>
      <c r="BF367">
        <f>'Prices and returns'!BG368</f>
        <v>1.6085978014290174E-2</v>
      </c>
      <c r="BG367">
        <f>'Prices and returns'!BH368</f>
        <v>2.2415327050023082E-2</v>
      </c>
      <c r="BH367">
        <f>'Prices and returns'!BI368</f>
        <v>2.3110340626280822E-2</v>
      </c>
      <c r="BI367">
        <f>'Prices and returns'!BJ368</f>
        <v>1.0612343468181304E-2</v>
      </c>
      <c r="BJ367">
        <f>'Prices and returns'!BK368</f>
        <v>-3.8404644330301699E-3</v>
      </c>
      <c r="BK367">
        <f>'Prices and returns'!BL368</f>
        <v>-2.9176299079663223E-2</v>
      </c>
      <c r="BL367">
        <f>'Prices and returns'!BM368</f>
        <v>7.5586161451929627E-4</v>
      </c>
    </row>
    <row r="368" spans="1:64" x14ac:dyDescent="0.25">
      <c r="A368" s="2">
        <v>42338</v>
      </c>
      <c r="B368" s="1">
        <v>112.901489</v>
      </c>
      <c r="C368" s="1">
        <v>92.580001999999993</v>
      </c>
      <c r="D368" s="1">
        <v>38.144683999999998</v>
      </c>
      <c r="E368" s="1">
        <v>38.144683999999998</v>
      </c>
      <c r="F368" s="1">
        <v>136.00839199999999</v>
      </c>
      <c r="G368" s="1">
        <v>16.894043</v>
      </c>
      <c r="H368" s="1">
        <v>136.479996</v>
      </c>
      <c r="I368" s="1">
        <v>62.988360999999998</v>
      </c>
      <c r="J368" s="1">
        <v>155.023178</v>
      </c>
      <c r="K368" s="1">
        <v>108.401253</v>
      </c>
      <c r="L368" s="1">
        <v>70.379997000000003</v>
      </c>
      <c r="M368" s="1">
        <v>12.160208000000001</v>
      </c>
      <c r="N368" s="1">
        <v>766.80999799999995</v>
      </c>
      <c r="O368" s="1">
        <v>181.62245200000001</v>
      </c>
      <c r="P368" s="1">
        <v>125.359459</v>
      </c>
      <c r="Q368" s="1">
        <v>32.086860999999999</v>
      </c>
      <c r="R368" s="1">
        <v>95.007851000000002</v>
      </c>
      <c r="S368" s="1">
        <v>62.669361000000002</v>
      </c>
      <c r="T368" s="1">
        <v>33.084510999999999</v>
      </c>
      <c r="U368" s="1">
        <v>52.322502</v>
      </c>
      <c r="V368" s="1">
        <v>63.319949999999999</v>
      </c>
      <c r="W368" s="1">
        <v>33.206257000000001</v>
      </c>
      <c r="X368" s="1">
        <v>29.359597999999998</v>
      </c>
      <c r="Y368" s="1">
        <v>46.270256000000003</v>
      </c>
      <c r="Z368" s="1">
        <v>29.187277000000002</v>
      </c>
      <c r="AA368" s="1">
        <v>36.490001999999997</v>
      </c>
      <c r="AB368" s="1">
        <v>54.510303</v>
      </c>
      <c r="AC368" s="1">
        <v>39.822380000000003</v>
      </c>
      <c r="AD368" s="1">
        <v>54.746613000000004</v>
      </c>
      <c r="AE368" s="1">
        <v>70.456535000000002</v>
      </c>
      <c r="AF368" s="1">
        <v>2091.6899410000001</v>
      </c>
      <c r="AH368">
        <f>'Prices and returns'!AI369</f>
        <v>-4.9147110894170787E-2</v>
      </c>
      <c r="AI368">
        <f>'Prices and returns'!AJ369</f>
        <v>-1.2529746974945914E-2</v>
      </c>
      <c r="AJ368">
        <f>'Prices and returns'!AK369</f>
        <v>-4.2941580011516198E-2</v>
      </c>
      <c r="AK368">
        <f>'Prices and returns'!AL369</f>
        <v>-4.2941580011516198E-2</v>
      </c>
      <c r="AL368">
        <f>'Prices and returns'!AM369</f>
        <v>-2.6127939223044398E-2</v>
      </c>
      <c r="AM368">
        <f>'Prices and returns'!AN369</f>
        <v>-5.7466291520626565E-2</v>
      </c>
      <c r="AN368">
        <f>'Prices and returns'!AO369</f>
        <v>-4.5208075768114711E-2</v>
      </c>
      <c r="AO368">
        <f>'Prices and returns'!AP369</f>
        <v>-6.5018503974091285E-2</v>
      </c>
      <c r="AP368">
        <f>'Prices and returns'!AQ369</f>
        <v>-4.064747014798005E-2</v>
      </c>
      <c r="AQ368">
        <f>'Prices and returns'!AR369</f>
        <v>-5.4271678944522866E-2</v>
      </c>
      <c r="AR368">
        <f>'Prices and returns'!AS369</f>
        <v>-4.5609535902651377E-2</v>
      </c>
      <c r="AS368">
        <f>'Prices and returns'!AT369</f>
        <v>-3.9436660951852207E-2</v>
      </c>
      <c r="AT368">
        <f>'Prices and returns'!AU369</f>
        <v>-3.643667019584157E-2</v>
      </c>
      <c r="AU368">
        <f>'Prices and returns'!AV369</f>
        <v>-6.7505833474817395E-2</v>
      </c>
      <c r="AV368">
        <f>'Prices and returns'!AW369</f>
        <v>-2.611021957266102E-2</v>
      </c>
      <c r="AW368">
        <f>'Prices and returns'!AX369</f>
        <v>-1.9175699361804185E-2</v>
      </c>
      <c r="AX368">
        <f>'Prices and returns'!AY369</f>
        <v>-1.233603315582839E-2</v>
      </c>
      <c r="AY368">
        <f>'Prices and returns'!AZ369</f>
        <v>-5.62674478203153E-2</v>
      </c>
      <c r="AZ368">
        <f>'Prices and returns'!BA369</f>
        <v>-9.1732593539012891E-2</v>
      </c>
      <c r="BA368">
        <f>'Prices and returns'!BB369</f>
        <v>-3.3088803742603839E-2</v>
      </c>
      <c r="BB368">
        <f>'Prices and returns'!BC369</f>
        <v>-4.5643750508331131E-2</v>
      </c>
      <c r="BC368">
        <f>'Prices and returns'!BD369</f>
        <v>-3.7333295348524274E-2</v>
      </c>
      <c r="BD368">
        <f>'Prices and returns'!BE369</f>
        <v>-2.2560867488716871E-2</v>
      </c>
      <c r="BE368">
        <f>'Prices and returns'!BF369</f>
        <v>-9.3236462750497906E-2</v>
      </c>
      <c r="BF368">
        <f>'Prices and returns'!BG369</f>
        <v>-2.7558172007618283E-2</v>
      </c>
      <c r="BG368">
        <f>'Prices and returns'!BH369</f>
        <v>-4.0559164672010539E-2</v>
      </c>
      <c r="BH368">
        <f>'Prices and returns'!BI369</f>
        <v>-4.5346418272523704E-2</v>
      </c>
      <c r="BI368">
        <f>'Prices and returns'!BJ369</f>
        <v>-1.9470559017316473E-2</v>
      </c>
      <c r="BJ368">
        <f>'Prices and returns'!BK369</f>
        <v>3.3055743558053075E-3</v>
      </c>
      <c r="BK368">
        <f>'Prices and returns'!BL369</f>
        <v>-5.7316826608064197E-2</v>
      </c>
      <c r="BL368">
        <f>'Prices and returns'!BM369</f>
        <v>-3.7921464575231739E-2</v>
      </c>
    </row>
    <row r="369" spans="1:64" x14ac:dyDescent="0.25">
      <c r="A369" s="2">
        <v>42345</v>
      </c>
      <c r="B369" s="1">
        <v>107.352707</v>
      </c>
      <c r="C369" s="1">
        <v>91.419998000000007</v>
      </c>
      <c r="D369" s="1">
        <v>36.506690999999996</v>
      </c>
      <c r="E369" s="1">
        <v>36.506690999999996</v>
      </c>
      <c r="F369" s="1">
        <v>132.45477299999999</v>
      </c>
      <c r="G369" s="1">
        <v>15.923204999999999</v>
      </c>
      <c r="H369" s="1">
        <v>130.30999800000001</v>
      </c>
      <c r="I369" s="1">
        <v>58.892952000000001</v>
      </c>
      <c r="J369" s="1">
        <v>148.721878</v>
      </c>
      <c r="K369" s="1">
        <v>102.518135</v>
      </c>
      <c r="L369" s="1">
        <v>67.169998000000007</v>
      </c>
      <c r="M369" s="1">
        <v>11.68065</v>
      </c>
      <c r="N369" s="1">
        <v>738.86999500000002</v>
      </c>
      <c r="O369" s="1">
        <v>169.36187699999999</v>
      </c>
      <c r="P369" s="1">
        <v>122.086296</v>
      </c>
      <c r="Q369" s="1">
        <v>31.471572999999999</v>
      </c>
      <c r="R369" s="1">
        <v>93.835830999999999</v>
      </c>
      <c r="S369" s="1">
        <v>59.143115999999999</v>
      </c>
      <c r="T369" s="1">
        <v>30.049582999999998</v>
      </c>
      <c r="U369" s="1">
        <v>50.591213000000003</v>
      </c>
      <c r="V369" s="1">
        <v>60.429789999999997</v>
      </c>
      <c r="W369" s="1">
        <v>31.966557999999999</v>
      </c>
      <c r="X369" s="1">
        <v>28.697220000000002</v>
      </c>
      <c r="Y369" s="1">
        <v>41.956181000000001</v>
      </c>
      <c r="Z369" s="1">
        <v>28.382929000000001</v>
      </c>
      <c r="AA369" s="1">
        <v>35.009998000000003</v>
      </c>
      <c r="AB369" s="1">
        <v>52.038455999999996</v>
      </c>
      <c r="AC369" s="1">
        <v>39.047015999999999</v>
      </c>
      <c r="AD369" s="1">
        <v>54.927582000000001</v>
      </c>
      <c r="AE369" s="1">
        <v>66.418189999999996</v>
      </c>
      <c r="AF369" s="1">
        <v>2012.369995</v>
      </c>
      <c r="AH369">
        <f>'Prices and returns'!AI370</f>
        <v>-6.3173842463050273E-2</v>
      </c>
      <c r="AI369">
        <f>'Prices and returns'!AJ370</f>
        <v>-1.2032378298675267E-3</v>
      </c>
      <c r="AJ369">
        <f>'Prices and returns'!AK370</f>
        <v>3.3584090105564533E-2</v>
      </c>
      <c r="AK369">
        <f>'Prices and returns'!AL370</f>
        <v>3.3584090105564533E-2</v>
      </c>
      <c r="AL369">
        <f>'Prices and returns'!AM370</f>
        <v>-3.4850069162853013E-2</v>
      </c>
      <c r="AM369">
        <f>'Prices and returns'!AN370</f>
        <v>1.7934203572711055E-3</v>
      </c>
      <c r="AN369">
        <f>'Prices and returns'!AO370</f>
        <v>-5.9857187627307277E-3</v>
      </c>
      <c r="AO369">
        <f>'Prices and returns'!AP370</f>
        <v>-4.8908399089928143E-3</v>
      </c>
      <c r="AP369">
        <f>'Prices and returns'!AQ370</f>
        <v>-1.4498230045212328E-2</v>
      </c>
      <c r="AQ369">
        <f>'Prices and returns'!AR370</f>
        <v>3.4293444764674588E-3</v>
      </c>
      <c r="AR369">
        <f>'Prices and returns'!AS370</f>
        <v>2.6946628761251257E-2</v>
      </c>
      <c r="AS369">
        <f>'Prices and returns'!AT370</f>
        <v>1.1730340349209969E-2</v>
      </c>
      <c r="AT369">
        <f>'Prices and returns'!AU370</f>
        <v>5.9550800949757516E-4</v>
      </c>
      <c r="AU369">
        <f>'Prices and returns'!AV370</f>
        <v>-6.0602009034181493E-3</v>
      </c>
      <c r="AV369">
        <f>'Prices and returns'!AW370</f>
        <v>-1.149850594205962E-3</v>
      </c>
      <c r="AW369">
        <f>'Prices and returns'!AX370</f>
        <v>-1.1671898319159281E-2</v>
      </c>
      <c r="AX369">
        <f>'Prices and returns'!AY370</f>
        <v>2.6552010819833509E-3</v>
      </c>
      <c r="AY369">
        <f>'Prices and returns'!AZ370</f>
        <v>5.1504726264337899E-3</v>
      </c>
      <c r="AZ369">
        <f>'Prices and returns'!BA370</f>
        <v>-2.4625932413105282E-2</v>
      </c>
      <c r="BA369">
        <f>'Prices and returns'!BB370</f>
        <v>1.294809831897076E-3</v>
      </c>
      <c r="BB369">
        <f>'Prices and returns'!BC370</f>
        <v>2.2603636385299459E-2</v>
      </c>
      <c r="BC369">
        <f>'Prices and returns'!BD370</f>
        <v>-1.0772695640237553E-2</v>
      </c>
      <c r="BD369">
        <f>'Prices and returns'!BE370</f>
        <v>-2.1833125299246061E-3</v>
      </c>
      <c r="BE369">
        <f>'Prices and returns'!BF370</f>
        <v>-6.3199269733346013E-4</v>
      </c>
      <c r="BF369">
        <f>'Prices and returns'!BG370</f>
        <v>1.2963637403313797E-2</v>
      </c>
      <c r="BG369">
        <f>'Prices and returns'!BH370</f>
        <v>-7.1408173173845933E-3</v>
      </c>
      <c r="BH369">
        <f>'Prices and returns'!BI370</f>
        <v>-2.2593887105336066E-2</v>
      </c>
      <c r="BI369">
        <f>'Prices and returns'!BJ370</f>
        <v>1.6510557426462555E-2</v>
      </c>
      <c r="BJ369">
        <f>'Prices and returns'!BK370</f>
        <v>-8.5918218646507741E-3</v>
      </c>
      <c r="BK369">
        <f>'Prices and returns'!BL370</f>
        <v>3.9547916015176134E-2</v>
      </c>
      <c r="BL369">
        <f>'Prices and returns'!BM370</f>
        <v>-3.3890119694415699E-3</v>
      </c>
    </row>
    <row r="370" spans="1:64" x14ac:dyDescent="0.25">
      <c r="A370" s="2">
        <v>42352</v>
      </c>
      <c r="B370" s="1">
        <v>100.570824</v>
      </c>
      <c r="C370" s="1">
        <v>91.309997999999993</v>
      </c>
      <c r="D370" s="1">
        <v>37.732734999999998</v>
      </c>
      <c r="E370" s="1">
        <v>37.732734999999998</v>
      </c>
      <c r="F370" s="1">
        <v>127.83871499999999</v>
      </c>
      <c r="G370" s="1">
        <v>15.951762</v>
      </c>
      <c r="H370" s="1">
        <v>129.529999</v>
      </c>
      <c r="I370" s="1">
        <v>58.604916000000003</v>
      </c>
      <c r="J370" s="1">
        <v>146.565674</v>
      </c>
      <c r="K370" s="1">
        <v>102.869705</v>
      </c>
      <c r="L370" s="1">
        <v>68.980002999999996</v>
      </c>
      <c r="M370" s="1">
        <v>11.817667999999999</v>
      </c>
      <c r="N370" s="1">
        <v>739.30999799999995</v>
      </c>
      <c r="O370" s="1">
        <v>168.33551</v>
      </c>
      <c r="P370" s="1">
        <v>121.945915</v>
      </c>
      <c r="Q370" s="1">
        <v>31.104240000000001</v>
      </c>
      <c r="R370" s="1">
        <v>94.084984000000006</v>
      </c>
      <c r="S370" s="1">
        <v>59.447730999999997</v>
      </c>
      <c r="T370" s="1">
        <v>29.309584000000001</v>
      </c>
      <c r="U370" s="1">
        <v>50.656719000000002</v>
      </c>
      <c r="V370" s="1">
        <v>61.795723000000002</v>
      </c>
      <c r="W370" s="1">
        <v>31.622191999999998</v>
      </c>
      <c r="X370" s="1">
        <v>28.634564999999998</v>
      </c>
      <c r="Y370" s="1">
        <v>41.929665</v>
      </c>
      <c r="Z370" s="1">
        <v>28.750875000000001</v>
      </c>
      <c r="AA370" s="1">
        <v>34.759998000000003</v>
      </c>
      <c r="AB370" s="1">
        <v>50.862704999999998</v>
      </c>
      <c r="AC370" s="1">
        <v>39.691704000000001</v>
      </c>
      <c r="AD370" s="1">
        <v>54.455654000000003</v>
      </c>
      <c r="AE370" s="1">
        <v>69.044891000000007</v>
      </c>
      <c r="AF370" s="1">
        <v>2005.5500489999999</v>
      </c>
      <c r="AH370">
        <f>'Prices and returns'!AI371</f>
        <v>1.8862587821692669E-2</v>
      </c>
      <c r="AI370">
        <f>'Prices and returns'!AJ371</f>
        <v>3.2745647415302878E-2</v>
      </c>
      <c r="AJ370">
        <f>'Prices and returns'!AK371</f>
        <v>1.1697323292361426E-2</v>
      </c>
      <c r="AK370">
        <f>'Prices and returns'!AL371</f>
        <v>1.1697323292361426E-2</v>
      </c>
      <c r="AL370">
        <f>'Prices and returns'!AM371</f>
        <v>2.8299220623423771E-2</v>
      </c>
      <c r="AM370">
        <f>'Prices and returns'!AN371</f>
        <v>3.0429365734017267E-2</v>
      </c>
      <c r="AN370">
        <f>'Prices and returns'!AO371</f>
        <v>3.3660156208292609E-2</v>
      </c>
      <c r="AO370">
        <f>'Prices and returns'!AP371</f>
        <v>6.5581307206378378E-2</v>
      </c>
      <c r="AP370">
        <f>'Prices and returns'!AQ371</f>
        <v>2.5681784126343313E-2</v>
      </c>
      <c r="AQ370">
        <f>'Prices and returns'!AR371</f>
        <v>-1.7267017534462619E-2</v>
      </c>
      <c r="AR370">
        <f>'Prices and returns'!AS371</f>
        <v>-4.3499563199497396E-4</v>
      </c>
      <c r="AS370">
        <f>'Prices and returns'!AT371</f>
        <v>3.6956529833127853E-2</v>
      </c>
      <c r="AT370">
        <f>'Prices and returns'!AU371</f>
        <v>1.229528347322591E-2</v>
      </c>
      <c r="AU370">
        <f>'Prices and returns'!AV371</f>
        <v>3.9774162920229943E-2</v>
      </c>
      <c r="AV370">
        <f>'Prices and returns'!AW371</f>
        <v>2.0032167539191462E-2</v>
      </c>
      <c r="AW370">
        <f>'Prices and returns'!AX371</f>
        <v>3.2772380871546852E-2</v>
      </c>
      <c r="AX370">
        <f>'Prices and returns'!AY371</f>
        <v>1.7361622764372191E-2</v>
      </c>
      <c r="AY370">
        <f>'Prices and returns'!AZ371</f>
        <v>3.4161556140805481E-2</v>
      </c>
      <c r="AZ370">
        <f>'Prices and returns'!BA371</f>
        <v>3.8031143669592864E-2</v>
      </c>
      <c r="BA370">
        <f>'Prices and returns'!BB371</f>
        <v>2.8450105503279716E-2</v>
      </c>
      <c r="BB370">
        <f>'Prices and returns'!BC371</f>
        <v>-1.6806567664885225E-2</v>
      </c>
      <c r="BC370">
        <f>'Prices and returns'!BD371</f>
        <v>3.2047525358140892E-2</v>
      </c>
      <c r="BD370">
        <f>'Prices and returns'!BE371</f>
        <v>1.9693471858224509E-2</v>
      </c>
      <c r="BE370">
        <f>'Prices and returns'!BF371</f>
        <v>4.4697352101429826E-2</v>
      </c>
      <c r="BF370">
        <f>'Prices and returns'!BG371</f>
        <v>3.1547735503702087E-2</v>
      </c>
      <c r="BG370">
        <f>'Prices and returns'!BH371</f>
        <v>2.8193442358655882E-2</v>
      </c>
      <c r="BH370">
        <f>'Prices and returns'!BI371</f>
        <v>3.294506259547144E-2</v>
      </c>
      <c r="BI370">
        <f>'Prices and returns'!BJ371</f>
        <v>2.5241546697012552E-2</v>
      </c>
      <c r="BJ370">
        <f>'Prices and returns'!BK371</f>
        <v>3.3644936116275365E-2</v>
      </c>
      <c r="BK370">
        <f>'Prices and returns'!BL371</f>
        <v>2.6526959105489648E-2</v>
      </c>
      <c r="BL370">
        <f>'Prices and returns'!BM371</f>
        <v>2.7643259776859396E-2</v>
      </c>
    </row>
    <row r="371" spans="1:64" x14ac:dyDescent="0.25">
      <c r="A371" s="2">
        <v>42359</v>
      </c>
      <c r="B371" s="1">
        <v>102.46785</v>
      </c>
      <c r="C371" s="1">
        <v>94.300003000000004</v>
      </c>
      <c r="D371" s="1">
        <v>38.174106999999999</v>
      </c>
      <c r="E371" s="1">
        <v>38.174106999999999</v>
      </c>
      <c r="F371" s="1">
        <v>131.45645099999999</v>
      </c>
      <c r="G371" s="1">
        <v>16.437163999999999</v>
      </c>
      <c r="H371" s="1">
        <v>133.88999899999999</v>
      </c>
      <c r="I371" s="1">
        <v>62.448303000000003</v>
      </c>
      <c r="J371" s="1">
        <v>150.32974200000001</v>
      </c>
      <c r="K371" s="1">
        <v>101.093452</v>
      </c>
      <c r="L371" s="1">
        <v>68.949996999999996</v>
      </c>
      <c r="M371" s="1">
        <v>12.254408</v>
      </c>
      <c r="N371" s="1">
        <v>748.40002400000003</v>
      </c>
      <c r="O371" s="1">
        <v>175.030914</v>
      </c>
      <c r="P371" s="1">
        <v>124.388756</v>
      </c>
      <c r="Q371" s="1">
        <v>32.123600000000003</v>
      </c>
      <c r="R371" s="1">
        <v>95.718451999999999</v>
      </c>
      <c r="S371" s="1">
        <v>61.478558</v>
      </c>
      <c r="T371" s="1">
        <v>30.424261000000001</v>
      </c>
      <c r="U371" s="1">
        <v>52.097907999999997</v>
      </c>
      <c r="V371" s="1">
        <v>60.757148999999998</v>
      </c>
      <c r="W371" s="1">
        <v>32.635604999999998</v>
      </c>
      <c r="X371" s="1">
        <v>29.198478999999999</v>
      </c>
      <c r="Y371" s="1">
        <v>43.803809999999999</v>
      </c>
      <c r="Z371" s="1">
        <v>29.657900000000001</v>
      </c>
      <c r="AA371" s="1">
        <v>35.740001999999997</v>
      </c>
      <c r="AB371" s="1">
        <v>52.538379999999997</v>
      </c>
      <c r="AC371" s="1">
        <v>40.693584000000001</v>
      </c>
      <c r="AD371" s="1">
        <v>56.287810999999998</v>
      </c>
      <c r="AE371" s="1">
        <v>70.876441999999997</v>
      </c>
      <c r="AF371" s="1">
        <v>2060.98999</v>
      </c>
      <c r="AH371">
        <f>'Prices and returns'!AI372</f>
        <v>-2.5640949819870248E-2</v>
      </c>
      <c r="AI371">
        <f>'Prices and returns'!AJ372</f>
        <v>-3.8176138764279455E-3</v>
      </c>
      <c r="AJ371">
        <f>'Prices and returns'!AK372</f>
        <v>-5.3957778239579843E-3</v>
      </c>
      <c r="AK371">
        <f>'Prices and returns'!AL372</f>
        <v>-5.3957778239579843E-3</v>
      </c>
      <c r="AL371">
        <f>'Prices and returns'!AM372</f>
        <v>7.3853811860478897E-3</v>
      </c>
      <c r="AM371">
        <f>'Prices and returns'!AN372</f>
        <v>-2.5477570218317508E-2</v>
      </c>
      <c r="AN371">
        <f>'Prices and returns'!AO372</f>
        <v>-1.3817357635501806E-2</v>
      </c>
      <c r="AO371">
        <f>'Prices and returns'!AP372</f>
        <v>-2.0466993314454035E-2</v>
      </c>
      <c r="AP371">
        <f>'Prices and returns'!AQ372</f>
        <v>-1.5457752864367739E-3</v>
      </c>
      <c r="AQ371">
        <f>'Prices and returns'!AR372</f>
        <v>-7.3680835431359521E-3</v>
      </c>
      <c r="AR371">
        <f>'Prices and returns'!AS372</f>
        <v>-3.3356926759547196E-3</v>
      </c>
      <c r="AS371">
        <f>'Prices and returns'!AT372</f>
        <v>-1.537381487543096E-2</v>
      </c>
      <c r="AT371">
        <f>'Prices and returns'!AU372</f>
        <v>1.4003181004708189E-2</v>
      </c>
      <c r="AU371">
        <f>'Prices and returns'!AV372</f>
        <v>-1.2275922869259492E-2</v>
      </c>
      <c r="AV371">
        <f>'Prices and returns'!AW372</f>
        <v>-4.8908600709858269E-3</v>
      </c>
      <c r="AW371">
        <f>'Prices and returns'!AX372</f>
        <v>-1.5151695326800291E-2</v>
      </c>
      <c r="AX371">
        <f>'Prices and returns'!AY372</f>
        <v>-9.6413907738499838E-3</v>
      </c>
      <c r="AY371">
        <f>'Prices and returns'!AZ372</f>
        <v>-8.5586425107758712E-3</v>
      </c>
      <c r="AZ371">
        <f>'Prices and returns'!BA372</f>
        <v>-2.0628011309789904E-2</v>
      </c>
      <c r="BA371">
        <f>'Prices and returns'!BB372</f>
        <v>-3.4129393448964263E-3</v>
      </c>
      <c r="BB371">
        <f>'Prices and returns'!BC372</f>
        <v>-1.0763029713589755E-2</v>
      </c>
      <c r="BC371">
        <f>'Prices and returns'!BD372</f>
        <v>-6.3313365877543087E-3</v>
      </c>
      <c r="BD371">
        <f>'Prices and returns'!BE372</f>
        <v>-1.042297442959266E-2</v>
      </c>
      <c r="BE371">
        <f>'Prices and returns'!BF372</f>
        <v>8.8799809879552515E-3</v>
      </c>
      <c r="BF371">
        <f>'Prices and returns'!BG372</f>
        <v>-7.2130191281244184E-3</v>
      </c>
      <c r="BG371">
        <f>'Prices and returns'!BH372</f>
        <v>-2.5181923604816633E-2</v>
      </c>
      <c r="BH371">
        <f>'Prices and returns'!BI372</f>
        <v>-3.418506623158156E-2</v>
      </c>
      <c r="BI371">
        <f>'Prices and returns'!BJ372</f>
        <v>-1.0490376075009878E-2</v>
      </c>
      <c r="BJ371">
        <f>'Prices and returns'!BK372</f>
        <v>7.7263974610773372E-3</v>
      </c>
      <c r="BK371">
        <f>'Prices and returns'!BL372</f>
        <v>-1.7395639019238532E-2</v>
      </c>
      <c r="BL371">
        <f>'Prices and returns'!BM372</f>
        <v>-8.2727471180002888E-3</v>
      </c>
    </row>
    <row r="372" spans="1:64" x14ac:dyDescent="0.25">
      <c r="A372" s="2">
        <v>42366</v>
      </c>
      <c r="B372" s="1">
        <v>99.840477000000007</v>
      </c>
      <c r="C372" s="1">
        <v>93.940002000000007</v>
      </c>
      <c r="D372" s="1">
        <v>37.968128</v>
      </c>
      <c r="E372" s="1">
        <v>37.968128</v>
      </c>
      <c r="F372" s="1">
        <v>132.42730700000001</v>
      </c>
      <c r="G372" s="1">
        <v>16.018384999999999</v>
      </c>
      <c r="H372" s="1">
        <v>132.03999300000001</v>
      </c>
      <c r="I372" s="1">
        <v>61.170174000000003</v>
      </c>
      <c r="J372" s="1">
        <v>150.09736599999999</v>
      </c>
      <c r="K372" s="1">
        <v>100.34858699999999</v>
      </c>
      <c r="L372" s="1">
        <v>68.720000999999996</v>
      </c>
      <c r="M372" s="1">
        <v>12.066011</v>
      </c>
      <c r="N372" s="1">
        <v>758.88000499999998</v>
      </c>
      <c r="O372" s="1">
        <v>172.882248</v>
      </c>
      <c r="P372" s="1">
        <v>123.780388</v>
      </c>
      <c r="Q372" s="1">
        <v>31.636873000000001</v>
      </c>
      <c r="R372" s="1">
        <v>94.795592999999997</v>
      </c>
      <c r="S372" s="1">
        <v>60.952385</v>
      </c>
      <c r="T372" s="1">
        <v>29.796669000000001</v>
      </c>
      <c r="U372" s="1">
        <v>51.920101000000003</v>
      </c>
      <c r="V372" s="1">
        <v>60.103217999999998</v>
      </c>
      <c r="W372" s="1">
        <v>32.428978000000001</v>
      </c>
      <c r="X372" s="1">
        <v>28.894144000000001</v>
      </c>
      <c r="Y372" s="1">
        <v>44.192787000000003</v>
      </c>
      <c r="Z372" s="1">
        <v>29.443977</v>
      </c>
      <c r="AA372" s="1">
        <v>34.840000000000003</v>
      </c>
      <c r="AB372" s="1">
        <v>50.742351999999997</v>
      </c>
      <c r="AC372" s="1">
        <v>40.266692999999997</v>
      </c>
      <c r="AD372" s="1">
        <v>56.722712999999999</v>
      </c>
      <c r="AE372" s="1">
        <v>69.643501000000001</v>
      </c>
      <c r="AF372" s="1">
        <v>2043.9399410000001</v>
      </c>
      <c r="AH372">
        <f>'Prices and returns'!AI373</f>
        <v>-7.8852437774310835E-2</v>
      </c>
      <c r="AI372">
        <f>'Prices and returns'!AJ373</f>
        <v>-6.4828655209098321E-2</v>
      </c>
      <c r="AJ372">
        <f>'Prices and returns'!AK373</f>
        <v>-7.7499238308509702E-2</v>
      </c>
      <c r="AK372">
        <f>'Prices and returns'!AL373</f>
        <v>-7.7499238308509702E-2</v>
      </c>
      <c r="AL372">
        <f>'Prices and returns'!AM373</f>
        <v>-0.10097518633373712</v>
      </c>
      <c r="AM372">
        <f>'Prices and returns'!AN373</f>
        <v>-9.685102461952301E-2</v>
      </c>
      <c r="AN372">
        <f>'Prices and returns'!AO373</f>
        <v>-2.8097479526524981E-2</v>
      </c>
      <c r="AO372">
        <f>'Prices and returns'!AP373</f>
        <v>-6.8716806331137845E-2</v>
      </c>
      <c r="AP372">
        <f>'Prices and returns'!AQ373</f>
        <v>-5.8142186185998784E-2</v>
      </c>
      <c r="AQ372">
        <f>'Prices and returns'!AR373</f>
        <v>-5.548156846493503E-2</v>
      </c>
      <c r="AR372">
        <f>'Prices and returns'!AS373</f>
        <v>-8.1344585545043813E-2</v>
      </c>
      <c r="AS372">
        <f>'Prices and returns'!AT373</f>
        <v>-0.11000711005484742</v>
      </c>
      <c r="AT372">
        <f>'Prices and returns'!AU373</f>
        <v>-5.852049560852509E-2</v>
      </c>
      <c r="AU372">
        <f>'Prices and returns'!AV373</f>
        <v>-9.0384467929870926E-2</v>
      </c>
      <c r="AV372">
        <f>'Prices and returns'!AW373</f>
        <v>-6.3138006967630445E-2</v>
      </c>
      <c r="AW372">
        <f>'Prices and returns'!AX373</f>
        <v>-8.5340988030011708E-2</v>
      </c>
      <c r="AX372">
        <f>'Prices and returns'!AY373</f>
        <v>-4.4392506727607035E-2</v>
      </c>
      <c r="AY372">
        <f>'Prices and returns'!AZ373</f>
        <v>-0.10767828034948922</v>
      </c>
      <c r="AZ372">
        <f>'Prices and returns'!BA373</f>
        <v>-0.10782782464711074</v>
      </c>
      <c r="BA372">
        <f>'Prices and returns'!BB373</f>
        <v>-5.6777162278632713E-2</v>
      </c>
      <c r="BB372">
        <f>'Prices and returns'!BC373</f>
        <v>-5.8080068192022521E-2</v>
      </c>
      <c r="BC372">
        <f>'Prices and returns'!BD373</f>
        <v>-0.10103136768602457</v>
      </c>
      <c r="BD372">
        <f>'Prices and returns'!BE373</f>
        <v>-3.9653156016665539E-2</v>
      </c>
      <c r="BE372">
        <f>'Prices and returns'!BF373</f>
        <v>-8.2216425952045202E-2</v>
      </c>
      <c r="BF372">
        <f>'Prices and returns'!BG373</f>
        <v>-2.5283269308354672E-2</v>
      </c>
      <c r="BG372">
        <f>'Prices and returns'!BH373</f>
        <v>-7.175660160734787E-2</v>
      </c>
      <c r="BH372">
        <f>'Prices and returns'!BI373</f>
        <v>-8.1189535715648228E-2</v>
      </c>
      <c r="BI372">
        <f>'Prices and returns'!BJ373</f>
        <v>-3.0073490266508851E-2</v>
      </c>
      <c r="BJ372">
        <f>'Prices and returns'!BK373</f>
        <v>3.6541675994940556E-2</v>
      </c>
      <c r="BK372">
        <f>'Prices and returns'!BL373</f>
        <v>-4.1821633866453656E-2</v>
      </c>
      <c r="BL372">
        <f>'Prices and returns'!BM373</f>
        <v>-5.9644566630639599E-2</v>
      </c>
    </row>
    <row r="373" spans="1:64" x14ac:dyDescent="0.25">
      <c r="AG373" t="s">
        <v>39</v>
      </c>
      <c r="AH373">
        <f>AVERAGE(AH3:AH372)</f>
        <v>7.1682805119428431E-3</v>
      </c>
      <c r="AI373">
        <f t="shared" ref="AI373:BL373" si="0">AVERAGE(AI3:AI372)</f>
        <v>4.576182304031267E-3</v>
      </c>
      <c r="AJ373">
        <f t="shared" si="0"/>
        <v>4.277917071689479E-3</v>
      </c>
      <c r="AK373">
        <f t="shared" si="0"/>
        <v>4.277917071689479E-3</v>
      </c>
      <c r="AL373">
        <f t="shared" si="0"/>
        <v>4.4919448456263913E-3</v>
      </c>
      <c r="AM373">
        <f t="shared" si="0"/>
        <v>3.2258729287175125E-3</v>
      </c>
      <c r="AN373">
        <f t="shared" si="0"/>
        <v>2.1698843061958451E-3</v>
      </c>
      <c r="AO373">
        <f t="shared" si="0"/>
        <v>2.9619289985694779E-3</v>
      </c>
      <c r="AP373">
        <f t="shared" si="0"/>
        <v>3.5446589960425995E-3</v>
      </c>
      <c r="AQ373">
        <f t="shared" si="0"/>
        <v>4.8552747696071572E-3</v>
      </c>
      <c r="AR373">
        <f t="shared" si="0"/>
        <v>4.4255251338876965E-3</v>
      </c>
      <c r="AS373">
        <f t="shared" si="0"/>
        <v>6.1711685815152694E-3</v>
      </c>
      <c r="AT373">
        <f t="shared" si="0"/>
        <v>5.1187322333465721E-3</v>
      </c>
      <c r="AU373">
        <f t="shared" si="0"/>
        <v>3.5190577028070468E-3</v>
      </c>
      <c r="AV373">
        <f t="shared" si="0"/>
        <v>5.4582502033938369E-3</v>
      </c>
      <c r="AW373">
        <f t="shared" si="0"/>
        <v>3.6136339473126734E-3</v>
      </c>
      <c r="AX373">
        <f t="shared" si="0"/>
        <v>2.2131043418071429E-3</v>
      </c>
      <c r="AY373">
        <f t="shared" si="0"/>
        <v>3.3151851024037274E-3</v>
      </c>
      <c r="AZ373">
        <f t="shared" si="0"/>
        <v>3.6075845197693652E-3</v>
      </c>
      <c r="BA373">
        <f t="shared" si="0"/>
        <v>3.7274609851052822E-3</v>
      </c>
      <c r="BB373">
        <f t="shared" si="0"/>
        <v>5.5652852737107109E-3</v>
      </c>
      <c r="BC373">
        <f t="shared" si="0"/>
        <v>5.6751100117444402E-3</v>
      </c>
      <c r="BD373">
        <f t="shared" si="0"/>
        <v>2.8682719712514564E-3</v>
      </c>
      <c r="BE373">
        <f t="shared" si="0"/>
        <v>2.0424188128422764E-3</v>
      </c>
      <c r="BF373">
        <f t="shared" si="0"/>
        <v>1.8214727878452103E-3</v>
      </c>
      <c r="BG373">
        <f t="shared" si="0"/>
        <v>4.2691478209522533E-3</v>
      </c>
      <c r="BH373">
        <f t="shared" si="0"/>
        <v>4.455978292533979E-3</v>
      </c>
      <c r="BI373">
        <f t="shared" si="0"/>
        <v>2.2586933872442423E-3</v>
      </c>
      <c r="BJ373">
        <f t="shared" si="0"/>
        <v>1.0050046475153921E-3</v>
      </c>
      <c r="BK373">
        <f t="shared" si="0"/>
        <v>8.0889183101119438E-4</v>
      </c>
      <c r="BL373">
        <f t="shared" si="0"/>
        <v>2.3997110584509816E-3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7B61B-12D5-42BF-891D-D16C493A9EF1}">
  <dimension ref="A1:AE31"/>
  <sheetViews>
    <sheetView zoomScale="70" zoomScaleNormal="70" workbookViewId="0">
      <selection activeCell="B2" sqref="B2:AE31"/>
    </sheetView>
  </sheetViews>
  <sheetFormatPr defaultRowHeight="15" x14ac:dyDescent="0.25"/>
  <sheetData>
    <row r="1" spans="1:31" x14ac:dyDescent="0.25">
      <c r="A1" s="6"/>
      <c r="B1" s="6" t="s">
        <v>1</v>
      </c>
      <c r="C1" s="6" t="s">
        <v>13</v>
      </c>
      <c r="D1" s="6" t="s">
        <v>2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23</v>
      </c>
      <c r="X1" s="6" t="s">
        <v>24</v>
      </c>
      <c r="Y1" s="6" t="s">
        <v>25</v>
      </c>
      <c r="Z1" s="6" t="s">
        <v>26</v>
      </c>
      <c r="AA1" s="6" t="s">
        <v>27</v>
      </c>
      <c r="AB1" s="6" t="s">
        <v>28</v>
      </c>
      <c r="AC1" s="6" t="s">
        <v>29</v>
      </c>
      <c r="AD1" s="6" t="s">
        <v>30</v>
      </c>
      <c r="AE1" s="6" t="s">
        <v>31</v>
      </c>
    </row>
    <row r="2" spans="1:31" ht="15.75" thickBot="1" x14ac:dyDescent="0.3">
      <c r="A2" s="4" t="s">
        <v>1</v>
      </c>
      <c r="B2" s="4">
        <f>VARP('Prices and retruns 08-15'!$AH$3:$AH$372)</f>
        <v>1.7441976313550055E-3</v>
      </c>
      <c r="C2" s="4">
        <v>6.520116839479229E-4</v>
      </c>
      <c r="D2" s="4">
        <v>5.0295610155000304E-4</v>
      </c>
      <c r="E2" s="4">
        <v>5.0295610155000304E-4</v>
      </c>
      <c r="F2" s="4">
        <v>6.9417280033208116E-4</v>
      </c>
      <c r="G2" s="4">
        <v>1.2360420977258499E-3</v>
      </c>
      <c r="H2" s="4">
        <v>4.4436868306025392E-4</v>
      </c>
      <c r="I2" s="4">
        <v>9.1508510205262161E-4</v>
      </c>
      <c r="J2" s="4">
        <v>3.7878018371884157E-4</v>
      </c>
      <c r="K2" s="4">
        <v>5.8732075403829795E-4</v>
      </c>
      <c r="L2" s="4">
        <v>6.777354525726618E-4</v>
      </c>
      <c r="M2" s="4">
        <v>1.0422369625967154E-3</v>
      </c>
      <c r="N2" s="4">
        <v>8.1855865399916726E-4</v>
      </c>
      <c r="O2" s="4">
        <v>7.7030590275794521E-4</v>
      </c>
      <c r="P2" s="4">
        <v>5.4264235162941414E-4</v>
      </c>
      <c r="Q2" s="4">
        <v>6.768541731060685E-4</v>
      </c>
      <c r="R2" s="4">
        <v>2.3148997497000431E-4</v>
      </c>
      <c r="S2" s="4">
        <v>8.8054152160736319E-4</v>
      </c>
      <c r="T2" s="4">
        <v>9.7097523471056588E-4</v>
      </c>
      <c r="U2" s="4">
        <v>5.163730229969612E-4</v>
      </c>
      <c r="V2" s="4">
        <v>5.8285156570725004E-4</v>
      </c>
      <c r="W2" s="4">
        <v>9.9831719561311216E-4</v>
      </c>
      <c r="X2" s="4">
        <v>2.3714218130176258E-4</v>
      </c>
      <c r="Y2" s="4">
        <v>6.4171854136107858E-4</v>
      </c>
      <c r="Z2" s="4">
        <v>2.8666668567501745E-4</v>
      </c>
      <c r="AA2" s="4">
        <v>9.7543050539978865E-4</v>
      </c>
      <c r="AB2" s="4">
        <v>7.0520599290092162E-4</v>
      </c>
      <c r="AC2" s="4">
        <v>2.2685223995642448E-4</v>
      </c>
      <c r="AD2" s="4">
        <v>1.6339343025392403E-4</v>
      </c>
      <c r="AE2" s="5">
        <v>4.3278190041527373E-4</v>
      </c>
    </row>
    <row r="3" spans="1:31" ht="15.75" thickBot="1" x14ac:dyDescent="0.3">
      <c r="A3" s="4" t="s">
        <v>13</v>
      </c>
      <c r="B3" s="4">
        <v>6.520116839479229E-4</v>
      </c>
      <c r="C3" s="4">
        <f>VARP('Prices and retruns 08-15'!$AI$3:$AI$372)</f>
        <v>1.5566021121791603E-3</v>
      </c>
      <c r="D3" s="4">
        <v>4.9646365157261037E-4</v>
      </c>
      <c r="E3" s="4">
        <v>4.9646365157261037E-4</v>
      </c>
      <c r="F3" s="4">
        <v>6.420844733512522E-4</v>
      </c>
      <c r="G3" s="4">
        <v>1.0364348843601261E-3</v>
      </c>
      <c r="H3" s="4">
        <v>4.1242414949209459E-4</v>
      </c>
      <c r="I3" s="4">
        <v>8.2477682324040731E-4</v>
      </c>
      <c r="J3" s="4">
        <v>3.5434146849143248E-4</v>
      </c>
      <c r="K3" s="4">
        <v>6.1320883917684234E-4</v>
      </c>
      <c r="L3" s="4">
        <v>7.210597665178246E-4</v>
      </c>
      <c r="M3" s="4">
        <v>1.0440324292649863E-3</v>
      </c>
      <c r="N3" s="4">
        <v>6.0361380053987573E-4</v>
      </c>
      <c r="O3" s="4">
        <v>7.9530378878630529E-4</v>
      </c>
      <c r="P3" s="4">
        <v>5.8567119686332757E-4</v>
      </c>
      <c r="Q3" s="4">
        <v>6.3505926848685644E-4</v>
      </c>
      <c r="R3" s="4">
        <v>2.7875748057504555E-4</v>
      </c>
      <c r="S3" s="4">
        <v>7.4547558336379141E-4</v>
      </c>
      <c r="T3" s="4">
        <v>1.0239514256757769E-3</v>
      </c>
      <c r="U3" s="4">
        <v>6.5020479641378815E-4</v>
      </c>
      <c r="V3" s="4">
        <v>5.9105167127850055E-4</v>
      </c>
      <c r="W3" s="4">
        <v>1.0228274318614329E-3</v>
      </c>
      <c r="X3" s="4">
        <v>3.7640305787861627E-4</v>
      </c>
      <c r="Y3" s="4">
        <v>6.1697622041586545E-4</v>
      </c>
      <c r="Z3" s="4">
        <v>3.1141366792605981E-4</v>
      </c>
      <c r="AA3" s="4">
        <v>7.7176794092559354E-4</v>
      </c>
      <c r="AB3" s="4">
        <v>7.0836462855981841E-4</v>
      </c>
      <c r="AC3" s="4">
        <v>2.869335920967145E-4</v>
      </c>
      <c r="AD3" s="4">
        <v>1.8773727375808185E-4</v>
      </c>
      <c r="AE3" s="5">
        <v>4.5863193647498575E-4</v>
      </c>
    </row>
    <row r="4" spans="1:31" ht="15.75" thickBot="1" x14ac:dyDescent="0.3">
      <c r="A4" s="4" t="s">
        <v>2</v>
      </c>
      <c r="B4" s="4">
        <v>5.0295610155000304E-4</v>
      </c>
      <c r="C4" s="4">
        <v>4.9646365157261037E-4</v>
      </c>
      <c r="D4" s="4">
        <f>VARP('Prices and retruns 08-15'!$AJ$3:$AJ$372)</f>
        <v>1.4568512812128743E-3</v>
      </c>
      <c r="E4" s="4">
        <v>1.4568512812128747E-3</v>
      </c>
      <c r="F4" s="4">
        <v>4.5946016000911042E-4</v>
      </c>
      <c r="G4" s="4">
        <v>5.4043852168191757E-4</v>
      </c>
      <c r="H4" s="4">
        <v>3.0033121453399277E-4</v>
      </c>
      <c r="I4" s="4">
        <v>5.4372694594248994E-4</v>
      </c>
      <c r="J4" s="4">
        <v>2.5674254717504867E-4</v>
      </c>
      <c r="K4" s="4">
        <v>4.4186950372443798E-4</v>
      </c>
      <c r="L4" s="4">
        <v>9.1707654888212396E-4</v>
      </c>
      <c r="M4" s="4">
        <v>5.6163099679422293E-4</v>
      </c>
      <c r="N4" s="4">
        <v>4.2590298845900652E-4</v>
      </c>
      <c r="O4" s="4">
        <v>5.4459403908918005E-4</v>
      </c>
      <c r="P4" s="4">
        <v>3.9704671953731397E-4</v>
      </c>
      <c r="Q4" s="4">
        <v>3.7165927640560136E-4</v>
      </c>
      <c r="R4" s="4">
        <v>1.8856975870504045E-4</v>
      </c>
      <c r="S4" s="4">
        <v>5.3760777884623106E-4</v>
      </c>
      <c r="T4" s="4">
        <v>6.3703685409442832E-4</v>
      </c>
      <c r="U4" s="4">
        <v>3.5961723836412272E-4</v>
      </c>
      <c r="V4" s="4">
        <v>4.2934639666321995E-4</v>
      </c>
      <c r="W4" s="4">
        <v>6.8678030354351379E-4</v>
      </c>
      <c r="X4" s="4">
        <v>1.8316383970034769E-4</v>
      </c>
      <c r="Y4" s="4">
        <v>4.1966302176304668E-4</v>
      </c>
      <c r="Z4" s="4">
        <v>2.2700471193959554E-4</v>
      </c>
      <c r="AA4" s="4">
        <v>7.9604064868036553E-4</v>
      </c>
      <c r="AB4" s="4">
        <v>4.633227712767185E-4</v>
      </c>
      <c r="AC4" s="4">
        <v>2.161664601633033E-4</v>
      </c>
      <c r="AD4" s="4">
        <v>1.5303965075620467E-4</v>
      </c>
      <c r="AE4" s="5">
        <v>3.2135068390029922E-4</v>
      </c>
    </row>
    <row r="5" spans="1:31" ht="15.75" thickBot="1" x14ac:dyDescent="0.3">
      <c r="A5" s="4" t="s">
        <v>4</v>
      </c>
      <c r="B5" s="4">
        <v>5.0295610155000304E-4</v>
      </c>
      <c r="C5" s="4">
        <v>4.9646365157261037E-4</v>
      </c>
      <c r="D5" s="4">
        <v>1.4568512812128747E-3</v>
      </c>
      <c r="E5" s="4">
        <f>VARP('Prices and retruns 08-15'!$AK$3:$AK$372)</f>
        <v>1.4568512812128743E-3</v>
      </c>
      <c r="F5" s="4">
        <v>4.5946016000911042E-4</v>
      </c>
      <c r="G5" s="4">
        <v>5.4043852168191757E-4</v>
      </c>
      <c r="H5" s="4">
        <v>3.0033121453399277E-4</v>
      </c>
      <c r="I5" s="4">
        <v>5.4372694594248994E-4</v>
      </c>
      <c r="J5" s="4">
        <v>2.5674254717504867E-4</v>
      </c>
      <c r="K5" s="4">
        <v>4.4186950372443798E-4</v>
      </c>
      <c r="L5" s="4">
        <v>9.1707654888212396E-4</v>
      </c>
      <c r="M5" s="4">
        <v>5.6163099679422293E-4</v>
      </c>
      <c r="N5" s="4">
        <v>4.2590298845900652E-4</v>
      </c>
      <c r="O5" s="4">
        <v>5.4459403908918005E-4</v>
      </c>
      <c r="P5" s="4">
        <v>3.9704671953731397E-4</v>
      </c>
      <c r="Q5" s="4">
        <v>3.7165927640560136E-4</v>
      </c>
      <c r="R5" s="4">
        <v>1.8856975870504045E-4</v>
      </c>
      <c r="S5" s="4">
        <v>5.3760777884623106E-4</v>
      </c>
      <c r="T5" s="4">
        <v>6.3703685409442832E-4</v>
      </c>
      <c r="U5" s="4">
        <v>3.5961723836412272E-4</v>
      </c>
      <c r="V5" s="4">
        <v>4.2934639666321995E-4</v>
      </c>
      <c r="W5" s="4">
        <v>6.8678030354351379E-4</v>
      </c>
      <c r="X5" s="4">
        <v>1.8316383970034769E-4</v>
      </c>
      <c r="Y5" s="4">
        <v>4.1966302176304668E-4</v>
      </c>
      <c r="Z5" s="4">
        <v>2.2700471193959554E-4</v>
      </c>
      <c r="AA5" s="4">
        <v>7.9604064868036553E-4</v>
      </c>
      <c r="AB5" s="4">
        <v>4.633227712767185E-4</v>
      </c>
      <c r="AC5" s="4">
        <v>2.161664601633033E-4</v>
      </c>
      <c r="AD5" s="4">
        <v>1.5303965075620467E-4</v>
      </c>
      <c r="AE5" s="5">
        <v>3.2135068390029922E-4</v>
      </c>
    </row>
    <row r="6" spans="1:31" ht="15.75" thickBot="1" x14ac:dyDescent="0.3">
      <c r="A6" s="4" t="s">
        <v>5</v>
      </c>
      <c r="B6" s="4">
        <v>6.9417280033208116E-4</v>
      </c>
      <c r="C6" s="4">
        <v>6.420844733512522E-4</v>
      </c>
      <c r="D6" s="4">
        <v>4.5946016000911042E-4</v>
      </c>
      <c r="E6" s="4">
        <v>4.5946016000911042E-4</v>
      </c>
      <c r="F6" s="4">
        <f>VARP('Prices and retruns 08-15'!$AL$3:$AL$372)</f>
        <v>1.5786108973443818E-3</v>
      </c>
      <c r="G6" s="4">
        <v>1.52653480449043E-3</v>
      </c>
      <c r="H6" s="4">
        <v>6.0246113281734338E-4</v>
      </c>
      <c r="I6" s="4">
        <v>1.0264419304778795E-3</v>
      </c>
      <c r="J6" s="4">
        <v>4.1149590773361826E-4</v>
      </c>
      <c r="K6" s="4">
        <v>7.8296535289058106E-4</v>
      </c>
      <c r="L6" s="4">
        <v>7.0782692837399188E-4</v>
      </c>
      <c r="M6" s="4">
        <v>1.0204055899334372E-3</v>
      </c>
      <c r="N6" s="4">
        <v>6.0028225923114246E-4</v>
      </c>
      <c r="O6" s="4">
        <v>8.5585450363073311E-4</v>
      </c>
      <c r="P6" s="4">
        <v>6.2412834653000201E-4</v>
      </c>
      <c r="Q6" s="4">
        <v>6.0459755184487482E-4</v>
      </c>
      <c r="R6" s="4">
        <v>3.9321587568562767E-4</v>
      </c>
      <c r="S6" s="4">
        <v>1.0049466714401583E-3</v>
      </c>
      <c r="T6" s="4">
        <v>1.2524129386725525E-3</v>
      </c>
      <c r="U6" s="4">
        <v>5.3242279860536961E-4</v>
      </c>
      <c r="V6" s="4">
        <v>6.4614721261446707E-4</v>
      </c>
      <c r="W6" s="4">
        <v>7.5831183943060381E-4</v>
      </c>
      <c r="X6" s="4">
        <v>4.658276738093913E-4</v>
      </c>
      <c r="Y6" s="4">
        <v>5.7470881006112392E-4</v>
      </c>
      <c r="Z6" s="4">
        <v>3.3354777719924898E-4</v>
      </c>
      <c r="AA6" s="4">
        <v>5.0408347672450395E-4</v>
      </c>
      <c r="AB6" s="4">
        <v>6.5808690313569991E-4</v>
      </c>
      <c r="AC6" s="4">
        <v>2.8978038623378867E-4</v>
      </c>
      <c r="AD6" s="4">
        <v>2.7745565544281712E-4</v>
      </c>
      <c r="AE6" s="5">
        <v>6.0062224465119371E-4</v>
      </c>
    </row>
    <row r="7" spans="1:31" ht="15.75" thickBot="1" x14ac:dyDescent="0.3">
      <c r="A7" s="4" t="s">
        <v>6</v>
      </c>
      <c r="B7" s="4">
        <v>1.2360420977258499E-3</v>
      </c>
      <c r="C7" s="4">
        <v>1.0364348843601261E-3</v>
      </c>
      <c r="D7" s="4">
        <v>5.4043852168191757E-4</v>
      </c>
      <c r="E7" s="4">
        <v>5.4043852168191757E-4</v>
      </c>
      <c r="F7" s="4">
        <v>1.52653480449043E-3</v>
      </c>
      <c r="G7" s="4">
        <f>VARP('Prices and retruns 08-15'!$AM$3:$AM$372)</f>
        <v>6.761698454269798E-3</v>
      </c>
      <c r="H7" s="4">
        <v>1.4011432167000167E-3</v>
      </c>
      <c r="I7" s="4">
        <v>1.7939997783371867E-3</v>
      </c>
      <c r="J7" s="4">
        <v>6.6561557706004107E-4</v>
      </c>
      <c r="K7" s="4">
        <v>1.4372685160797759E-3</v>
      </c>
      <c r="L7" s="4">
        <v>1.1127755129169475E-3</v>
      </c>
      <c r="M7" s="4">
        <v>2.5572118432479539E-3</v>
      </c>
      <c r="N7" s="4">
        <v>9.2786545705078789E-4</v>
      </c>
      <c r="O7" s="4">
        <v>2.3641092224127697E-3</v>
      </c>
      <c r="P7" s="4">
        <v>1.3088779800567653E-3</v>
      </c>
      <c r="Q7" s="4">
        <v>1.0982372657759507E-3</v>
      </c>
      <c r="R7" s="4">
        <v>6.1622827873869632E-4</v>
      </c>
      <c r="S7" s="4">
        <v>3.5029911566778061E-3</v>
      </c>
      <c r="T7" s="4">
        <v>3.2322311704510551E-3</v>
      </c>
      <c r="U7" s="4">
        <v>8.2936256951179552E-4</v>
      </c>
      <c r="V7" s="4">
        <v>1.2076673099366462E-3</v>
      </c>
      <c r="W7" s="4">
        <v>1.2196518388033057E-3</v>
      </c>
      <c r="X7" s="4">
        <v>8.0295766661656173E-4</v>
      </c>
      <c r="Y7" s="4">
        <v>7.9124982676303092E-4</v>
      </c>
      <c r="Z7" s="4">
        <v>5.6831418279753925E-4</v>
      </c>
      <c r="AA7" s="4">
        <v>1.4588112900304658E-3</v>
      </c>
      <c r="AB7" s="4">
        <v>9.8544871769853958E-4</v>
      </c>
      <c r="AC7" s="4">
        <v>4.5858130106009076E-4</v>
      </c>
      <c r="AD7" s="4">
        <v>2.7950422705848754E-4</v>
      </c>
      <c r="AE7" s="5">
        <v>8.4488229353591035E-4</v>
      </c>
    </row>
    <row r="8" spans="1:31" ht="15.75" thickBot="1" x14ac:dyDescent="0.3">
      <c r="A8" s="4" t="s">
        <v>7</v>
      </c>
      <c r="B8" s="4">
        <v>4.4436868306025392E-4</v>
      </c>
      <c r="C8" s="4">
        <v>4.1242414949209459E-4</v>
      </c>
      <c r="D8" s="4">
        <v>3.0033121453399277E-4</v>
      </c>
      <c r="E8" s="4">
        <v>3.0033121453399277E-4</v>
      </c>
      <c r="F8" s="4">
        <v>6.0246113281734338E-4</v>
      </c>
      <c r="G8" s="4">
        <v>1.4011432167000167E-3</v>
      </c>
      <c r="H8" s="4">
        <f>VARP('Prices and retruns 08-15'!$AN$3:$AN$372)</f>
        <v>8.4313737905742899E-4</v>
      </c>
      <c r="I8" s="4">
        <v>7.3167330757398967E-4</v>
      </c>
      <c r="J8" s="4">
        <v>3.2669017085218302E-4</v>
      </c>
      <c r="K8" s="4">
        <v>5.7936102603713677E-4</v>
      </c>
      <c r="L8" s="4">
        <v>4.4327870709720936E-4</v>
      </c>
      <c r="M8" s="4">
        <v>8.250270672787726E-4</v>
      </c>
      <c r="N8" s="4">
        <v>3.6887690851680429E-4</v>
      </c>
      <c r="O8" s="4">
        <v>7.4910830507045117E-4</v>
      </c>
      <c r="P8" s="4">
        <v>5.2846188525585639E-4</v>
      </c>
      <c r="Q8" s="4">
        <v>4.511488173432911E-4</v>
      </c>
      <c r="R8" s="4">
        <v>2.6458100368694442E-4</v>
      </c>
      <c r="S8" s="4">
        <v>1.0122923398019337E-3</v>
      </c>
      <c r="T8" s="4">
        <v>1.0135391843653814E-3</v>
      </c>
      <c r="U8" s="4">
        <v>3.3014867251068158E-4</v>
      </c>
      <c r="V8" s="4">
        <v>4.40393667720355E-4</v>
      </c>
      <c r="W8" s="4">
        <v>6.1435591339561839E-4</v>
      </c>
      <c r="X8" s="4">
        <v>2.8321229392116825E-4</v>
      </c>
      <c r="Y8" s="4">
        <v>3.5328222671773113E-4</v>
      </c>
      <c r="Z8" s="4">
        <v>3.1148373495379741E-4</v>
      </c>
      <c r="AA8" s="4">
        <v>4.7351463321601659E-4</v>
      </c>
      <c r="AB8" s="4">
        <v>4.4233096140596748E-4</v>
      </c>
      <c r="AC8" s="4">
        <v>2.6704743092208997E-4</v>
      </c>
      <c r="AD8" s="4">
        <v>1.7873717461477112E-4</v>
      </c>
      <c r="AE8" s="5">
        <v>3.9656527734866826E-4</v>
      </c>
    </row>
    <row r="9" spans="1:31" ht="15.75" thickBot="1" x14ac:dyDescent="0.3">
      <c r="A9" s="4" t="s">
        <v>8</v>
      </c>
      <c r="B9" s="4">
        <v>9.1508510205262161E-4</v>
      </c>
      <c r="C9" s="4">
        <v>8.2477682324040731E-4</v>
      </c>
      <c r="D9" s="4">
        <v>5.4372694594248994E-4</v>
      </c>
      <c r="E9" s="4">
        <v>5.4372694594248994E-4</v>
      </c>
      <c r="F9" s="4">
        <v>1.0264419304778795E-3</v>
      </c>
      <c r="G9" s="4">
        <v>1.7939997783371867E-3</v>
      </c>
      <c r="H9" s="4">
        <v>7.3167330757398967E-4</v>
      </c>
      <c r="I9" s="4">
        <f>VARP('Prices and retruns 08-15'!$AO$3:$AO$372)</f>
        <v>2.1209588810560047E-3</v>
      </c>
      <c r="J9" s="4">
        <v>5.0565185787126922E-4</v>
      </c>
      <c r="K9" s="4">
        <v>9.3303994317691893E-4</v>
      </c>
      <c r="L9" s="4">
        <v>8.6263041116665115E-4</v>
      </c>
      <c r="M9" s="4">
        <v>1.3913464987812679E-3</v>
      </c>
      <c r="N9" s="4">
        <v>8.0494231054985255E-4</v>
      </c>
      <c r="O9" s="4">
        <v>1.1215863716841307E-3</v>
      </c>
      <c r="P9" s="4">
        <v>7.6082266626419114E-4</v>
      </c>
      <c r="Q9" s="4">
        <v>9.0729620596524088E-4</v>
      </c>
      <c r="R9" s="4">
        <v>3.9947892908022046E-4</v>
      </c>
      <c r="S9" s="4">
        <v>1.3320248758723618E-3</v>
      </c>
      <c r="T9" s="4">
        <v>1.4353810878200651E-3</v>
      </c>
      <c r="U9" s="4">
        <v>7.3526189921309555E-4</v>
      </c>
      <c r="V9" s="4">
        <v>6.5382808614779275E-4</v>
      </c>
      <c r="W9" s="4">
        <v>1.2761902367375668E-3</v>
      </c>
      <c r="X9" s="4">
        <v>5.9661797445359802E-4</v>
      </c>
      <c r="Y9" s="4">
        <v>8.8344759064339074E-4</v>
      </c>
      <c r="Z9" s="4">
        <v>5.0517647559510841E-4</v>
      </c>
      <c r="AA9" s="4">
        <v>9.3829011527362771E-4</v>
      </c>
      <c r="AB9" s="4">
        <v>9.280814663029254E-4</v>
      </c>
      <c r="AC9" s="4">
        <v>4.3276086265139901E-4</v>
      </c>
      <c r="AD9" s="4">
        <v>3.1300255871310139E-4</v>
      </c>
      <c r="AE9" s="5">
        <v>7.8029143943445455E-4</v>
      </c>
    </row>
    <row r="10" spans="1:31" ht="15.75" thickBot="1" x14ac:dyDescent="0.3">
      <c r="A10" s="4" t="s">
        <v>9</v>
      </c>
      <c r="B10" s="4">
        <v>3.7878018371884157E-4</v>
      </c>
      <c r="C10" s="4">
        <v>3.5434146849143248E-4</v>
      </c>
      <c r="D10" s="4">
        <v>2.5674254717504867E-4</v>
      </c>
      <c r="E10" s="4">
        <v>2.5674254717504867E-4</v>
      </c>
      <c r="F10" s="4">
        <v>4.1149590773361826E-4</v>
      </c>
      <c r="G10" s="4">
        <v>6.6561557706004107E-4</v>
      </c>
      <c r="H10" s="4">
        <v>3.2669017085218302E-4</v>
      </c>
      <c r="I10" s="4">
        <v>5.0565185787126922E-4</v>
      </c>
      <c r="J10" s="4">
        <f>VARP('Prices and retruns 08-15'!$AP$3:$AP$372)</f>
        <v>6.4202931538132882E-4</v>
      </c>
      <c r="K10" s="4">
        <v>3.9618892838784648E-4</v>
      </c>
      <c r="L10" s="4">
        <v>4.604412638904515E-4</v>
      </c>
      <c r="M10" s="4">
        <v>4.7816944601589633E-4</v>
      </c>
      <c r="N10" s="4">
        <v>3.3668542349918096E-4</v>
      </c>
      <c r="O10" s="4">
        <v>4.6655333638940508E-4</v>
      </c>
      <c r="P10" s="4">
        <v>4.3399938529143907E-4</v>
      </c>
      <c r="Q10" s="4">
        <v>3.5847724528203086E-4</v>
      </c>
      <c r="R10" s="4">
        <v>1.9676471248377599E-4</v>
      </c>
      <c r="S10" s="4">
        <v>5.9394864235705542E-4</v>
      </c>
      <c r="T10" s="4">
        <v>5.5920233931343636E-4</v>
      </c>
      <c r="U10" s="4">
        <v>3.1506730708760836E-4</v>
      </c>
      <c r="V10" s="4">
        <v>3.9792936979576296E-4</v>
      </c>
      <c r="W10" s="4">
        <v>5.5974315784745356E-4</v>
      </c>
      <c r="X10" s="4">
        <v>2.1286718342939471E-4</v>
      </c>
      <c r="Y10" s="4">
        <v>3.0413276620964525E-4</v>
      </c>
      <c r="Z10" s="4">
        <v>2.5911690582007427E-4</v>
      </c>
      <c r="AA10" s="4">
        <v>3.3003898278688502E-4</v>
      </c>
      <c r="AB10" s="4">
        <v>3.5042255384206756E-4</v>
      </c>
      <c r="AC10" s="4">
        <v>2.546119032036111E-4</v>
      </c>
      <c r="AD10" s="4">
        <v>2.8975823660401528E-4</v>
      </c>
      <c r="AE10" s="5">
        <v>3.1110937830933851E-4</v>
      </c>
    </row>
    <row r="11" spans="1:31" ht="15.75" thickBot="1" x14ac:dyDescent="0.3">
      <c r="A11" s="4" t="s">
        <v>10</v>
      </c>
      <c r="B11" s="4">
        <v>5.8732075403829795E-4</v>
      </c>
      <c r="C11" s="4">
        <v>6.1320883917684234E-4</v>
      </c>
      <c r="D11" s="4">
        <v>4.4186950372443798E-4</v>
      </c>
      <c r="E11" s="4">
        <v>4.4186950372443798E-4</v>
      </c>
      <c r="F11" s="4">
        <v>7.8296535289058106E-4</v>
      </c>
      <c r="G11" s="4">
        <v>1.4372685160797759E-3</v>
      </c>
      <c r="H11" s="4">
        <v>5.7936102603713677E-4</v>
      </c>
      <c r="I11" s="4">
        <v>9.3303994317691893E-4</v>
      </c>
      <c r="J11" s="4">
        <v>3.9618892838784648E-4</v>
      </c>
      <c r="K11" s="4">
        <f>VARP('Prices and retruns 08-15'!$AQ$3:$AQ$372)</f>
        <v>1.1720112301898148E-3</v>
      </c>
      <c r="L11" s="4">
        <v>5.8060159871724313E-4</v>
      </c>
      <c r="M11" s="4">
        <v>9.1029505683206725E-4</v>
      </c>
      <c r="N11" s="4">
        <v>6.4066037979440776E-4</v>
      </c>
      <c r="O11" s="4">
        <v>8.0128852456444997E-4</v>
      </c>
      <c r="P11" s="4">
        <v>5.9429322507965389E-4</v>
      </c>
      <c r="Q11" s="4">
        <v>5.8751304672072496E-4</v>
      </c>
      <c r="R11" s="4">
        <v>3.6111330028441814E-4</v>
      </c>
      <c r="S11" s="4">
        <v>9.6070121381397911E-4</v>
      </c>
      <c r="T11" s="4">
        <v>1.0610217559209032E-3</v>
      </c>
      <c r="U11" s="4">
        <v>5.2578250837799034E-4</v>
      </c>
      <c r="V11" s="4">
        <v>5.575878261105295E-4</v>
      </c>
      <c r="W11" s="4">
        <v>7.8398756680178984E-4</v>
      </c>
      <c r="X11" s="4">
        <v>4.5633964746798992E-4</v>
      </c>
      <c r="Y11" s="4">
        <v>5.8028854328267469E-4</v>
      </c>
      <c r="Z11" s="4">
        <v>3.9683008880898136E-4</v>
      </c>
      <c r="AA11" s="4">
        <v>5.8748291792297478E-4</v>
      </c>
      <c r="AB11" s="4">
        <v>5.5946063250216947E-4</v>
      </c>
      <c r="AC11" s="4">
        <v>3.5200323262522245E-4</v>
      </c>
      <c r="AD11" s="4">
        <v>2.8808168141054142E-4</v>
      </c>
      <c r="AE11" s="5">
        <v>5.598839239779875E-4</v>
      </c>
    </row>
    <row r="12" spans="1:31" ht="15.75" thickBot="1" x14ac:dyDescent="0.3">
      <c r="A12" s="4" t="s">
        <v>11</v>
      </c>
      <c r="B12" s="4">
        <v>6.777354525726618E-4</v>
      </c>
      <c r="C12" s="4">
        <v>7.210597665178246E-4</v>
      </c>
      <c r="D12" s="4">
        <v>9.1707654888212396E-4</v>
      </c>
      <c r="E12" s="4">
        <v>9.1707654888212396E-4</v>
      </c>
      <c r="F12" s="4">
        <v>7.0782692837399188E-4</v>
      </c>
      <c r="G12" s="4">
        <v>1.1127755129169475E-3</v>
      </c>
      <c r="H12" s="4">
        <v>4.4327870709720936E-4</v>
      </c>
      <c r="I12" s="4">
        <v>8.6263041116665115E-4</v>
      </c>
      <c r="J12" s="4">
        <v>4.604412638904515E-4</v>
      </c>
      <c r="K12" s="4">
        <v>5.8060159871724313E-4</v>
      </c>
      <c r="L12" s="4">
        <f>VARP('Prices and retruns 08-15'!$AR$3:$AR$372)</f>
        <v>2.7025278986880885E-3</v>
      </c>
      <c r="M12" s="4">
        <v>1.0459021957125144E-3</v>
      </c>
      <c r="N12" s="4">
        <v>6.5604954287377655E-4</v>
      </c>
      <c r="O12" s="4">
        <v>9.6730763140297617E-4</v>
      </c>
      <c r="P12" s="4">
        <v>6.5334272969106181E-4</v>
      </c>
      <c r="Q12" s="4">
        <v>6.4504628195371832E-4</v>
      </c>
      <c r="R12" s="4">
        <v>2.863555184857672E-4</v>
      </c>
      <c r="S12" s="4">
        <v>9.7649611682155057E-4</v>
      </c>
      <c r="T12" s="4">
        <v>1.222760111629379E-3</v>
      </c>
      <c r="U12" s="4">
        <v>6.0283342466602564E-4</v>
      </c>
      <c r="V12" s="4">
        <v>7.3305375657262758E-4</v>
      </c>
      <c r="W12" s="4">
        <v>1.0891402695147364E-3</v>
      </c>
      <c r="X12" s="4">
        <v>3.4203334091498737E-4</v>
      </c>
      <c r="Y12" s="4">
        <v>6.8891394111143713E-4</v>
      </c>
      <c r="Z12" s="4">
        <v>3.9311680137446965E-4</v>
      </c>
      <c r="AA12" s="4">
        <v>1.3002952489209437E-3</v>
      </c>
      <c r="AB12" s="4">
        <v>7.9047753586376573E-4</v>
      </c>
      <c r="AC12" s="4">
        <v>3.5751880960216415E-4</v>
      </c>
      <c r="AD12" s="4">
        <v>2.6241047778199184E-4</v>
      </c>
      <c r="AE12" s="5">
        <v>4.8808113127854643E-4</v>
      </c>
    </row>
    <row r="13" spans="1:31" ht="15.75" thickBot="1" x14ac:dyDescent="0.3">
      <c r="A13" s="4" t="s">
        <v>12</v>
      </c>
      <c r="B13" s="4">
        <v>1.0422369625967154E-3</v>
      </c>
      <c r="C13" s="4">
        <v>1.0440324292649863E-3</v>
      </c>
      <c r="D13" s="4">
        <v>5.6163099679422293E-4</v>
      </c>
      <c r="E13" s="4">
        <v>5.6163099679422293E-4</v>
      </c>
      <c r="F13" s="4">
        <v>1.0204055899334372E-3</v>
      </c>
      <c r="G13" s="4">
        <v>2.5572118432479539E-3</v>
      </c>
      <c r="H13" s="4">
        <v>8.250270672787726E-4</v>
      </c>
      <c r="I13" s="4">
        <v>1.3913464987812679E-3</v>
      </c>
      <c r="J13" s="4">
        <v>4.7816944601589633E-4</v>
      </c>
      <c r="K13" s="4">
        <v>9.1029505683206725E-4</v>
      </c>
      <c r="L13" s="4">
        <v>1.0459021957125144E-3</v>
      </c>
      <c r="M13" s="4">
        <f>VARP('Prices and retruns 08-15'!$AS$3:$AS$372)</f>
        <v>3.5530270375089402E-3</v>
      </c>
      <c r="N13" s="4">
        <v>7.6018884869763286E-4</v>
      </c>
      <c r="O13" s="4">
        <v>1.3559232983346831E-3</v>
      </c>
      <c r="P13" s="4">
        <v>1.0284083799644843E-3</v>
      </c>
      <c r="Q13" s="4">
        <v>9.6943002324049868E-4</v>
      </c>
      <c r="R13" s="4">
        <v>3.0848864486921292E-4</v>
      </c>
      <c r="S13" s="4">
        <v>1.6828631774807737E-3</v>
      </c>
      <c r="T13" s="4">
        <v>1.5010522902162348E-3</v>
      </c>
      <c r="U13" s="4">
        <v>8.1567729326586765E-4</v>
      </c>
      <c r="V13" s="4">
        <v>8.1287287570488162E-4</v>
      </c>
      <c r="W13" s="4">
        <v>1.3408255521845062E-3</v>
      </c>
      <c r="X13" s="4">
        <v>2.428532619552415E-4</v>
      </c>
      <c r="Y13" s="4">
        <v>8.2579817030116476E-4</v>
      </c>
      <c r="Z13" s="4">
        <v>4.0416218162926047E-4</v>
      </c>
      <c r="AA13" s="4">
        <v>1.0763515261518932E-3</v>
      </c>
      <c r="AB13" s="4">
        <v>8.6117091223363799E-4</v>
      </c>
      <c r="AC13" s="4">
        <v>3.4636958496274444E-4</v>
      </c>
      <c r="AD13" s="4">
        <v>2.3281891331695313E-4</v>
      </c>
      <c r="AE13" s="5">
        <v>5.7940694789204337E-4</v>
      </c>
    </row>
    <row r="14" spans="1:31" ht="15.75" thickBot="1" x14ac:dyDescent="0.3">
      <c r="A14" s="4" t="s">
        <v>14</v>
      </c>
      <c r="B14" s="4">
        <v>8.1855865399916726E-4</v>
      </c>
      <c r="C14" s="4">
        <v>6.0361380053987573E-4</v>
      </c>
      <c r="D14" s="4">
        <v>4.2590298845900652E-4</v>
      </c>
      <c r="E14" s="4">
        <v>4.2590298845900652E-4</v>
      </c>
      <c r="F14" s="4">
        <v>6.0028225923114246E-4</v>
      </c>
      <c r="G14" s="4">
        <v>9.2786545705078789E-4</v>
      </c>
      <c r="H14" s="4">
        <v>3.6887690851680429E-4</v>
      </c>
      <c r="I14" s="4">
        <v>8.0494231054985255E-4</v>
      </c>
      <c r="J14" s="4">
        <v>3.3668542349918096E-4</v>
      </c>
      <c r="K14" s="4">
        <v>6.4066037979440776E-4</v>
      </c>
      <c r="L14" s="4">
        <v>6.5604954287377655E-4</v>
      </c>
      <c r="M14" s="4">
        <v>7.6018884869763286E-4</v>
      </c>
      <c r="N14" s="4">
        <f>VARP('Prices and retruns 08-15'!$AT$3:$AT$372)</f>
        <v>1.4943001466623947E-3</v>
      </c>
      <c r="O14" s="4">
        <v>6.8043655066520276E-4</v>
      </c>
      <c r="P14" s="4">
        <v>4.5115728819119388E-4</v>
      </c>
      <c r="Q14" s="4">
        <v>5.992707278736104E-4</v>
      </c>
      <c r="R14" s="4">
        <v>2.6698073782827888E-4</v>
      </c>
      <c r="S14" s="4">
        <v>7.8093850781526261E-4</v>
      </c>
      <c r="T14" s="4">
        <v>8.8044395770662761E-4</v>
      </c>
      <c r="U14" s="4">
        <v>5.574294227093994E-4</v>
      </c>
      <c r="V14" s="4">
        <v>5.2668506818094162E-4</v>
      </c>
      <c r="W14" s="4">
        <v>9.4364287380161197E-4</v>
      </c>
      <c r="X14" s="4">
        <v>3.6136968301572547E-4</v>
      </c>
      <c r="Y14" s="4">
        <v>6.1283661327417175E-4</v>
      </c>
      <c r="Z14" s="4">
        <v>3.645895681072815E-4</v>
      </c>
      <c r="AA14" s="4">
        <v>6.9684240006190887E-4</v>
      </c>
      <c r="AB14" s="4">
        <v>5.5407705907671296E-4</v>
      </c>
      <c r="AC14" s="4">
        <v>3.5956378161393224E-4</v>
      </c>
      <c r="AD14" s="4">
        <v>1.6763739665451348E-4</v>
      </c>
      <c r="AE14" s="5">
        <v>4.6756552792384974E-4</v>
      </c>
    </row>
    <row r="15" spans="1:31" ht="15.75" thickBot="1" x14ac:dyDescent="0.3">
      <c r="A15" s="4" t="s">
        <v>15</v>
      </c>
      <c r="B15" s="4">
        <v>7.7030590275794521E-4</v>
      </c>
      <c r="C15" s="4">
        <v>7.9530378878630529E-4</v>
      </c>
      <c r="D15" s="4">
        <v>5.4459403908918005E-4</v>
      </c>
      <c r="E15" s="4">
        <v>5.4459403908918005E-4</v>
      </c>
      <c r="F15" s="4">
        <v>8.5585450363073311E-4</v>
      </c>
      <c r="G15" s="4">
        <v>2.3641092224127697E-3</v>
      </c>
      <c r="H15" s="4">
        <v>7.4910830507045117E-4</v>
      </c>
      <c r="I15" s="4">
        <v>1.1215863716841307E-3</v>
      </c>
      <c r="J15" s="4">
        <v>4.6655333638940508E-4</v>
      </c>
      <c r="K15" s="4">
        <v>8.0128852456444997E-4</v>
      </c>
      <c r="L15" s="4">
        <v>9.6730763140297617E-4</v>
      </c>
      <c r="M15" s="4">
        <v>1.3559232983346831E-3</v>
      </c>
      <c r="N15" s="4">
        <v>6.8043655066520276E-4</v>
      </c>
      <c r="O15" s="4">
        <f>VARP('Prices and retruns 08-15'!$AU$3:$AU$372)</f>
        <v>2.0565285380385648E-3</v>
      </c>
      <c r="P15" s="4">
        <v>7.6989596935861057E-4</v>
      </c>
      <c r="Q15" s="4">
        <v>7.7232991086337169E-4</v>
      </c>
      <c r="R15" s="4">
        <v>3.9373017846645311E-4</v>
      </c>
      <c r="S15" s="4">
        <v>1.8811524916755706E-3</v>
      </c>
      <c r="T15" s="4">
        <v>2.2503720580052899E-3</v>
      </c>
      <c r="U15" s="4">
        <v>6.2163570009681596E-4</v>
      </c>
      <c r="V15" s="4">
        <v>6.9370263894236942E-4</v>
      </c>
      <c r="W15" s="4">
        <v>1.0927739158050876E-3</v>
      </c>
      <c r="X15" s="4">
        <v>4.0118366368365968E-4</v>
      </c>
      <c r="Y15" s="4">
        <v>6.5386341949134907E-4</v>
      </c>
      <c r="Z15" s="4">
        <v>4.3780145593212954E-4</v>
      </c>
      <c r="AA15" s="4">
        <v>6.6540583077306253E-4</v>
      </c>
      <c r="AB15" s="4">
        <v>7.5768489675965883E-4</v>
      </c>
      <c r="AC15" s="4">
        <v>3.5807850883606249E-4</v>
      </c>
      <c r="AD15" s="4">
        <v>2.3239981957384748E-4</v>
      </c>
      <c r="AE15" s="5">
        <v>5.7923995589147725E-4</v>
      </c>
    </row>
    <row r="16" spans="1:31" ht="15.75" thickBot="1" x14ac:dyDescent="0.3">
      <c r="A16" s="4" t="s">
        <v>16</v>
      </c>
      <c r="B16" s="4">
        <v>5.4264235162941414E-4</v>
      </c>
      <c r="C16" s="4">
        <v>5.8567119686332757E-4</v>
      </c>
      <c r="D16" s="4">
        <v>3.9704671953731397E-4</v>
      </c>
      <c r="E16" s="4">
        <v>3.9704671953731397E-4</v>
      </c>
      <c r="F16" s="4">
        <v>6.2412834653000201E-4</v>
      </c>
      <c r="G16" s="4">
        <v>1.3088779800567653E-3</v>
      </c>
      <c r="H16" s="4">
        <v>5.2846188525585639E-4</v>
      </c>
      <c r="I16" s="4">
        <v>7.6082266626419114E-4</v>
      </c>
      <c r="J16" s="4">
        <v>4.3399938529143907E-4</v>
      </c>
      <c r="K16" s="4">
        <v>5.9429322507965389E-4</v>
      </c>
      <c r="L16" s="4">
        <v>6.5334272969106181E-4</v>
      </c>
      <c r="M16" s="4">
        <v>1.0284083799644843E-3</v>
      </c>
      <c r="N16" s="4">
        <v>4.5115728819119388E-4</v>
      </c>
      <c r="O16" s="4">
        <v>7.6989596935861057E-4</v>
      </c>
      <c r="P16" s="4">
        <f>VARP('Prices and retruns 08-15'!$AV$3:$AV$372)</f>
        <v>1.0707119534640933E-3</v>
      </c>
      <c r="Q16" s="4">
        <v>5.9827286256988375E-4</v>
      </c>
      <c r="R16" s="4">
        <v>2.7214735015760867E-4</v>
      </c>
      <c r="S16" s="4">
        <v>1.0591821198930155E-3</v>
      </c>
      <c r="T16" s="4">
        <v>8.9614387452992413E-4</v>
      </c>
      <c r="U16" s="4">
        <v>5.1682604871166281E-4</v>
      </c>
      <c r="V16" s="4">
        <v>6.1722770682256665E-4</v>
      </c>
      <c r="W16" s="4">
        <v>7.9590874800700856E-4</v>
      </c>
      <c r="X16" s="4">
        <v>3.0597908126476939E-4</v>
      </c>
      <c r="Y16" s="4">
        <v>4.7859479395124491E-4</v>
      </c>
      <c r="Z16" s="4">
        <v>3.53983903783158E-4</v>
      </c>
      <c r="AA16" s="4">
        <v>6.1027161671012482E-4</v>
      </c>
      <c r="AB16" s="4">
        <v>5.2582774559511796E-4</v>
      </c>
      <c r="AC16" s="4">
        <v>3.3032086647005168E-4</v>
      </c>
      <c r="AD16" s="4">
        <v>3.0560423652277317E-4</v>
      </c>
      <c r="AE16" s="5">
        <v>4.402241255588087E-4</v>
      </c>
    </row>
    <row r="17" spans="1:31" ht="15.75" thickBot="1" x14ac:dyDescent="0.3">
      <c r="A17" s="4" t="s">
        <v>17</v>
      </c>
      <c r="B17" s="4">
        <v>6.768541731060685E-4</v>
      </c>
      <c r="C17" s="4">
        <v>6.3505926848685644E-4</v>
      </c>
      <c r="D17" s="4">
        <v>3.7165927640560136E-4</v>
      </c>
      <c r="E17" s="4">
        <v>3.7165927640560136E-4</v>
      </c>
      <c r="F17" s="4">
        <v>6.0459755184487482E-4</v>
      </c>
      <c r="G17" s="4">
        <v>1.0982372657759507E-3</v>
      </c>
      <c r="H17" s="4">
        <v>4.511488173432911E-4</v>
      </c>
      <c r="I17" s="4">
        <v>9.0729620596524088E-4</v>
      </c>
      <c r="J17" s="4">
        <v>3.5847724528203086E-4</v>
      </c>
      <c r="K17" s="4">
        <v>5.8751304672072496E-4</v>
      </c>
      <c r="L17" s="4">
        <v>6.4504628195371832E-4</v>
      </c>
      <c r="M17" s="4">
        <v>9.6943002324049868E-4</v>
      </c>
      <c r="N17" s="4">
        <v>5.992707278736104E-4</v>
      </c>
      <c r="O17" s="4">
        <v>7.7232991086337169E-4</v>
      </c>
      <c r="P17" s="4">
        <v>5.9827286256988375E-4</v>
      </c>
      <c r="Q17" s="4">
        <f>VARP('Prices and retruns 08-15'!$AW$3:$AW$372)</f>
        <v>1.3164470895474147E-3</v>
      </c>
      <c r="R17" s="4">
        <v>2.9704571507416911E-4</v>
      </c>
      <c r="S17" s="4">
        <v>8.993258741742076E-4</v>
      </c>
      <c r="T17" s="4">
        <v>9.0055541017492803E-4</v>
      </c>
      <c r="U17" s="4">
        <v>7.0154281388698178E-4</v>
      </c>
      <c r="V17" s="4">
        <v>5.5789294523587725E-4</v>
      </c>
      <c r="W17" s="4">
        <v>1.1933306316606594E-3</v>
      </c>
      <c r="X17" s="4">
        <v>3.8878698581881418E-4</v>
      </c>
      <c r="Y17" s="4">
        <v>7.2651801988593209E-4</v>
      </c>
      <c r="Z17" s="4">
        <v>3.7639381750386618E-4</v>
      </c>
      <c r="AA17" s="4">
        <v>6.3876775429178977E-4</v>
      </c>
      <c r="AB17" s="4">
        <v>9.0390885620380223E-4</v>
      </c>
      <c r="AC17" s="4">
        <v>3.4044377672182938E-4</v>
      </c>
      <c r="AD17" s="4">
        <v>2.1843428178100152E-4</v>
      </c>
      <c r="AE17" s="5">
        <v>5.341349273711468E-4</v>
      </c>
    </row>
    <row r="18" spans="1:31" ht="15.75" thickBot="1" x14ac:dyDescent="0.3">
      <c r="A18" s="4" t="s">
        <v>18</v>
      </c>
      <c r="B18" s="4">
        <v>2.3148997497000431E-4</v>
      </c>
      <c r="C18" s="4">
        <v>2.7875748057504555E-4</v>
      </c>
      <c r="D18" s="4">
        <v>1.8856975870504045E-4</v>
      </c>
      <c r="E18" s="4">
        <v>1.8856975870504045E-4</v>
      </c>
      <c r="F18" s="4">
        <v>3.9321587568562767E-4</v>
      </c>
      <c r="G18" s="4">
        <v>6.1622827873869632E-4</v>
      </c>
      <c r="H18" s="4">
        <v>2.6458100368694442E-4</v>
      </c>
      <c r="I18" s="4">
        <v>3.9947892908022046E-4</v>
      </c>
      <c r="J18" s="4">
        <v>1.9676471248377599E-4</v>
      </c>
      <c r="K18" s="4">
        <v>3.6111330028441814E-4</v>
      </c>
      <c r="L18" s="4">
        <v>2.863555184857672E-4</v>
      </c>
      <c r="M18" s="4">
        <v>3.0848864486921292E-4</v>
      </c>
      <c r="N18" s="4">
        <v>2.6698073782827888E-4</v>
      </c>
      <c r="O18" s="4">
        <v>3.9373017846645311E-4</v>
      </c>
      <c r="P18" s="4">
        <v>2.7214735015760867E-4</v>
      </c>
      <c r="Q18" s="4">
        <v>2.9704571507416911E-4</v>
      </c>
      <c r="R18" s="4">
        <f>VARP('Prices and retruns 08-15'!$AX$3:$AX$372)</f>
        <v>3.7588135861216503E-4</v>
      </c>
      <c r="S18" s="4">
        <v>4.5355160542904572E-4</v>
      </c>
      <c r="T18" s="4">
        <v>4.7249840306450681E-4</v>
      </c>
      <c r="U18" s="4">
        <v>2.6154234851970482E-4</v>
      </c>
      <c r="V18" s="4">
        <v>2.5145128234070336E-4</v>
      </c>
      <c r="W18" s="4">
        <v>3.0567991553341552E-4</v>
      </c>
      <c r="X18" s="4">
        <v>2.9712579319243233E-4</v>
      </c>
      <c r="Y18" s="4">
        <v>2.5667013700106037E-4</v>
      </c>
      <c r="Z18" s="4">
        <v>2.0658535956990501E-4</v>
      </c>
      <c r="AA18" s="4">
        <v>2.2519017761376495E-4</v>
      </c>
      <c r="AB18" s="4">
        <v>3.2057980840192345E-4</v>
      </c>
      <c r="AC18" s="4">
        <v>2.0679008849098439E-4</v>
      </c>
      <c r="AD18" s="4">
        <v>1.6475354994198644E-4</v>
      </c>
      <c r="AE18" s="5">
        <v>2.8136924685332203E-4</v>
      </c>
    </row>
    <row r="19" spans="1:31" ht="15.75" thickBot="1" x14ac:dyDescent="0.3">
      <c r="A19" s="4" t="s">
        <v>19</v>
      </c>
      <c r="B19" s="4">
        <v>8.8054152160736319E-4</v>
      </c>
      <c r="C19" s="4">
        <v>7.4547558336379141E-4</v>
      </c>
      <c r="D19" s="4">
        <v>5.3760777884623106E-4</v>
      </c>
      <c r="E19" s="4">
        <v>5.3760777884623106E-4</v>
      </c>
      <c r="F19" s="4">
        <v>1.0049466714401583E-3</v>
      </c>
      <c r="G19" s="4">
        <v>3.5029911566778061E-3</v>
      </c>
      <c r="H19" s="4">
        <v>1.0122923398019337E-3</v>
      </c>
      <c r="I19" s="4">
        <v>1.3320248758723618E-3</v>
      </c>
      <c r="J19" s="4">
        <v>5.9394864235705542E-4</v>
      </c>
      <c r="K19" s="4">
        <v>9.6070121381397911E-4</v>
      </c>
      <c r="L19" s="4">
        <v>9.7649611682155057E-4</v>
      </c>
      <c r="M19" s="4">
        <v>1.6828631774807737E-3</v>
      </c>
      <c r="N19" s="4">
        <v>7.8093850781526261E-4</v>
      </c>
      <c r="O19" s="4">
        <v>1.8811524916755706E-3</v>
      </c>
      <c r="P19" s="4">
        <v>1.0591821198930155E-3</v>
      </c>
      <c r="Q19" s="4">
        <v>8.993258741742076E-4</v>
      </c>
      <c r="R19" s="4">
        <v>4.5355160542904572E-4</v>
      </c>
      <c r="S19" s="4">
        <f>VARP('Prices and retruns 08-15'!$AY$3:$AY$372)</f>
        <v>2.8084787539558969E-3</v>
      </c>
      <c r="T19" s="4">
        <v>2.3980849810710581E-3</v>
      </c>
      <c r="U19" s="4">
        <v>7.0536066469623906E-4</v>
      </c>
      <c r="V19" s="4">
        <v>8.5748351780242651E-4</v>
      </c>
      <c r="W19" s="4">
        <v>1.1359933934304667E-3</v>
      </c>
      <c r="X19" s="4">
        <v>5.6978229924204424E-4</v>
      </c>
      <c r="Y19" s="4">
        <v>6.9190464434446919E-4</v>
      </c>
      <c r="Z19" s="4">
        <v>5.1850208067908809E-4</v>
      </c>
      <c r="AA19" s="4">
        <v>9.278572761122608E-4</v>
      </c>
      <c r="AB19" s="4">
        <v>8.2754330676349712E-4</v>
      </c>
      <c r="AC19" s="4">
        <v>4.3120999076655088E-4</v>
      </c>
      <c r="AD19" s="4">
        <v>2.6818693109622037E-4</v>
      </c>
      <c r="AE19" s="5">
        <v>7.2907705973419574E-4</v>
      </c>
    </row>
    <row r="20" spans="1:31" ht="15.75" thickBot="1" x14ac:dyDescent="0.3">
      <c r="A20" s="4" t="s">
        <v>20</v>
      </c>
      <c r="B20" s="4">
        <v>9.7097523471056588E-4</v>
      </c>
      <c r="C20" s="4">
        <v>1.0239514256757769E-3</v>
      </c>
      <c r="D20" s="4">
        <v>6.3703685409442832E-4</v>
      </c>
      <c r="E20" s="4">
        <v>6.3703685409442832E-4</v>
      </c>
      <c r="F20" s="4">
        <v>1.2524129386725525E-3</v>
      </c>
      <c r="G20" s="4">
        <v>3.2322311704510551E-3</v>
      </c>
      <c r="H20" s="4">
        <v>1.0135391843653814E-3</v>
      </c>
      <c r="I20" s="4">
        <v>1.4353810878200651E-3</v>
      </c>
      <c r="J20" s="4">
        <v>5.5920233931343636E-4</v>
      </c>
      <c r="K20" s="4">
        <v>1.0610217559209032E-3</v>
      </c>
      <c r="L20" s="4">
        <v>1.222760111629379E-3</v>
      </c>
      <c r="M20" s="4">
        <v>1.5010522902162348E-3</v>
      </c>
      <c r="N20" s="4">
        <v>8.8044395770662761E-4</v>
      </c>
      <c r="O20" s="4">
        <v>2.2503720580052899E-3</v>
      </c>
      <c r="P20" s="4">
        <v>8.9614387452992413E-4</v>
      </c>
      <c r="Q20" s="4">
        <v>9.0055541017492803E-4</v>
      </c>
      <c r="R20" s="4">
        <v>4.7249840306450681E-4</v>
      </c>
      <c r="S20" s="4">
        <v>2.3980849810710581E-3</v>
      </c>
      <c r="T20" s="4">
        <f>VARP('Prices and retruns 08-15'!$AZ$3:$AZ$372)</f>
        <v>3.6992581931534472E-3</v>
      </c>
      <c r="U20" s="4">
        <v>7.26070129390578E-4</v>
      </c>
      <c r="V20" s="4">
        <v>8.3251394973999466E-4</v>
      </c>
      <c r="W20" s="4">
        <v>1.3715199484636263E-3</v>
      </c>
      <c r="X20" s="4">
        <v>6.6719118063023964E-4</v>
      </c>
      <c r="Y20" s="4">
        <v>7.8290025718973338E-4</v>
      </c>
      <c r="Z20" s="4">
        <v>5.2193457462218549E-4</v>
      </c>
      <c r="AA20" s="4">
        <v>9.7825719272558328E-4</v>
      </c>
      <c r="AB20" s="4">
        <v>1.0156371820897027E-3</v>
      </c>
      <c r="AC20" s="4">
        <v>3.7321827219160343E-4</v>
      </c>
      <c r="AD20" s="4">
        <v>2.914462106435395E-4</v>
      </c>
      <c r="AE20" s="5">
        <v>8.1516541691072921E-4</v>
      </c>
    </row>
    <row r="21" spans="1:31" ht="15.75" thickBot="1" x14ac:dyDescent="0.3">
      <c r="A21" s="4" t="s">
        <v>21</v>
      </c>
      <c r="B21" s="4">
        <v>5.163730229969612E-4</v>
      </c>
      <c r="C21" s="4">
        <v>6.5020479641378815E-4</v>
      </c>
      <c r="D21" s="4">
        <v>3.5961723836412272E-4</v>
      </c>
      <c r="E21" s="4">
        <v>3.5961723836412272E-4</v>
      </c>
      <c r="F21" s="4">
        <v>5.3242279860536961E-4</v>
      </c>
      <c r="G21" s="4">
        <v>8.2936256951179552E-4</v>
      </c>
      <c r="H21" s="4">
        <v>3.3014867251068158E-4</v>
      </c>
      <c r="I21" s="4">
        <v>7.3526189921309555E-4</v>
      </c>
      <c r="J21" s="4">
        <v>3.1506730708760836E-4</v>
      </c>
      <c r="K21" s="4">
        <v>5.2578250837799034E-4</v>
      </c>
      <c r="L21" s="4">
        <v>6.0283342466602564E-4</v>
      </c>
      <c r="M21" s="4">
        <v>8.1567729326586765E-4</v>
      </c>
      <c r="N21" s="4">
        <v>5.574294227093994E-4</v>
      </c>
      <c r="O21" s="4">
        <v>6.2163570009681596E-4</v>
      </c>
      <c r="P21" s="4">
        <v>5.1682604871166281E-4</v>
      </c>
      <c r="Q21" s="4">
        <v>7.0154281388698178E-4</v>
      </c>
      <c r="R21" s="4">
        <v>2.6154234851970482E-4</v>
      </c>
      <c r="S21" s="4">
        <v>7.0536066469623906E-4</v>
      </c>
      <c r="T21" s="4">
        <v>7.26070129390578E-4</v>
      </c>
      <c r="U21" s="4">
        <f>VARP('Prices and retruns 08-15'!$BA$3:$BA$372)</f>
        <v>1.2301741266856202E-3</v>
      </c>
      <c r="V21" s="4">
        <v>5.2899772349339748E-4</v>
      </c>
      <c r="W21" s="4">
        <v>8.8912116715876306E-4</v>
      </c>
      <c r="X21" s="4">
        <v>3.0649440493488801E-4</v>
      </c>
      <c r="Y21" s="4">
        <v>5.5753885244238448E-4</v>
      </c>
      <c r="Z21" s="4">
        <v>3.0106007505265227E-4</v>
      </c>
      <c r="AA21" s="4">
        <v>5.5460658619712147E-4</v>
      </c>
      <c r="AB21" s="4">
        <v>6.9940753098654833E-4</v>
      </c>
      <c r="AC21" s="4">
        <v>3.1467025400526514E-4</v>
      </c>
      <c r="AD21" s="4">
        <v>2.5705052083461262E-4</v>
      </c>
      <c r="AE21" s="5">
        <v>4.5695780202632607E-4</v>
      </c>
    </row>
    <row r="22" spans="1:31" ht="15.75" thickBot="1" x14ac:dyDescent="0.3">
      <c r="A22" s="4" t="s">
        <v>22</v>
      </c>
      <c r="B22" s="4">
        <v>5.8285156570725004E-4</v>
      </c>
      <c r="C22" s="4">
        <v>5.9105167127850055E-4</v>
      </c>
      <c r="D22" s="4">
        <v>4.2934639666321995E-4</v>
      </c>
      <c r="E22" s="4">
        <v>4.2934639666321995E-4</v>
      </c>
      <c r="F22" s="4">
        <v>6.4614721261446707E-4</v>
      </c>
      <c r="G22" s="4">
        <v>1.2076673099366462E-3</v>
      </c>
      <c r="H22" s="4">
        <v>4.40393667720355E-4</v>
      </c>
      <c r="I22" s="4">
        <v>6.5382808614779275E-4</v>
      </c>
      <c r="J22" s="4">
        <v>3.9792936979576296E-4</v>
      </c>
      <c r="K22" s="4">
        <v>5.575878261105295E-4</v>
      </c>
      <c r="L22" s="4">
        <v>7.3305375657262758E-4</v>
      </c>
      <c r="M22" s="4">
        <v>8.1287287570488162E-4</v>
      </c>
      <c r="N22" s="4">
        <v>5.2668506818094162E-4</v>
      </c>
      <c r="O22" s="4">
        <v>6.9370263894236942E-4</v>
      </c>
      <c r="P22" s="4">
        <v>6.1722770682256665E-4</v>
      </c>
      <c r="Q22" s="4">
        <v>5.5789294523587725E-4</v>
      </c>
      <c r="R22" s="4">
        <v>2.5145128234070336E-4</v>
      </c>
      <c r="S22" s="4">
        <v>8.5748351780242651E-4</v>
      </c>
      <c r="T22" s="4">
        <v>8.3251394973999466E-4</v>
      </c>
      <c r="U22" s="4">
        <v>5.2899772349339748E-4</v>
      </c>
      <c r="V22" s="4">
        <f>VARP('Prices and retruns 08-15'!$BB$3:$BB$372)</f>
        <v>1.176399958455303E-3</v>
      </c>
      <c r="W22" s="4">
        <v>6.3332226780304034E-4</v>
      </c>
      <c r="X22" s="4">
        <v>2.2634017419731202E-4</v>
      </c>
      <c r="Y22" s="4">
        <v>4.43246089237531E-4</v>
      </c>
      <c r="Z22" s="4">
        <v>3.192191287988174E-4</v>
      </c>
      <c r="AA22" s="4">
        <v>5.7996311891622698E-4</v>
      </c>
      <c r="AB22" s="4">
        <v>4.9210804001715116E-4</v>
      </c>
      <c r="AC22" s="4">
        <v>2.7318156686744903E-4</v>
      </c>
      <c r="AD22" s="4">
        <v>2.7919146747311391E-4</v>
      </c>
      <c r="AE22" s="5">
        <v>3.7755387453772824E-4</v>
      </c>
    </row>
    <row r="23" spans="1:31" ht="15.75" thickBot="1" x14ac:dyDescent="0.3">
      <c r="A23" s="4" t="s">
        <v>23</v>
      </c>
      <c r="B23" s="4">
        <v>9.9831719561311216E-4</v>
      </c>
      <c r="C23" s="4">
        <v>1.0228274318614329E-3</v>
      </c>
      <c r="D23" s="4">
        <v>6.8678030354351379E-4</v>
      </c>
      <c r="E23" s="4">
        <v>6.8678030354351379E-4</v>
      </c>
      <c r="F23" s="4">
        <v>7.5831183943060381E-4</v>
      </c>
      <c r="G23" s="4">
        <v>1.2196518388033057E-3</v>
      </c>
      <c r="H23" s="4">
        <v>6.1435591339561839E-4</v>
      </c>
      <c r="I23" s="4">
        <v>1.2761902367375668E-3</v>
      </c>
      <c r="J23" s="4">
        <v>5.5974315784745356E-4</v>
      </c>
      <c r="K23" s="4">
        <v>7.8398756680178984E-4</v>
      </c>
      <c r="L23" s="4">
        <v>1.0891402695147364E-3</v>
      </c>
      <c r="M23" s="4">
        <v>1.3408255521845062E-3</v>
      </c>
      <c r="N23" s="4">
        <v>9.4364287380161197E-4</v>
      </c>
      <c r="O23" s="4">
        <v>1.0927739158050876E-3</v>
      </c>
      <c r="P23" s="4">
        <v>7.9590874800700856E-4</v>
      </c>
      <c r="Q23" s="4">
        <v>1.1933306316606594E-3</v>
      </c>
      <c r="R23" s="4">
        <v>3.0567991553341552E-4</v>
      </c>
      <c r="S23" s="4">
        <v>1.1359933934304667E-3</v>
      </c>
      <c r="T23" s="4">
        <v>1.3715199484636263E-3</v>
      </c>
      <c r="U23" s="4">
        <v>8.8912116715876306E-4</v>
      </c>
      <c r="V23" s="4">
        <v>6.3332226780304034E-4</v>
      </c>
      <c r="W23" s="4">
        <f>VARP('Prices and retruns 08-15'!$BC$3:$BC$372)</f>
        <v>3.5382367911512037E-3</v>
      </c>
      <c r="X23" s="4">
        <v>4.6774905511604578E-4</v>
      </c>
      <c r="Y23" s="4">
        <v>1.0930538079699076E-3</v>
      </c>
      <c r="Z23" s="4">
        <v>4.551630004888658E-4</v>
      </c>
      <c r="AA23" s="4">
        <v>9.7782562435989894E-4</v>
      </c>
      <c r="AB23" s="4">
        <v>1.362662006127658E-3</v>
      </c>
      <c r="AC23" s="4">
        <v>4.4096447679986924E-4</v>
      </c>
      <c r="AD23" s="4">
        <v>3.00747699087813E-4</v>
      </c>
      <c r="AE23" s="5">
        <v>7.0004132403258612E-4</v>
      </c>
    </row>
    <row r="24" spans="1:31" ht="15.75" thickBot="1" x14ac:dyDescent="0.3">
      <c r="A24" s="4" t="s">
        <v>24</v>
      </c>
      <c r="B24" s="4">
        <v>2.3714218130176258E-4</v>
      </c>
      <c r="C24" s="4">
        <v>3.7640305787861627E-4</v>
      </c>
      <c r="D24" s="4">
        <v>1.8316383970034769E-4</v>
      </c>
      <c r="E24" s="4">
        <v>1.8316383970034769E-4</v>
      </c>
      <c r="F24" s="4">
        <v>4.658276738093913E-4</v>
      </c>
      <c r="G24" s="4">
        <v>8.0295766661656173E-4</v>
      </c>
      <c r="H24" s="4">
        <v>2.8321229392116825E-4</v>
      </c>
      <c r="I24" s="4">
        <v>5.9661797445359802E-4</v>
      </c>
      <c r="J24" s="4">
        <v>2.1286718342939471E-4</v>
      </c>
      <c r="K24" s="4">
        <v>4.5633964746798992E-4</v>
      </c>
      <c r="L24" s="4">
        <v>3.4203334091498737E-4</v>
      </c>
      <c r="M24" s="4">
        <v>2.428532619552415E-4</v>
      </c>
      <c r="N24" s="4">
        <v>3.6136968301572547E-4</v>
      </c>
      <c r="O24" s="4">
        <v>4.0118366368365968E-4</v>
      </c>
      <c r="P24" s="4">
        <v>3.0597908126476939E-4</v>
      </c>
      <c r="Q24" s="4">
        <v>3.8878698581881418E-4</v>
      </c>
      <c r="R24" s="4">
        <v>2.9712579319243233E-4</v>
      </c>
      <c r="S24" s="4">
        <v>5.6978229924204424E-4</v>
      </c>
      <c r="T24" s="4">
        <v>6.6719118063023964E-4</v>
      </c>
      <c r="U24" s="4">
        <v>3.0649440493488801E-4</v>
      </c>
      <c r="V24" s="4">
        <v>2.2634017419731202E-4</v>
      </c>
      <c r="W24" s="4">
        <v>4.6774905511604578E-4</v>
      </c>
      <c r="X24" s="4">
        <f>VARP('Prices and retruns 08-15'!$BD$3:$BD$372)</f>
        <v>8.5732171784392913E-4</v>
      </c>
      <c r="Y24" s="4">
        <v>4.1670909088231461E-4</v>
      </c>
      <c r="Z24" s="4">
        <v>2.7399378762793395E-4</v>
      </c>
      <c r="AA24" s="4">
        <v>3.533526885458657E-4</v>
      </c>
      <c r="AB24" s="4">
        <v>4.4341511290053387E-4</v>
      </c>
      <c r="AC24" s="4">
        <v>2.8081395897186544E-4</v>
      </c>
      <c r="AD24" s="4">
        <v>1.9314437842796284E-4</v>
      </c>
      <c r="AE24" s="5">
        <v>3.9011352748259952E-4</v>
      </c>
    </row>
    <row r="25" spans="1:31" ht="15.75" thickBot="1" x14ac:dyDescent="0.3">
      <c r="A25" s="4" t="s">
        <v>25</v>
      </c>
      <c r="B25" s="4">
        <v>6.4171854136107858E-4</v>
      </c>
      <c r="C25" s="4">
        <v>6.1697622041586545E-4</v>
      </c>
      <c r="D25" s="4">
        <v>4.1966302176304668E-4</v>
      </c>
      <c r="E25" s="4">
        <v>4.1966302176304668E-4</v>
      </c>
      <c r="F25" s="4">
        <v>5.7470881006112392E-4</v>
      </c>
      <c r="G25" s="4">
        <v>7.9124982676303092E-4</v>
      </c>
      <c r="H25" s="4">
        <v>3.5328222671773113E-4</v>
      </c>
      <c r="I25" s="4">
        <v>8.8344759064339074E-4</v>
      </c>
      <c r="J25" s="4">
        <v>3.0413276620964525E-4</v>
      </c>
      <c r="K25" s="4">
        <v>5.8028854328267469E-4</v>
      </c>
      <c r="L25" s="4">
        <v>6.8891394111143713E-4</v>
      </c>
      <c r="M25" s="4">
        <v>8.2579817030116476E-4</v>
      </c>
      <c r="N25" s="4">
        <v>6.1283661327417175E-4</v>
      </c>
      <c r="O25" s="4">
        <v>6.5386341949134907E-4</v>
      </c>
      <c r="P25" s="4">
        <v>4.7859479395124491E-4</v>
      </c>
      <c r="Q25" s="4">
        <v>7.2651801988593209E-4</v>
      </c>
      <c r="R25" s="4">
        <v>2.5667013700106037E-4</v>
      </c>
      <c r="S25" s="4">
        <v>6.9190464434446919E-4</v>
      </c>
      <c r="T25" s="4">
        <v>7.8290025718973338E-4</v>
      </c>
      <c r="U25" s="4">
        <v>5.5753885244238448E-4</v>
      </c>
      <c r="V25" s="4">
        <v>4.43246089237531E-4</v>
      </c>
      <c r="W25" s="4">
        <v>1.0930538079699076E-3</v>
      </c>
      <c r="X25" s="4">
        <v>4.1670909088231461E-4</v>
      </c>
      <c r="Y25" s="4">
        <f>VARP('Prices and retruns 08-15'!$BE$3:$BE$372)</f>
        <v>1.312023006784301E-3</v>
      </c>
      <c r="Z25" s="4">
        <v>3.5011482154413356E-4</v>
      </c>
      <c r="AA25" s="4">
        <v>5.8832319716949565E-4</v>
      </c>
      <c r="AB25" s="4">
        <v>7.9992648051668803E-4</v>
      </c>
      <c r="AC25" s="4">
        <v>3.2891267619031132E-4</v>
      </c>
      <c r="AD25" s="4">
        <v>1.8587279842719248E-4</v>
      </c>
      <c r="AE25" s="5">
        <v>4.7266916171446788E-4</v>
      </c>
    </row>
    <row r="26" spans="1:31" ht="15.75" thickBot="1" x14ac:dyDescent="0.3">
      <c r="A26" s="4" t="s">
        <v>26</v>
      </c>
      <c r="B26" s="4">
        <v>2.8666668567501745E-4</v>
      </c>
      <c r="C26" s="4">
        <v>3.1141366792605981E-4</v>
      </c>
      <c r="D26" s="4">
        <v>2.2700471193959554E-4</v>
      </c>
      <c r="E26" s="4">
        <v>2.2700471193959554E-4</v>
      </c>
      <c r="F26" s="4">
        <v>3.3354777719924898E-4</v>
      </c>
      <c r="G26" s="4">
        <v>5.6831418279753925E-4</v>
      </c>
      <c r="H26" s="4">
        <v>3.1148373495379741E-4</v>
      </c>
      <c r="I26" s="4">
        <v>5.0517647559510841E-4</v>
      </c>
      <c r="J26" s="4">
        <v>2.5911690582007427E-4</v>
      </c>
      <c r="K26" s="4">
        <v>3.9683008880898136E-4</v>
      </c>
      <c r="L26" s="4">
        <v>3.9311680137446965E-4</v>
      </c>
      <c r="M26" s="4">
        <v>4.0416218162926047E-4</v>
      </c>
      <c r="N26" s="4">
        <v>3.645895681072815E-4</v>
      </c>
      <c r="O26" s="4">
        <v>4.3780145593212954E-4</v>
      </c>
      <c r="P26" s="4">
        <v>3.53983903783158E-4</v>
      </c>
      <c r="Q26" s="4">
        <v>3.7639381750386618E-4</v>
      </c>
      <c r="R26" s="4">
        <v>2.0658535956990501E-4</v>
      </c>
      <c r="S26" s="4">
        <v>5.1850208067908809E-4</v>
      </c>
      <c r="T26" s="4">
        <v>5.2193457462218549E-4</v>
      </c>
      <c r="U26" s="4">
        <v>3.0106007505265227E-4</v>
      </c>
      <c r="V26" s="4">
        <v>3.192191287988174E-4</v>
      </c>
      <c r="W26" s="4">
        <v>4.551630004888658E-4</v>
      </c>
      <c r="X26" s="4">
        <v>2.7399378762793395E-4</v>
      </c>
      <c r="Y26" s="4">
        <v>3.5011482154413356E-4</v>
      </c>
      <c r="Z26" s="4">
        <f>VARP('Prices and retruns 08-15'!$BF$3:$BF$372)</f>
        <v>5.6475920824023004E-4</v>
      </c>
      <c r="AA26" s="4">
        <v>2.8502665010532484E-4</v>
      </c>
      <c r="AB26" s="4">
        <v>3.2135084941011151E-4</v>
      </c>
      <c r="AC26" s="4">
        <v>4.3809878441673485E-4</v>
      </c>
      <c r="AD26" s="4">
        <v>2.0284144892880946E-4</v>
      </c>
      <c r="AE26" s="5">
        <v>3.3373949241401803E-4</v>
      </c>
    </row>
    <row r="27" spans="1:31" ht="15.75" thickBot="1" x14ac:dyDescent="0.3">
      <c r="A27" s="4" t="s">
        <v>27</v>
      </c>
      <c r="B27" s="4">
        <v>9.7543050539978865E-4</v>
      </c>
      <c r="C27" s="4">
        <v>7.7176794092559354E-4</v>
      </c>
      <c r="D27" s="4">
        <v>7.9604064868036553E-4</v>
      </c>
      <c r="E27" s="4">
        <v>7.9604064868036553E-4</v>
      </c>
      <c r="F27" s="4">
        <v>5.0408347672450395E-4</v>
      </c>
      <c r="G27" s="4">
        <v>1.4588112900304658E-3</v>
      </c>
      <c r="H27" s="4">
        <v>4.7351463321601659E-4</v>
      </c>
      <c r="I27" s="4">
        <v>9.3829011527362771E-4</v>
      </c>
      <c r="J27" s="4">
        <v>3.3003898278688502E-4</v>
      </c>
      <c r="K27" s="4">
        <v>5.8748291792297478E-4</v>
      </c>
      <c r="L27" s="4">
        <v>1.3002952489209437E-3</v>
      </c>
      <c r="M27" s="4">
        <v>1.0763515261518932E-3</v>
      </c>
      <c r="N27" s="4">
        <v>6.9684240006190887E-4</v>
      </c>
      <c r="O27" s="4">
        <v>6.6540583077306253E-4</v>
      </c>
      <c r="P27" s="4">
        <v>6.1027161671012482E-4</v>
      </c>
      <c r="Q27" s="4">
        <v>6.3876775429178977E-4</v>
      </c>
      <c r="R27" s="4">
        <v>2.2519017761376495E-4</v>
      </c>
      <c r="S27" s="4">
        <v>9.278572761122608E-4</v>
      </c>
      <c r="T27" s="4">
        <v>9.7825719272558328E-4</v>
      </c>
      <c r="U27" s="4">
        <v>5.5460658619712147E-4</v>
      </c>
      <c r="V27" s="4">
        <v>5.7996311891622698E-4</v>
      </c>
      <c r="W27" s="4">
        <v>9.7782562435989894E-4</v>
      </c>
      <c r="X27" s="4">
        <v>3.533526885458657E-4</v>
      </c>
      <c r="Y27" s="4">
        <v>5.8832319716949565E-4</v>
      </c>
      <c r="Z27" s="4">
        <v>2.8502665010532484E-4</v>
      </c>
      <c r="AA27" s="4">
        <f>VARP('Prices and retruns 08-15'!$BG$3:$BG$372)</f>
        <v>3.1068707538350576E-3</v>
      </c>
      <c r="AB27" s="4">
        <v>7.8214771148054577E-4</v>
      </c>
      <c r="AC27" s="4">
        <v>1.8038439846923646E-4</v>
      </c>
      <c r="AD27" s="4">
        <v>5.286808574537589E-5</v>
      </c>
      <c r="AE27" s="5">
        <v>4.3307368871621673E-4</v>
      </c>
    </row>
    <row r="28" spans="1:31" ht="15.75" thickBot="1" x14ac:dyDescent="0.3">
      <c r="A28" s="4" t="s">
        <v>28</v>
      </c>
      <c r="B28" s="4">
        <v>7.0520599290092162E-4</v>
      </c>
      <c r="C28" s="4">
        <v>7.0836462855981841E-4</v>
      </c>
      <c r="D28" s="4">
        <v>4.633227712767185E-4</v>
      </c>
      <c r="E28" s="4">
        <v>4.633227712767185E-4</v>
      </c>
      <c r="F28" s="4">
        <v>6.5808690313569991E-4</v>
      </c>
      <c r="G28" s="4">
        <v>9.8544871769853958E-4</v>
      </c>
      <c r="H28" s="4">
        <v>4.4233096140596748E-4</v>
      </c>
      <c r="I28" s="4">
        <v>9.280814663029254E-4</v>
      </c>
      <c r="J28" s="4">
        <v>3.5042255384206756E-4</v>
      </c>
      <c r="K28" s="4">
        <v>5.5946063250216947E-4</v>
      </c>
      <c r="L28" s="4">
        <v>7.9047753586376573E-4</v>
      </c>
      <c r="M28" s="4">
        <v>8.6117091223363799E-4</v>
      </c>
      <c r="N28" s="4">
        <v>5.5407705907671296E-4</v>
      </c>
      <c r="O28" s="4">
        <v>7.5768489675965883E-4</v>
      </c>
      <c r="P28" s="4">
        <v>5.2582774559511796E-4</v>
      </c>
      <c r="Q28" s="4">
        <v>9.0390885620380223E-4</v>
      </c>
      <c r="R28" s="4">
        <v>3.2057980840192345E-4</v>
      </c>
      <c r="S28" s="4">
        <v>8.2754330676349712E-4</v>
      </c>
      <c r="T28" s="4">
        <v>1.0156371820897027E-3</v>
      </c>
      <c r="U28" s="4">
        <v>6.9940753098654833E-4</v>
      </c>
      <c r="V28" s="4">
        <v>4.9210804001715116E-4</v>
      </c>
      <c r="W28" s="4">
        <v>1.362662006127658E-3</v>
      </c>
      <c r="X28" s="4">
        <v>4.4341511290053387E-4</v>
      </c>
      <c r="Y28" s="4">
        <v>7.9992648051668803E-4</v>
      </c>
      <c r="Z28" s="4">
        <v>3.2135084941011151E-4</v>
      </c>
      <c r="AA28" s="4">
        <v>7.8214771148054577E-4</v>
      </c>
      <c r="AB28" s="4">
        <f>VARP('Prices and retruns 08-15'!$BH$3:$BH$372)</f>
        <v>1.2739004857228514E-3</v>
      </c>
      <c r="AC28" s="4">
        <v>3.1949962249829981E-4</v>
      </c>
      <c r="AD28" s="4">
        <v>2.2436880839410035E-4</v>
      </c>
      <c r="AE28" s="5">
        <v>5.3518029341737927E-4</v>
      </c>
    </row>
    <row r="29" spans="1:31" ht="15.75" thickBot="1" x14ac:dyDescent="0.3">
      <c r="A29" s="4" t="s">
        <v>29</v>
      </c>
      <c r="B29" s="4">
        <v>2.2685223995642448E-4</v>
      </c>
      <c r="C29" s="4">
        <v>2.869335920967145E-4</v>
      </c>
      <c r="D29" s="4">
        <v>2.161664601633033E-4</v>
      </c>
      <c r="E29" s="4">
        <v>2.161664601633033E-4</v>
      </c>
      <c r="F29" s="4">
        <v>2.8978038623378867E-4</v>
      </c>
      <c r="G29" s="4">
        <v>4.5858130106009076E-4</v>
      </c>
      <c r="H29" s="4">
        <v>2.6704743092208997E-4</v>
      </c>
      <c r="I29" s="4">
        <v>4.3276086265139901E-4</v>
      </c>
      <c r="J29" s="4">
        <v>2.546119032036111E-4</v>
      </c>
      <c r="K29" s="4">
        <v>3.5200323262522245E-4</v>
      </c>
      <c r="L29" s="4">
        <v>3.5751880960216415E-4</v>
      </c>
      <c r="M29" s="4">
        <v>3.4636958496274444E-4</v>
      </c>
      <c r="N29" s="4">
        <v>3.5956378161393224E-4</v>
      </c>
      <c r="O29" s="4">
        <v>3.5807850883606249E-4</v>
      </c>
      <c r="P29" s="4">
        <v>3.3032086647005168E-4</v>
      </c>
      <c r="Q29" s="4">
        <v>3.4044377672182938E-4</v>
      </c>
      <c r="R29" s="4">
        <v>2.0679008849098439E-4</v>
      </c>
      <c r="S29" s="4">
        <v>4.3120999076655088E-4</v>
      </c>
      <c r="T29" s="4">
        <v>3.7321827219160343E-4</v>
      </c>
      <c r="U29" s="4">
        <v>3.1467025400526514E-4</v>
      </c>
      <c r="V29" s="4">
        <v>2.7318156686744903E-4</v>
      </c>
      <c r="W29" s="4">
        <v>4.4096447679986924E-4</v>
      </c>
      <c r="X29" s="4">
        <v>2.8081395897186544E-4</v>
      </c>
      <c r="Y29" s="4">
        <v>3.2891267619031132E-4</v>
      </c>
      <c r="Z29" s="4">
        <v>4.3809878441673485E-4</v>
      </c>
      <c r="AA29" s="4">
        <v>1.8038439846923646E-4</v>
      </c>
      <c r="AB29" s="4">
        <v>3.1949962249829981E-4</v>
      </c>
      <c r="AC29" s="4">
        <f>VARP('Prices and retruns 08-15'!$BI$3:$BI$372)</f>
        <v>5.7635565871510164E-4</v>
      </c>
      <c r="AD29" s="4">
        <v>2.2268266020480815E-4</v>
      </c>
      <c r="AE29" s="5">
        <v>3.1364991192171419E-4</v>
      </c>
    </row>
    <row r="30" spans="1:31" ht="15.75" thickBot="1" x14ac:dyDescent="0.3">
      <c r="A30" s="4" t="s">
        <v>30</v>
      </c>
      <c r="B30" s="4">
        <v>1.6339343025392403E-4</v>
      </c>
      <c r="C30" s="4">
        <v>1.8773727375808185E-4</v>
      </c>
      <c r="D30" s="4">
        <v>1.5303965075620467E-4</v>
      </c>
      <c r="E30" s="4">
        <v>1.5303965075620467E-4</v>
      </c>
      <c r="F30" s="4">
        <v>2.7745565544281712E-4</v>
      </c>
      <c r="G30" s="4">
        <v>2.7950422705848754E-4</v>
      </c>
      <c r="H30" s="4">
        <v>1.7873717461477112E-4</v>
      </c>
      <c r="I30" s="4">
        <v>3.1300255871310139E-4</v>
      </c>
      <c r="J30" s="4">
        <v>2.8975823660401528E-4</v>
      </c>
      <c r="K30" s="4">
        <v>2.8808168141054142E-4</v>
      </c>
      <c r="L30" s="4">
        <v>2.6241047778199184E-4</v>
      </c>
      <c r="M30" s="4">
        <v>2.3281891331695313E-4</v>
      </c>
      <c r="N30" s="4">
        <v>1.6763739665451348E-4</v>
      </c>
      <c r="O30" s="4">
        <v>2.3239981957384748E-4</v>
      </c>
      <c r="P30" s="4">
        <v>3.0560423652277317E-4</v>
      </c>
      <c r="Q30" s="4">
        <v>2.1843428178100152E-4</v>
      </c>
      <c r="R30" s="4">
        <v>1.6475354994198644E-4</v>
      </c>
      <c r="S30" s="4">
        <v>2.6818693109622037E-4</v>
      </c>
      <c r="T30" s="4">
        <v>2.914462106435395E-4</v>
      </c>
      <c r="U30" s="4">
        <v>2.5705052083461262E-4</v>
      </c>
      <c r="V30" s="4">
        <v>2.7919146747311391E-4</v>
      </c>
      <c r="W30" s="4">
        <v>3.00747699087813E-4</v>
      </c>
      <c r="X30" s="4">
        <v>1.9314437842796284E-4</v>
      </c>
      <c r="Y30" s="4">
        <v>1.8587279842719248E-4</v>
      </c>
      <c r="Z30" s="4">
        <v>2.0284144892880946E-4</v>
      </c>
      <c r="AA30" s="4">
        <v>5.286808574537589E-5</v>
      </c>
      <c r="AB30" s="4">
        <v>2.2436880839410035E-4</v>
      </c>
      <c r="AC30" s="4">
        <v>2.2268266020480815E-4</v>
      </c>
      <c r="AD30" s="4">
        <f>VARP('Prices and retruns 08-15'!$BJ$3:$BJ$372)</f>
        <v>5.7651517479998416E-4</v>
      </c>
      <c r="AE30" s="5">
        <v>2.2068024142915164E-4</v>
      </c>
    </row>
    <row r="31" spans="1:31" ht="15.75" thickBot="1" x14ac:dyDescent="0.3">
      <c r="A31" s="5" t="s">
        <v>31</v>
      </c>
      <c r="B31" s="5">
        <v>4.3278190041527373E-4</v>
      </c>
      <c r="C31" s="5">
        <v>4.5863193647498575E-4</v>
      </c>
      <c r="D31" s="5">
        <v>3.2135068390029922E-4</v>
      </c>
      <c r="E31" s="5">
        <v>3.2135068390029922E-4</v>
      </c>
      <c r="F31" s="5">
        <v>6.0062224465119371E-4</v>
      </c>
      <c r="G31" s="5">
        <v>8.4488229353591035E-4</v>
      </c>
      <c r="H31" s="5">
        <v>3.9656527734866826E-4</v>
      </c>
      <c r="I31" s="5">
        <v>7.8029143943445455E-4</v>
      </c>
      <c r="J31" s="5">
        <v>3.1110937830933851E-4</v>
      </c>
      <c r="K31" s="5">
        <v>5.598839239779875E-4</v>
      </c>
      <c r="L31" s="5">
        <v>4.8808113127854643E-4</v>
      </c>
      <c r="M31" s="5">
        <v>5.7940694789204337E-4</v>
      </c>
      <c r="N31" s="5">
        <v>4.6756552792384974E-4</v>
      </c>
      <c r="O31" s="5">
        <v>5.7923995589147725E-4</v>
      </c>
      <c r="P31" s="5">
        <v>4.402241255588087E-4</v>
      </c>
      <c r="Q31" s="5">
        <v>5.341349273711468E-4</v>
      </c>
      <c r="R31" s="5">
        <v>2.8136924685332203E-4</v>
      </c>
      <c r="S31" s="5">
        <v>7.2907705973419574E-4</v>
      </c>
      <c r="T31" s="5">
        <v>8.1516541691072921E-4</v>
      </c>
      <c r="U31" s="5">
        <v>4.5695780202632607E-4</v>
      </c>
      <c r="V31" s="5">
        <v>3.7755387453772824E-4</v>
      </c>
      <c r="W31" s="5">
        <v>7.0004132403258612E-4</v>
      </c>
      <c r="X31" s="5">
        <v>3.9011352748259952E-4</v>
      </c>
      <c r="Y31" s="5">
        <v>4.7266916171446788E-4</v>
      </c>
      <c r="Z31" s="5">
        <v>3.3373949241401803E-4</v>
      </c>
      <c r="AA31" s="5">
        <v>4.3307368871621673E-4</v>
      </c>
      <c r="AB31" s="5">
        <v>5.3518029341737927E-4</v>
      </c>
      <c r="AC31" s="5">
        <v>3.1364991192171419E-4</v>
      </c>
      <c r="AD31" s="5">
        <v>2.2068024142915164E-4</v>
      </c>
      <c r="AE31" s="5">
        <f>VARP('Prices and retruns 08-15'!$BK$3:$BK$372)</f>
        <v>7.4294180055302459E-4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210C1-2C18-4B31-A8BE-846D2D581A4C}">
  <dimension ref="A2:AG70"/>
  <sheetViews>
    <sheetView tabSelected="1" topLeftCell="A17" zoomScale="70" zoomScaleNormal="70" workbookViewId="0">
      <selection activeCell="AG65" sqref="AG65"/>
    </sheetView>
  </sheetViews>
  <sheetFormatPr defaultRowHeight="15" x14ac:dyDescent="0.25"/>
  <cols>
    <col min="2" max="2" width="10" customWidth="1"/>
    <col min="4" max="4" width="18.42578125" customWidth="1"/>
    <col min="5" max="5" width="11.85546875" customWidth="1"/>
    <col min="6" max="6" width="14.85546875" customWidth="1"/>
    <col min="7" max="7" width="13.28515625" customWidth="1"/>
  </cols>
  <sheetData>
    <row r="2" spans="1:31" ht="56.25" x14ac:dyDescent="0.3">
      <c r="B2" s="9" t="s">
        <v>64</v>
      </c>
      <c r="C2" s="12">
        <f>'Prices and retruns 08-15'!$BL$373</f>
        <v>2.3997110584509816E-3</v>
      </c>
      <c r="F2" s="11" t="s">
        <v>51</v>
      </c>
      <c r="G2">
        <v>10000000</v>
      </c>
    </row>
    <row r="5" spans="1:31" x14ac:dyDescent="0.25">
      <c r="A5" t="s">
        <v>39</v>
      </c>
    </row>
    <row r="6" spans="1:31" x14ac:dyDescent="0.25">
      <c r="A6" s="1" t="s">
        <v>1</v>
      </c>
      <c r="B6" s="1" t="s">
        <v>13</v>
      </c>
      <c r="C6" t="s">
        <v>2</v>
      </c>
      <c r="D6" t="s">
        <v>4</v>
      </c>
      <c r="E6" t="s">
        <v>5</v>
      </c>
      <c r="F6" t="s">
        <v>6</v>
      </c>
      <c r="G6" t="s">
        <v>7</v>
      </c>
      <c r="H6" t="s">
        <v>8</v>
      </c>
      <c r="I6" t="s">
        <v>9</v>
      </c>
      <c r="J6" t="s">
        <v>10</v>
      </c>
      <c r="K6" t="s">
        <v>11</v>
      </c>
      <c r="L6" t="s">
        <v>12</v>
      </c>
      <c r="M6" t="s">
        <v>14</v>
      </c>
      <c r="N6" t="s">
        <v>15</v>
      </c>
      <c r="O6" t="s">
        <v>16</v>
      </c>
      <c r="P6" t="s">
        <v>17</v>
      </c>
      <c r="Q6" t="s">
        <v>18</v>
      </c>
      <c r="R6" t="s">
        <v>19</v>
      </c>
      <c r="S6" t="s">
        <v>20</v>
      </c>
      <c r="T6" t="s">
        <v>21</v>
      </c>
      <c r="U6" t="s">
        <v>22</v>
      </c>
      <c r="V6" t="s">
        <v>23</v>
      </c>
      <c r="W6" t="s">
        <v>24</v>
      </c>
      <c r="X6" t="s">
        <v>25</v>
      </c>
      <c r="Y6" t="s">
        <v>26</v>
      </c>
      <c r="Z6" t="s">
        <v>27</v>
      </c>
      <c r="AA6" t="s">
        <v>28</v>
      </c>
      <c r="AB6" t="s">
        <v>29</v>
      </c>
      <c r="AC6" t="s">
        <v>30</v>
      </c>
      <c r="AD6" t="s">
        <v>31</v>
      </c>
    </row>
    <row r="7" spans="1:31" x14ac:dyDescent="0.25">
      <c r="A7">
        <v>7.1682805119428431E-3</v>
      </c>
      <c r="B7">
        <v>4.576182304031267E-3</v>
      </c>
      <c r="C7">
        <v>4.277917071689479E-3</v>
      </c>
      <c r="D7">
        <v>4.277917071689479E-3</v>
      </c>
      <c r="E7">
        <v>4.4919448456263913E-3</v>
      </c>
      <c r="F7">
        <v>3.2258729287175125E-3</v>
      </c>
      <c r="G7">
        <v>2.1698843061958451E-3</v>
      </c>
      <c r="H7">
        <v>2.9619289985694779E-3</v>
      </c>
      <c r="I7">
        <v>3.5446589960425995E-3</v>
      </c>
      <c r="J7">
        <v>4.8552747696071572E-3</v>
      </c>
      <c r="K7">
        <v>4.4255251338876965E-3</v>
      </c>
      <c r="L7">
        <v>6.1711685815152694E-3</v>
      </c>
      <c r="M7">
        <v>5.1187322333465721E-3</v>
      </c>
      <c r="N7">
        <v>3.5190577028070468E-3</v>
      </c>
      <c r="O7">
        <v>5.4582502033938369E-3</v>
      </c>
      <c r="P7">
        <v>3.6136339473126734E-3</v>
      </c>
      <c r="Q7">
        <v>2.2131043418071429E-3</v>
      </c>
      <c r="R7">
        <v>3.3151851024037274E-3</v>
      </c>
      <c r="S7">
        <v>3.6075845197693652E-3</v>
      </c>
      <c r="T7">
        <v>3.7274609851052822E-3</v>
      </c>
      <c r="U7">
        <v>5.5652852737107109E-3</v>
      </c>
      <c r="V7">
        <v>5.6751100117444402E-3</v>
      </c>
      <c r="W7">
        <v>2.8682719712514564E-3</v>
      </c>
      <c r="X7">
        <v>2.0424188128422764E-3</v>
      </c>
      <c r="Y7">
        <v>1.8214727878452103E-3</v>
      </c>
      <c r="Z7">
        <v>4.2691478209522533E-3</v>
      </c>
      <c r="AA7">
        <v>4.455978292533979E-3</v>
      </c>
      <c r="AB7">
        <v>2.2586933872442423E-3</v>
      </c>
      <c r="AC7">
        <v>1.0050046475153921E-3</v>
      </c>
      <c r="AD7">
        <v>8.0889183101119438E-4</v>
      </c>
    </row>
    <row r="9" spans="1:31" x14ac:dyDescent="0.25">
      <c r="A9" t="s">
        <v>38</v>
      </c>
    </row>
    <row r="10" spans="1:31" ht="30" x14ac:dyDescent="0.25">
      <c r="A10" s="1" t="s">
        <v>1</v>
      </c>
      <c r="B10" s="1" t="s">
        <v>13</v>
      </c>
      <c r="C10" t="s">
        <v>2</v>
      </c>
      <c r="D10" t="s">
        <v>4</v>
      </c>
      <c r="E10" t="s">
        <v>5</v>
      </c>
      <c r="F10" t="s">
        <v>6</v>
      </c>
      <c r="G10" t="s">
        <v>7</v>
      </c>
      <c r="H10" t="s">
        <v>8</v>
      </c>
      <c r="I10" t="s">
        <v>9</v>
      </c>
      <c r="J10" t="s">
        <v>10</v>
      </c>
      <c r="K10" t="s">
        <v>11</v>
      </c>
      <c r="L10" t="s">
        <v>12</v>
      </c>
      <c r="M10" t="s">
        <v>14</v>
      </c>
      <c r="N10" t="s">
        <v>15</v>
      </c>
      <c r="O10" t="s">
        <v>16</v>
      </c>
      <c r="P10" t="s">
        <v>17</v>
      </c>
      <c r="Q10" t="s">
        <v>18</v>
      </c>
      <c r="R10" t="s">
        <v>19</v>
      </c>
      <c r="S10" t="s">
        <v>20</v>
      </c>
      <c r="T10" t="s">
        <v>21</v>
      </c>
      <c r="U10" t="s">
        <v>22</v>
      </c>
      <c r="V10" t="s">
        <v>23</v>
      </c>
      <c r="W10" t="s">
        <v>24</v>
      </c>
      <c r="X10" t="s">
        <v>25</v>
      </c>
      <c r="Y10" t="s">
        <v>26</v>
      </c>
      <c r="Z10" t="s">
        <v>27</v>
      </c>
      <c r="AA10" t="s">
        <v>28</v>
      </c>
      <c r="AB10" t="s">
        <v>29</v>
      </c>
      <c r="AC10" t="s">
        <v>30</v>
      </c>
      <c r="AD10" t="s">
        <v>31</v>
      </c>
      <c r="AE10" s="9" t="s">
        <v>49</v>
      </c>
    </row>
    <row r="11" spans="1:31" x14ac:dyDescent="0.25">
      <c r="A11">
        <v>3.8038816921066775E-2</v>
      </c>
      <c r="B11">
        <v>5.9646190234512566E-3</v>
      </c>
      <c r="C11">
        <v>4.9067685554050108E-3</v>
      </c>
      <c r="D11">
        <v>4.9067685554050108E-3</v>
      </c>
      <c r="E11">
        <v>5.6658559528694257E-3</v>
      </c>
      <c r="F11">
        <v>1.1755068489223241E-3</v>
      </c>
      <c r="G11">
        <v>7.9691177022102044E-2</v>
      </c>
      <c r="H11">
        <v>6.192283299926319E-2</v>
      </c>
      <c r="I11">
        <v>3.8358637721855028E-2</v>
      </c>
      <c r="J11">
        <v>8.925548183059049E-3</v>
      </c>
      <c r="K11">
        <v>1.8577021147077339E-2</v>
      </c>
      <c r="L11">
        <v>1.162152072929626E-2</v>
      </c>
      <c r="M11">
        <v>3.0090524832962384E-3</v>
      </c>
      <c r="N11">
        <v>3.8933487853236158E-2</v>
      </c>
      <c r="O11">
        <v>9.0930284051229174E-3</v>
      </c>
      <c r="P11">
        <v>3.6809853115738103E-2</v>
      </c>
      <c r="Q11">
        <v>7.872200452811956E-2</v>
      </c>
      <c r="R11">
        <v>4.3510975125661613E-2</v>
      </c>
      <c r="S11">
        <v>3.6945688863685683E-2</v>
      </c>
      <c r="T11">
        <v>3.4253841249741991E-2</v>
      </c>
      <c r="U11">
        <v>9.4726471503006424E-3</v>
      </c>
      <c r="V11">
        <v>9.8621614563647771E-3</v>
      </c>
      <c r="W11">
        <v>6.4024630664374707E-2</v>
      </c>
      <c r="X11">
        <v>8.2549177588829625E-2</v>
      </c>
      <c r="Y11">
        <v>8.7502031026783611E-2</v>
      </c>
      <c r="Z11">
        <v>2.2089025118183198E-2</v>
      </c>
      <c r="AA11">
        <v>1.7893080961109826E-2</v>
      </c>
      <c r="AB11">
        <v>7.7699653312038125E-2</v>
      </c>
      <c r="AC11">
        <v>1.8506670983963814E-5</v>
      </c>
      <c r="AD11">
        <v>6.7855124282041435E-2</v>
      </c>
      <c r="AE11">
        <f>SUM(A11:AD11)</f>
        <v>0.99999904351538471</v>
      </c>
    </row>
    <row r="15" spans="1:31" x14ac:dyDescent="0.25">
      <c r="B15" t="s">
        <v>50</v>
      </c>
    </row>
    <row r="16" spans="1:31" ht="15.75" thickBot="1" x14ac:dyDescent="0.3">
      <c r="B16" s="4">
        <f>VARP('Prices and retruns 08-15'!$AH$3:$AH$372)</f>
        <v>1.7441976313550055E-3</v>
      </c>
      <c r="C16" s="4">
        <v>6.520116839479229E-4</v>
      </c>
      <c r="D16" s="4">
        <v>5.0295610155000304E-4</v>
      </c>
      <c r="E16" s="4">
        <v>5.0295610155000304E-4</v>
      </c>
      <c r="F16" s="4">
        <v>6.9417280033208116E-4</v>
      </c>
      <c r="G16" s="4">
        <v>1.2360420977258499E-3</v>
      </c>
      <c r="H16" s="4">
        <v>4.4436868306025392E-4</v>
      </c>
      <c r="I16" s="4">
        <v>9.1508510205262161E-4</v>
      </c>
      <c r="J16" s="4">
        <v>3.7878018371884157E-4</v>
      </c>
      <c r="K16" s="4">
        <v>5.8732075403829795E-4</v>
      </c>
      <c r="L16" s="4">
        <v>6.777354525726618E-4</v>
      </c>
      <c r="M16" s="4">
        <v>1.0422369625967154E-3</v>
      </c>
      <c r="N16" s="4">
        <v>8.1855865399916726E-4</v>
      </c>
      <c r="O16" s="4">
        <v>7.7030590275794521E-4</v>
      </c>
      <c r="P16" s="4">
        <v>5.4264235162941414E-4</v>
      </c>
      <c r="Q16" s="4">
        <v>6.768541731060685E-4</v>
      </c>
      <c r="R16" s="4">
        <v>2.3148997497000431E-4</v>
      </c>
      <c r="S16" s="4">
        <v>8.8054152160736319E-4</v>
      </c>
      <c r="T16" s="4">
        <v>9.7097523471056588E-4</v>
      </c>
      <c r="U16" s="4">
        <v>5.163730229969612E-4</v>
      </c>
      <c r="V16" s="4">
        <v>5.8285156570725004E-4</v>
      </c>
      <c r="W16" s="4">
        <v>9.9831719561311216E-4</v>
      </c>
      <c r="X16" s="4">
        <v>2.3714218130176258E-4</v>
      </c>
      <c r="Y16" s="4">
        <v>6.4171854136107858E-4</v>
      </c>
      <c r="Z16" s="4">
        <v>2.8666668567501745E-4</v>
      </c>
      <c r="AA16" s="4">
        <v>9.7543050539978865E-4</v>
      </c>
      <c r="AB16" s="4">
        <v>7.0520599290092162E-4</v>
      </c>
      <c r="AC16" s="4">
        <v>2.2685223995642448E-4</v>
      </c>
      <c r="AD16" s="4">
        <v>1.6339343025392403E-4</v>
      </c>
      <c r="AE16" s="5">
        <v>4.3278190041527373E-4</v>
      </c>
    </row>
    <row r="17" spans="2:31" ht="15.75" thickBot="1" x14ac:dyDescent="0.3">
      <c r="B17" s="4">
        <v>6.520116839479229E-4</v>
      </c>
      <c r="C17" s="4">
        <f>VARP('Prices and retruns 08-15'!$AI$3:$AI$372)</f>
        <v>1.5566021121791603E-3</v>
      </c>
      <c r="D17" s="4">
        <v>4.9646365157261037E-4</v>
      </c>
      <c r="E17" s="4">
        <v>4.9646365157261037E-4</v>
      </c>
      <c r="F17" s="4">
        <v>6.420844733512522E-4</v>
      </c>
      <c r="G17" s="4">
        <v>1.0364348843601261E-3</v>
      </c>
      <c r="H17" s="4">
        <v>4.1242414949209459E-4</v>
      </c>
      <c r="I17" s="4">
        <v>8.2477682324040731E-4</v>
      </c>
      <c r="J17" s="4">
        <v>3.5434146849143248E-4</v>
      </c>
      <c r="K17" s="4">
        <v>6.1320883917684234E-4</v>
      </c>
      <c r="L17" s="4">
        <v>7.210597665178246E-4</v>
      </c>
      <c r="M17" s="4">
        <v>1.0440324292649863E-3</v>
      </c>
      <c r="N17" s="4">
        <v>6.0361380053987573E-4</v>
      </c>
      <c r="O17" s="4">
        <v>7.9530378878630529E-4</v>
      </c>
      <c r="P17" s="4">
        <v>5.8567119686332757E-4</v>
      </c>
      <c r="Q17" s="4">
        <v>6.3505926848685644E-4</v>
      </c>
      <c r="R17" s="4">
        <v>2.7875748057504555E-4</v>
      </c>
      <c r="S17" s="4">
        <v>7.4547558336379141E-4</v>
      </c>
      <c r="T17" s="4">
        <v>1.0239514256757769E-3</v>
      </c>
      <c r="U17" s="4">
        <v>6.5020479641378815E-4</v>
      </c>
      <c r="V17" s="4">
        <v>5.9105167127850055E-4</v>
      </c>
      <c r="W17" s="4">
        <v>1.0228274318614329E-3</v>
      </c>
      <c r="X17" s="4">
        <v>3.7640305787861627E-4</v>
      </c>
      <c r="Y17" s="4">
        <v>6.1697622041586545E-4</v>
      </c>
      <c r="Z17" s="4">
        <v>3.1141366792605981E-4</v>
      </c>
      <c r="AA17" s="4">
        <v>7.7176794092559354E-4</v>
      </c>
      <c r="AB17" s="4">
        <v>7.0836462855981841E-4</v>
      </c>
      <c r="AC17" s="4">
        <v>2.869335920967145E-4</v>
      </c>
      <c r="AD17" s="4">
        <v>1.8773727375808185E-4</v>
      </c>
      <c r="AE17" s="5">
        <v>4.5863193647498575E-4</v>
      </c>
    </row>
    <row r="18" spans="2:31" ht="15.75" thickBot="1" x14ac:dyDescent="0.3">
      <c r="B18" s="4">
        <v>5.0295610155000304E-4</v>
      </c>
      <c r="C18" s="4">
        <v>4.9646365157261037E-4</v>
      </c>
      <c r="D18" s="4">
        <f>VARP('Prices and retruns 08-15'!$AJ$3:$AJ$372)</f>
        <v>1.4568512812128743E-3</v>
      </c>
      <c r="E18" s="4">
        <v>1.4568512812128747E-3</v>
      </c>
      <c r="F18" s="4">
        <v>4.5946016000911042E-4</v>
      </c>
      <c r="G18" s="4">
        <v>5.4043852168191757E-4</v>
      </c>
      <c r="H18" s="4">
        <v>3.0033121453399277E-4</v>
      </c>
      <c r="I18" s="4">
        <v>5.4372694594248994E-4</v>
      </c>
      <c r="J18" s="4">
        <v>2.5674254717504867E-4</v>
      </c>
      <c r="K18" s="4">
        <v>4.4186950372443798E-4</v>
      </c>
      <c r="L18" s="4">
        <v>9.1707654888212396E-4</v>
      </c>
      <c r="M18" s="4">
        <v>5.6163099679422293E-4</v>
      </c>
      <c r="N18" s="4">
        <v>4.2590298845900652E-4</v>
      </c>
      <c r="O18" s="4">
        <v>5.4459403908918005E-4</v>
      </c>
      <c r="P18" s="4">
        <v>3.9704671953731397E-4</v>
      </c>
      <c r="Q18" s="4">
        <v>3.7165927640560136E-4</v>
      </c>
      <c r="R18" s="4">
        <v>1.8856975870504045E-4</v>
      </c>
      <c r="S18" s="4">
        <v>5.3760777884623106E-4</v>
      </c>
      <c r="T18" s="4">
        <v>6.3703685409442832E-4</v>
      </c>
      <c r="U18" s="4">
        <v>3.5961723836412272E-4</v>
      </c>
      <c r="V18" s="4">
        <v>4.2934639666321995E-4</v>
      </c>
      <c r="W18" s="4">
        <v>6.8678030354351379E-4</v>
      </c>
      <c r="X18" s="4">
        <v>1.8316383970034769E-4</v>
      </c>
      <c r="Y18" s="4">
        <v>4.1966302176304668E-4</v>
      </c>
      <c r="Z18" s="4">
        <v>2.2700471193959554E-4</v>
      </c>
      <c r="AA18" s="4">
        <v>7.9604064868036553E-4</v>
      </c>
      <c r="AB18" s="4">
        <v>4.633227712767185E-4</v>
      </c>
      <c r="AC18" s="4">
        <v>2.161664601633033E-4</v>
      </c>
      <c r="AD18" s="4">
        <v>1.5303965075620467E-4</v>
      </c>
      <c r="AE18" s="5">
        <v>3.2135068390029922E-4</v>
      </c>
    </row>
    <row r="19" spans="2:31" ht="15.75" thickBot="1" x14ac:dyDescent="0.3">
      <c r="B19" s="4">
        <v>5.0295610155000304E-4</v>
      </c>
      <c r="C19" s="4">
        <v>4.9646365157261037E-4</v>
      </c>
      <c r="D19" s="4">
        <v>1.4568512812128747E-3</v>
      </c>
      <c r="E19" s="4">
        <f>VARP('Prices and retruns 08-15'!$AK$3:$AK$372)</f>
        <v>1.4568512812128743E-3</v>
      </c>
      <c r="F19" s="4">
        <v>4.5946016000911042E-4</v>
      </c>
      <c r="G19" s="4">
        <v>5.4043852168191757E-4</v>
      </c>
      <c r="H19" s="4">
        <v>3.0033121453399277E-4</v>
      </c>
      <c r="I19" s="4">
        <v>5.4372694594248994E-4</v>
      </c>
      <c r="J19" s="4">
        <v>2.5674254717504867E-4</v>
      </c>
      <c r="K19" s="4">
        <v>4.4186950372443798E-4</v>
      </c>
      <c r="L19" s="4">
        <v>9.1707654888212396E-4</v>
      </c>
      <c r="M19" s="4">
        <v>5.6163099679422293E-4</v>
      </c>
      <c r="N19" s="4">
        <v>4.2590298845900652E-4</v>
      </c>
      <c r="O19" s="4">
        <v>5.4459403908918005E-4</v>
      </c>
      <c r="P19" s="4">
        <v>3.9704671953731397E-4</v>
      </c>
      <c r="Q19" s="4">
        <v>3.7165927640560136E-4</v>
      </c>
      <c r="R19" s="4">
        <v>1.8856975870504045E-4</v>
      </c>
      <c r="S19" s="4">
        <v>5.3760777884623106E-4</v>
      </c>
      <c r="T19" s="4">
        <v>6.3703685409442832E-4</v>
      </c>
      <c r="U19" s="4">
        <v>3.5961723836412272E-4</v>
      </c>
      <c r="V19" s="4">
        <v>4.2934639666321995E-4</v>
      </c>
      <c r="W19" s="4">
        <v>6.8678030354351379E-4</v>
      </c>
      <c r="X19" s="4">
        <v>1.8316383970034769E-4</v>
      </c>
      <c r="Y19" s="4">
        <v>4.1966302176304668E-4</v>
      </c>
      <c r="Z19" s="4">
        <v>2.2700471193959554E-4</v>
      </c>
      <c r="AA19" s="4">
        <v>7.9604064868036553E-4</v>
      </c>
      <c r="AB19" s="4">
        <v>4.633227712767185E-4</v>
      </c>
      <c r="AC19" s="4">
        <v>2.161664601633033E-4</v>
      </c>
      <c r="AD19" s="4">
        <v>1.5303965075620467E-4</v>
      </c>
      <c r="AE19" s="5">
        <v>3.2135068390029922E-4</v>
      </c>
    </row>
    <row r="20" spans="2:31" ht="15.75" thickBot="1" x14ac:dyDescent="0.3">
      <c r="B20" s="4">
        <v>6.9417280033208116E-4</v>
      </c>
      <c r="C20" s="4">
        <v>6.420844733512522E-4</v>
      </c>
      <c r="D20" s="4">
        <v>4.5946016000911042E-4</v>
      </c>
      <c r="E20" s="4">
        <v>4.5946016000911042E-4</v>
      </c>
      <c r="F20" s="4">
        <f>VARP('Prices and retruns 08-15'!$AL$3:$AL$372)</f>
        <v>1.5786108973443818E-3</v>
      </c>
      <c r="G20" s="4">
        <v>1.52653480449043E-3</v>
      </c>
      <c r="H20" s="4">
        <v>6.0246113281734338E-4</v>
      </c>
      <c r="I20" s="4">
        <v>1.0264419304778795E-3</v>
      </c>
      <c r="J20" s="4">
        <v>4.1149590773361826E-4</v>
      </c>
      <c r="K20" s="4">
        <v>7.8296535289058106E-4</v>
      </c>
      <c r="L20" s="4">
        <v>7.0782692837399188E-4</v>
      </c>
      <c r="M20" s="4">
        <v>1.0204055899334372E-3</v>
      </c>
      <c r="N20" s="4">
        <v>6.0028225923114246E-4</v>
      </c>
      <c r="O20" s="4">
        <v>8.5585450363073311E-4</v>
      </c>
      <c r="P20" s="4">
        <v>6.2412834653000201E-4</v>
      </c>
      <c r="Q20" s="4">
        <v>6.0459755184487482E-4</v>
      </c>
      <c r="R20" s="4">
        <v>3.9321587568562767E-4</v>
      </c>
      <c r="S20" s="4">
        <v>1.0049466714401583E-3</v>
      </c>
      <c r="T20" s="4">
        <v>1.2524129386725525E-3</v>
      </c>
      <c r="U20" s="4">
        <v>5.3242279860536961E-4</v>
      </c>
      <c r="V20" s="4">
        <v>6.4614721261446707E-4</v>
      </c>
      <c r="W20" s="4">
        <v>7.5831183943060381E-4</v>
      </c>
      <c r="X20" s="4">
        <v>4.658276738093913E-4</v>
      </c>
      <c r="Y20" s="4">
        <v>5.7470881006112392E-4</v>
      </c>
      <c r="Z20" s="4">
        <v>3.3354777719924898E-4</v>
      </c>
      <c r="AA20" s="4">
        <v>5.0408347672450395E-4</v>
      </c>
      <c r="AB20" s="4">
        <v>6.5808690313569991E-4</v>
      </c>
      <c r="AC20" s="4">
        <v>2.8978038623378867E-4</v>
      </c>
      <c r="AD20" s="4">
        <v>2.7745565544281712E-4</v>
      </c>
      <c r="AE20" s="5">
        <v>6.0062224465119371E-4</v>
      </c>
    </row>
    <row r="21" spans="2:31" ht="15.75" thickBot="1" x14ac:dyDescent="0.3">
      <c r="B21" s="4">
        <v>1.2360420977258499E-3</v>
      </c>
      <c r="C21" s="4">
        <v>1.0364348843601261E-3</v>
      </c>
      <c r="D21" s="4">
        <v>5.4043852168191757E-4</v>
      </c>
      <c r="E21" s="4">
        <v>5.4043852168191757E-4</v>
      </c>
      <c r="F21" s="4">
        <v>1.52653480449043E-3</v>
      </c>
      <c r="G21" s="4">
        <f>VARP('Prices and retruns 08-15'!$AM$3:$AM$372)</f>
        <v>6.761698454269798E-3</v>
      </c>
      <c r="H21" s="4">
        <v>1.4011432167000167E-3</v>
      </c>
      <c r="I21" s="4">
        <v>1.7939997783371867E-3</v>
      </c>
      <c r="J21" s="4">
        <v>6.6561557706004107E-4</v>
      </c>
      <c r="K21" s="4">
        <v>1.4372685160797759E-3</v>
      </c>
      <c r="L21" s="4">
        <v>1.1127755129169475E-3</v>
      </c>
      <c r="M21" s="4">
        <v>2.5572118432479539E-3</v>
      </c>
      <c r="N21" s="4">
        <v>9.2786545705078789E-4</v>
      </c>
      <c r="O21" s="4">
        <v>2.3641092224127697E-3</v>
      </c>
      <c r="P21" s="4">
        <v>1.3088779800567653E-3</v>
      </c>
      <c r="Q21" s="4">
        <v>1.0982372657759507E-3</v>
      </c>
      <c r="R21" s="4">
        <v>6.1622827873869632E-4</v>
      </c>
      <c r="S21" s="4">
        <v>3.5029911566778061E-3</v>
      </c>
      <c r="T21" s="4">
        <v>3.2322311704510551E-3</v>
      </c>
      <c r="U21" s="4">
        <v>8.2936256951179552E-4</v>
      </c>
      <c r="V21" s="4">
        <v>1.2076673099366462E-3</v>
      </c>
      <c r="W21" s="4">
        <v>1.2196518388033057E-3</v>
      </c>
      <c r="X21" s="4">
        <v>8.0295766661656173E-4</v>
      </c>
      <c r="Y21" s="4">
        <v>7.9124982676303092E-4</v>
      </c>
      <c r="Z21" s="4">
        <v>5.6831418279753925E-4</v>
      </c>
      <c r="AA21" s="4">
        <v>1.4588112900304658E-3</v>
      </c>
      <c r="AB21" s="4">
        <v>9.8544871769853958E-4</v>
      </c>
      <c r="AC21" s="4">
        <v>4.5858130106009076E-4</v>
      </c>
      <c r="AD21" s="4">
        <v>2.7950422705848754E-4</v>
      </c>
      <c r="AE21" s="5">
        <v>8.4488229353591035E-4</v>
      </c>
    </row>
    <row r="22" spans="2:31" ht="15.75" thickBot="1" x14ac:dyDescent="0.3">
      <c r="B22" s="4">
        <v>4.4436868306025392E-4</v>
      </c>
      <c r="C22" s="4">
        <v>4.1242414949209459E-4</v>
      </c>
      <c r="D22" s="4">
        <v>3.0033121453399277E-4</v>
      </c>
      <c r="E22" s="4">
        <v>3.0033121453399277E-4</v>
      </c>
      <c r="F22" s="4">
        <v>6.0246113281734338E-4</v>
      </c>
      <c r="G22" s="4">
        <v>1.4011432167000167E-3</v>
      </c>
      <c r="H22" s="4">
        <f>VARP('Prices and retruns 08-15'!$AN$3:$AN$372)</f>
        <v>8.4313737905742899E-4</v>
      </c>
      <c r="I22" s="4">
        <v>7.3167330757398967E-4</v>
      </c>
      <c r="J22" s="4">
        <v>3.2669017085218302E-4</v>
      </c>
      <c r="K22" s="4">
        <v>5.7936102603713677E-4</v>
      </c>
      <c r="L22" s="4">
        <v>4.4327870709720936E-4</v>
      </c>
      <c r="M22" s="4">
        <v>8.250270672787726E-4</v>
      </c>
      <c r="N22" s="4">
        <v>3.6887690851680429E-4</v>
      </c>
      <c r="O22" s="4">
        <v>7.4910830507045117E-4</v>
      </c>
      <c r="P22" s="4">
        <v>5.2846188525585639E-4</v>
      </c>
      <c r="Q22" s="4">
        <v>4.511488173432911E-4</v>
      </c>
      <c r="R22" s="4">
        <v>2.6458100368694442E-4</v>
      </c>
      <c r="S22" s="4">
        <v>1.0122923398019337E-3</v>
      </c>
      <c r="T22" s="4">
        <v>1.0135391843653814E-3</v>
      </c>
      <c r="U22" s="4">
        <v>3.3014867251068158E-4</v>
      </c>
      <c r="V22" s="4">
        <v>4.40393667720355E-4</v>
      </c>
      <c r="W22" s="4">
        <v>6.1435591339561839E-4</v>
      </c>
      <c r="X22" s="4">
        <v>2.8321229392116825E-4</v>
      </c>
      <c r="Y22" s="4">
        <v>3.5328222671773113E-4</v>
      </c>
      <c r="Z22" s="4">
        <v>3.1148373495379741E-4</v>
      </c>
      <c r="AA22" s="4">
        <v>4.7351463321601659E-4</v>
      </c>
      <c r="AB22" s="4">
        <v>4.4233096140596748E-4</v>
      </c>
      <c r="AC22" s="4">
        <v>2.6704743092208997E-4</v>
      </c>
      <c r="AD22" s="4">
        <v>1.7873717461477112E-4</v>
      </c>
      <c r="AE22" s="5">
        <v>3.9656527734866826E-4</v>
      </c>
    </row>
    <row r="23" spans="2:31" ht="15.75" thickBot="1" x14ac:dyDescent="0.3">
      <c r="B23" s="4">
        <v>9.1508510205262161E-4</v>
      </c>
      <c r="C23" s="4">
        <v>8.2477682324040731E-4</v>
      </c>
      <c r="D23" s="4">
        <v>5.4372694594248994E-4</v>
      </c>
      <c r="E23" s="4">
        <v>5.4372694594248994E-4</v>
      </c>
      <c r="F23" s="4">
        <v>1.0264419304778795E-3</v>
      </c>
      <c r="G23" s="4">
        <v>1.7939997783371867E-3</v>
      </c>
      <c r="H23" s="4">
        <v>7.3167330757398967E-4</v>
      </c>
      <c r="I23" s="4">
        <f>VARP('Prices and retruns 08-15'!$AO$3:$AO$372)</f>
        <v>2.1209588810560047E-3</v>
      </c>
      <c r="J23" s="4">
        <v>5.0565185787126922E-4</v>
      </c>
      <c r="K23" s="4">
        <v>9.3303994317691893E-4</v>
      </c>
      <c r="L23" s="4">
        <v>8.6263041116665115E-4</v>
      </c>
      <c r="M23" s="4">
        <v>1.3913464987812679E-3</v>
      </c>
      <c r="N23" s="4">
        <v>8.0494231054985255E-4</v>
      </c>
      <c r="O23" s="4">
        <v>1.1215863716841307E-3</v>
      </c>
      <c r="P23" s="4">
        <v>7.6082266626419114E-4</v>
      </c>
      <c r="Q23" s="4">
        <v>9.0729620596524088E-4</v>
      </c>
      <c r="R23" s="4">
        <v>3.9947892908022046E-4</v>
      </c>
      <c r="S23" s="4">
        <v>1.3320248758723618E-3</v>
      </c>
      <c r="T23" s="4">
        <v>1.4353810878200651E-3</v>
      </c>
      <c r="U23" s="4">
        <v>7.3526189921309555E-4</v>
      </c>
      <c r="V23" s="4">
        <v>6.5382808614779275E-4</v>
      </c>
      <c r="W23" s="4">
        <v>1.2761902367375668E-3</v>
      </c>
      <c r="X23" s="4">
        <v>5.9661797445359802E-4</v>
      </c>
      <c r="Y23" s="4">
        <v>8.8344759064339074E-4</v>
      </c>
      <c r="Z23" s="4">
        <v>5.0517647559510841E-4</v>
      </c>
      <c r="AA23" s="4">
        <v>9.3829011527362771E-4</v>
      </c>
      <c r="AB23" s="4">
        <v>9.280814663029254E-4</v>
      </c>
      <c r="AC23" s="4">
        <v>4.3276086265139901E-4</v>
      </c>
      <c r="AD23" s="4">
        <v>3.1300255871310139E-4</v>
      </c>
      <c r="AE23" s="5">
        <v>7.8029143943445455E-4</v>
      </c>
    </row>
    <row r="24" spans="2:31" ht="15.75" thickBot="1" x14ac:dyDescent="0.3">
      <c r="B24" s="4">
        <v>3.7878018371884157E-4</v>
      </c>
      <c r="C24" s="4">
        <v>3.5434146849143248E-4</v>
      </c>
      <c r="D24" s="4">
        <v>2.5674254717504867E-4</v>
      </c>
      <c r="E24" s="4">
        <v>2.5674254717504867E-4</v>
      </c>
      <c r="F24" s="4">
        <v>4.1149590773361826E-4</v>
      </c>
      <c r="G24" s="4">
        <v>6.6561557706004107E-4</v>
      </c>
      <c r="H24" s="4">
        <v>3.2669017085218302E-4</v>
      </c>
      <c r="I24" s="4">
        <v>5.0565185787126922E-4</v>
      </c>
      <c r="J24" s="4">
        <f>VARP('Prices and retruns 08-15'!$AP$3:$AP$372)</f>
        <v>6.4202931538132882E-4</v>
      </c>
      <c r="K24" s="4">
        <v>3.9618892838784648E-4</v>
      </c>
      <c r="L24" s="4">
        <v>4.604412638904515E-4</v>
      </c>
      <c r="M24" s="4">
        <v>4.7816944601589633E-4</v>
      </c>
      <c r="N24" s="4">
        <v>3.3668542349918096E-4</v>
      </c>
      <c r="O24" s="4">
        <v>4.6655333638940508E-4</v>
      </c>
      <c r="P24" s="4">
        <v>4.3399938529143907E-4</v>
      </c>
      <c r="Q24" s="4">
        <v>3.5847724528203086E-4</v>
      </c>
      <c r="R24" s="4">
        <v>1.9676471248377599E-4</v>
      </c>
      <c r="S24" s="4">
        <v>5.9394864235705542E-4</v>
      </c>
      <c r="T24" s="4">
        <v>5.5920233931343636E-4</v>
      </c>
      <c r="U24" s="4">
        <v>3.1506730708760836E-4</v>
      </c>
      <c r="V24" s="4">
        <v>3.9792936979576296E-4</v>
      </c>
      <c r="W24" s="4">
        <v>5.5974315784745356E-4</v>
      </c>
      <c r="X24" s="4">
        <v>2.1286718342939471E-4</v>
      </c>
      <c r="Y24" s="4">
        <v>3.0413276620964525E-4</v>
      </c>
      <c r="Z24" s="4">
        <v>2.5911690582007427E-4</v>
      </c>
      <c r="AA24" s="4">
        <v>3.3003898278688502E-4</v>
      </c>
      <c r="AB24" s="4">
        <v>3.5042255384206756E-4</v>
      </c>
      <c r="AC24" s="4">
        <v>2.546119032036111E-4</v>
      </c>
      <c r="AD24" s="4">
        <v>2.8975823660401528E-4</v>
      </c>
      <c r="AE24" s="5">
        <v>3.1110937830933851E-4</v>
      </c>
    </row>
    <row r="25" spans="2:31" ht="15.75" thickBot="1" x14ac:dyDescent="0.3">
      <c r="B25" s="4">
        <v>5.8732075403829795E-4</v>
      </c>
      <c r="C25" s="4">
        <v>6.1320883917684234E-4</v>
      </c>
      <c r="D25" s="4">
        <v>4.4186950372443798E-4</v>
      </c>
      <c r="E25" s="4">
        <v>4.4186950372443798E-4</v>
      </c>
      <c r="F25" s="4">
        <v>7.8296535289058106E-4</v>
      </c>
      <c r="G25" s="4">
        <v>1.4372685160797759E-3</v>
      </c>
      <c r="H25" s="4">
        <v>5.7936102603713677E-4</v>
      </c>
      <c r="I25" s="4">
        <v>9.3303994317691893E-4</v>
      </c>
      <c r="J25" s="4">
        <v>3.9618892838784648E-4</v>
      </c>
      <c r="K25" s="4">
        <f>VARP('Prices and retruns 08-15'!$AQ$3:$AQ$372)</f>
        <v>1.1720112301898148E-3</v>
      </c>
      <c r="L25" s="4">
        <v>5.8060159871724313E-4</v>
      </c>
      <c r="M25" s="4">
        <v>9.1029505683206725E-4</v>
      </c>
      <c r="N25" s="4">
        <v>6.4066037979440776E-4</v>
      </c>
      <c r="O25" s="4">
        <v>8.0128852456444997E-4</v>
      </c>
      <c r="P25" s="4">
        <v>5.9429322507965389E-4</v>
      </c>
      <c r="Q25" s="4">
        <v>5.8751304672072496E-4</v>
      </c>
      <c r="R25" s="4">
        <v>3.6111330028441814E-4</v>
      </c>
      <c r="S25" s="4">
        <v>9.6070121381397911E-4</v>
      </c>
      <c r="T25" s="4">
        <v>1.0610217559209032E-3</v>
      </c>
      <c r="U25" s="4">
        <v>5.2578250837799034E-4</v>
      </c>
      <c r="V25" s="4">
        <v>5.575878261105295E-4</v>
      </c>
      <c r="W25" s="4">
        <v>7.8398756680178984E-4</v>
      </c>
      <c r="X25" s="4">
        <v>4.5633964746798992E-4</v>
      </c>
      <c r="Y25" s="4">
        <v>5.8028854328267469E-4</v>
      </c>
      <c r="Z25" s="4">
        <v>3.9683008880898136E-4</v>
      </c>
      <c r="AA25" s="4">
        <v>5.8748291792297478E-4</v>
      </c>
      <c r="AB25" s="4">
        <v>5.5946063250216947E-4</v>
      </c>
      <c r="AC25" s="4">
        <v>3.5200323262522245E-4</v>
      </c>
      <c r="AD25" s="4">
        <v>2.8808168141054142E-4</v>
      </c>
      <c r="AE25" s="5">
        <v>5.598839239779875E-4</v>
      </c>
    </row>
    <row r="26" spans="2:31" ht="15.75" thickBot="1" x14ac:dyDescent="0.3">
      <c r="B26" s="4">
        <v>6.777354525726618E-4</v>
      </c>
      <c r="C26" s="4">
        <v>7.210597665178246E-4</v>
      </c>
      <c r="D26" s="4">
        <v>9.1707654888212396E-4</v>
      </c>
      <c r="E26" s="4">
        <v>9.1707654888212396E-4</v>
      </c>
      <c r="F26" s="4">
        <v>7.0782692837399188E-4</v>
      </c>
      <c r="G26" s="4">
        <v>1.1127755129169475E-3</v>
      </c>
      <c r="H26" s="4">
        <v>4.4327870709720936E-4</v>
      </c>
      <c r="I26" s="4">
        <v>8.6263041116665115E-4</v>
      </c>
      <c r="J26" s="4">
        <v>4.604412638904515E-4</v>
      </c>
      <c r="K26" s="4">
        <v>5.8060159871724313E-4</v>
      </c>
      <c r="L26" s="4">
        <f>VARP('Prices and retruns 08-15'!$AR$3:$AR$372)</f>
        <v>2.7025278986880885E-3</v>
      </c>
      <c r="M26" s="4">
        <v>1.0459021957125144E-3</v>
      </c>
      <c r="N26" s="4">
        <v>6.5604954287377655E-4</v>
      </c>
      <c r="O26" s="4">
        <v>9.6730763140297617E-4</v>
      </c>
      <c r="P26" s="4">
        <v>6.5334272969106181E-4</v>
      </c>
      <c r="Q26" s="4">
        <v>6.4504628195371832E-4</v>
      </c>
      <c r="R26" s="4">
        <v>2.863555184857672E-4</v>
      </c>
      <c r="S26" s="4">
        <v>9.7649611682155057E-4</v>
      </c>
      <c r="T26" s="4">
        <v>1.222760111629379E-3</v>
      </c>
      <c r="U26" s="4">
        <v>6.0283342466602564E-4</v>
      </c>
      <c r="V26" s="4">
        <v>7.3305375657262758E-4</v>
      </c>
      <c r="W26" s="4">
        <v>1.0891402695147364E-3</v>
      </c>
      <c r="X26" s="4">
        <v>3.4203334091498737E-4</v>
      </c>
      <c r="Y26" s="4">
        <v>6.8891394111143713E-4</v>
      </c>
      <c r="Z26" s="4">
        <v>3.9311680137446965E-4</v>
      </c>
      <c r="AA26" s="4">
        <v>1.3002952489209437E-3</v>
      </c>
      <c r="AB26" s="4">
        <v>7.9047753586376573E-4</v>
      </c>
      <c r="AC26" s="4">
        <v>3.5751880960216415E-4</v>
      </c>
      <c r="AD26" s="4">
        <v>2.6241047778199184E-4</v>
      </c>
      <c r="AE26" s="5">
        <v>4.8808113127854643E-4</v>
      </c>
    </row>
    <row r="27" spans="2:31" ht="15.75" thickBot="1" x14ac:dyDescent="0.3">
      <c r="B27" s="4">
        <v>1.0422369625967154E-3</v>
      </c>
      <c r="C27" s="4">
        <v>1.0440324292649863E-3</v>
      </c>
      <c r="D27" s="4">
        <v>5.6163099679422293E-4</v>
      </c>
      <c r="E27" s="4">
        <v>5.6163099679422293E-4</v>
      </c>
      <c r="F27" s="4">
        <v>1.0204055899334372E-3</v>
      </c>
      <c r="G27" s="4">
        <v>2.5572118432479539E-3</v>
      </c>
      <c r="H27" s="4">
        <v>8.250270672787726E-4</v>
      </c>
      <c r="I27" s="4">
        <v>1.3913464987812679E-3</v>
      </c>
      <c r="J27" s="4">
        <v>4.7816944601589633E-4</v>
      </c>
      <c r="K27" s="4">
        <v>9.1029505683206725E-4</v>
      </c>
      <c r="L27" s="4">
        <v>1.0459021957125144E-3</v>
      </c>
      <c r="M27" s="4">
        <f>VARP('Prices and retruns 08-15'!$AS$3:$AS$372)</f>
        <v>3.5530270375089402E-3</v>
      </c>
      <c r="N27" s="4">
        <v>7.6018884869763286E-4</v>
      </c>
      <c r="O27" s="4">
        <v>1.3559232983346831E-3</v>
      </c>
      <c r="P27" s="4">
        <v>1.0284083799644843E-3</v>
      </c>
      <c r="Q27" s="4">
        <v>9.6943002324049868E-4</v>
      </c>
      <c r="R27" s="4">
        <v>3.0848864486921292E-4</v>
      </c>
      <c r="S27" s="4">
        <v>1.6828631774807737E-3</v>
      </c>
      <c r="T27" s="4">
        <v>1.5010522902162348E-3</v>
      </c>
      <c r="U27" s="4">
        <v>8.1567729326586765E-4</v>
      </c>
      <c r="V27" s="4">
        <v>8.1287287570488162E-4</v>
      </c>
      <c r="W27" s="4">
        <v>1.3408255521845062E-3</v>
      </c>
      <c r="X27" s="4">
        <v>2.428532619552415E-4</v>
      </c>
      <c r="Y27" s="4">
        <v>8.2579817030116476E-4</v>
      </c>
      <c r="Z27" s="4">
        <v>4.0416218162926047E-4</v>
      </c>
      <c r="AA27" s="4">
        <v>1.0763515261518932E-3</v>
      </c>
      <c r="AB27" s="4">
        <v>8.6117091223363799E-4</v>
      </c>
      <c r="AC27" s="4">
        <v>3.4636958496274444E-4</v>
      </c>
      <c r="AD27" s="4">
        <v>2.3281891331695313E-4</v>
      </c>
      <c r="AE27" s="5">
        <v>5.7940694789204337E-4</v>
      </c>
    </row>
    <row r="28" spans="2:31" ht="15.75" thickBot="1" x14ac:dyDescent="0.3">
      <c r="B28" s="4">
        <v>8.1855865399916726E-4</v>
      </c>
      <c r="C28" s="4">
        <v>6.0361380053987573E-4</v>
      </c>
      <c r="D28" s="4">
        <v>4.2590298845900652E-4</v>
      </c>
      <c r="E28" s="4">
        <v>4.2590298845900652E-4</v>
      </c>
      <c r="F28" s="4">
        <v>6.0028225923114246E-4</v>
      </c>
      <c r="G28" s="4">
        <v>9.2786545705078789E-4</v>
      </c>
      <c r="H28" s="4">
        <v>3.6887690851680429E-4</v>
      </c>
      <c r="I28" s="4">
        <v>8.0494231054985255E-4</v>
      </c>
      <c r="J28" s="4">
        <v>3.3668542349918096E-4</v>
      </c>
      <c r="K28" s="4">
        <v>6.4066037979440776E-4</v>
      </c>
      <c r="L28" s="4">
        <v>6.5604954287377655E-4</v>
      </c>
      <c r="M28" s="4">
        <v>7.6018884869763286E-4</v>
      </c>
      <c r="N28" s="4">
        <f>VARP('Prices and retruns 08-15'!$AT$3:$AT$372)</f>
        <v>1.4943001466623947E-3</v>
      </c>
      <c r="O28" s="4">
        <v>6.8043655066520276E-4</v>
      </c>
      <c r="P28" s="4">
        <v>4.5115728819119388E-4</v>
      </c>
      <c r="Q28" s="4">
        <v>5.992707278736104E-4</v>
      </c>
      <c r="R28" s="4">
        <v>2.6698073782827888E-4</v>
      </c>
      <c r="S28" s="4">
        <v>7.8093850781526261E-4</v>
      </c>
      <c r="T28" s="4">
        <v>8.8044395770662761E-4</v>
      </c>
      <c r="U28" s="4">
        <v>5.574294227093994E-4</v>
      </c>
      <c r="V28" s="4">
        <v>5.2668506818094162E-4</v>
      </c>
      <c r="W28" s="4">
        <v>9.4364287380161197E-4</v>
      </c>
      <c r="X28" s="4">
        <v>3.6136968301572547E-4</v>
      </c>
      <c r="Y28" s="4">
        <v>6.1283661327417175E-4</v>
      </c>
      <c r="Z28" s="4">
        <v>3.645895681072815E-4</v>
      </c>
      <c r="AA28" s="4">
        <v>6.9684240006190887E-4</v>
      </c>
      <c r="AB28" s="4">
        <v>5.5407705907671296E-4</v>
      </c>
      <c r="AC28" s="4">
        <v>3.5956378161393224E-4</v>
      </c>
      <c r="AD28" s="4">
        <v>1.6763739665451348E-4</v>
      </c>
      <c r="AE28" s="5">
        <v>4.6756552792384974E-4</v>
      </c>
    </row>
    <row r="29" spans="2:31" ht="15.75" thickBot="1" x14ac:dyDescent="0.3">
      <c r="B29" s="4">
        <v>7.7030590275794521E-4</v>
      </c>
      <c r="C29" s="4">
        <v>7.9530378878630529E-4</v>
      </c>
      <c r="D29" s="4">
        <v>5.4459403908918005E-4</v>
      </c>
      <c r="E29" s="4">
        <v>5.4459403908918005E-4</v>
      </c>
      <c r="F29" s="4">
        <v>8.5585450363073311E-4</v>
      </c>
      <c r="G29" s="4">
        <v>2.3641092224127697E-3</v>
      </c>
      <c r="H29" s="4">
        <v>7.4910830507045117E-4</v>
      </c>
      <c r="I29" s="4">
        <v>1.1215863716841307E-3</v>
      </c>
      <c r="J29" s="4">
        <v>4.6655333638940508E-4</v>
      </c>
      <c r="K29" s="4">
        <v>8.0128852456444997E-4</v>
      </c>
      <c r="L29" s="4">
        <v>9.6730763140297617E-4</v>
      </c>
      <c r="M29" s="4">
        <v>1.3559232983346831E-3</v>
      </c>
      <c r="N29" s="4">
        <v>6.8043655066520276E-4</v>
      </c>
      <c r="O29" s="4">
        <f>VARP('Prices and retruns 08-15'!$AU$3:$AU$372)</f>
        <v>2.0565285380385648E-3</v>
      </c>
      <c r="P29" s="4">
        <v>7.6989596935861057E-4</v>
      </c>
      <c r="Q29" s="4">
        <v>7.7232991086337169E-4</v>
      </c>
      <c r="R29" s="4">
        <v>3.9373017846645311E-4</v>
      </c>
      <c r="S29" s="4">
        <v>1.8811524916755706E-3</v>
      </c>
      <c r="T29" s="4">
        <v>2.2503720580052899E-3</v>
      </c>
      <c r="U29" s="4">
        <v>6.2163570009681596E-4</v>
      </c>
      <c r="V29" s="4">
        <v>6.9370263894236942E-4</v>
      </c>
      <c r="W29" s="4">
        <v>1.0927739158050876E-3</v>
      </c>
      <c r="X29" s="4">
        <v>4.0118366368365968E-4</v>
      </c>
      <c r="Y29" s="4">
        <v>6.5386341949134907E-4</v>
      </c>
      <c r="Z29" s="4">
        <v>4.3780145593212954E-4</v>
      </c>
      <c r="AA29" s="4">
        <v>6.6540583077306253E-4</v>
      </c>
      <c r="AB29" s="4">
        <v>7.5768489675965883E-4</v>
      </c>
      <c r="AC29" s="4">
        <v>3.5807850883606249E-4</v>
      </c>
      <c r="AD29" s="4">
        <v>2.3239981957384748E-4</v>
      </c>
      <c r="AE29" s="5">
        <v>5.7923995589147725E-4</v>
      </c>
    </row>
    <row r="30" spans="2:31" ht="15.75" thickBot="1" x14ac:dyDescent="0.3">
      <c r="B30" s="4">
        <v>5.4264235162941414E-4</v>
      </c>
      <c r="C30" s="4">
        <v>5.8567119686332757E-4</v>
      </c>
      <c r="D30" s="4">
        <v>3.9704671953731397E-4</v>
      </c>
      <c r="E30" s="4">
        <v>3.9704671953731397E-4</v>
      </c>
      <c r="F30" s="4">
        <v>6.2412834653000201E-4</v>
      </c>
      <c r="G30" s="4">
        <v>1.3088779800567653E-3</v>
      </c>
      <c r="H30" s="4">
        <v>5.2846188525585639E-4</v>
      </c>
      <c r="I30" s="4">
        <v>7.6082266626419114E-4</v>
      </c>
      <c r="J30" s="4">
        <v>4.3399938529143907E-4</v>
      </c>
      <c r="K30" s="4">
        <v>5.9429322507965389E-4</v>
      </c>
      <c r="L30" s="4">
        <v>6.5334272969106181E-4</v>
      </c>
      <c r="M30" s="4">
        <v>1.0284083799644843E-3</v>
      </c>
      <c r="N30" s="4">
        <v>4.5115728819119388E-4</v>
      </c>
      <c r="O30" s="4">
        <v>7.6989596935861057E-4</v>
      </c>
      <c r="P30" s="4">
        <f>VARP('Prices and retruns 08-15'!$AV$3:$AV$372)</f>
        <v>1.0707119534640933E-3</v>
      </c>
      <c r="Q30" s="4">
        <v>5.9827286256988375E-4</v>
      </c>
      <c r="R30" s="4">
        <v>2.7214735015760867E-4</v>
      </c>
      <c r="S30" s="4">
        <v>1.0591821198930155E-3</v>
      </c>
      <c r="T30" s="4">
        <v>8.9614387452992413E-4</v>
      </c>
      <c r="U30" s="4">
        <v>5.1682604871166281E-4</v>
      </c>
      <c r="V30" s="4">
        <v>6.1722770682256665E-4</v>
      </c>
      <c r="W30" s="4">
        <v>7.9590874800700856E-4</v>
      </c>
      <c r="X30" s="4">
        <v>3.0597908126476939E-4</v>
      </c>
      <c r="Y30" s="4">
        <v>4.7859479395124491E-4</v>
      </c>
      <c r="Z30" s="4">
        <v>3.53983903783158E-4</v>
      </c>
      <c r="AA30" s="4">
        <v>6.1027161671012482E-4</v>
      </c>
      <c r="AB30" s="4">
        <v>5.2582774559511796E-4</v>
      </c>
      <c r="AC30" s="4">
        <v>3.3032086647005168E-4</v>
      </c>
      <c r="AD30" s="4">
        <v>3.0560423652277317E-4</v>
      </c>
      <c r="AE30" s="5">
        <v>4.402241255588087E-4</v>
      </c>
    </row>
    <row r="31" spans="2:31" ht="15.75" thickBot="1" x14ac:dyDescent="0.3">
      <c r="B31" s="4">
        <v>6.768541731060685E-4</v>
      </c>
      <c r="C31" s="4">
        <v>6.3505926848685644E-4</v>
      </c>
      <c r="D31" s="4">
        <v>3.7165927640560136E-4</v>
      </c>
      <c r="E31" s="4">
        <v>3.7165927640560136E-4</v>
      </c>
      <c r="F31" s="4">
        <v>6.0459755184487482E-4</v>
      </c>
      <c r="G31" s="4">
        <v>1.0982372657759507E-3</v>
      </c>
      <c r="H31" s="4">
        <v>4.511488173432911E-4</v>
      </c>
      <c r="I31" s="4">
        <v>9.0729620596524088E-4</v>
      </c>
      <c r="J31" s="4">
        <v>3.5847724528203086E-4</v>
      </c>
      <c r="K31" s="4">
        <v>5.8751304672072496E-4</v>
      </c>
      <c r="L31" s="4">
        <v>6.4504628195371832E-4</v>
      </c>
      <c r="M31" s="4">
        <v>9.6943002324049868E-4</v>
      </c>
      <c r="N31" s="4">
        <v>5.992707278736104E-4</v>
      </c>
      <c r="O31" s="4">
        <v>7.7232991086337169E-4</v>
      </c>
      <c r="P31" s="4">
        <v>5.9827286256988375E-4</v>
      </c>
      <c r="Q31" s="4">
        <f>VARP('Prices and retruns 08-15'!$AW$3:$AW$372)</f>
        <v>1.3164470895474147E-3</v>
      </c>
      <c r="R31" s="4">
        <v>2.9704571507416911E-4</v>
      </c>
      <c r="S31" s="4">
        <v>8.993258741742076E-4</v>
      </c>
      <c r="T31" s="4">
        <v>9.0055541017492803E-4</v>
      </c>
      <c r="U31" s="4">
        <v>7.0154281388698178E-4</v>
      </c>
      <c r="V31" s="4">
        <v>5.5789294523587725E-4</v>
      </c>
      <c r="W31" s="4">
        <v>1.1933306316606594E-3</v>
      </c>
      <c r="X31" s="4">
        <v>3.8878698581881418E-4</v>
      </c>
      <c r="Y31" s="4">
        <v>7.2651801988593209E-4</v>
      </c>
      <c r="Z31" s="4">
        <v>3.7639381750386618E-4</v>
      </c>
      <c r="AA31" s="4">
        <v>6.3876775429178977E-4</v>
      </c>
      <c r="AB31" s="4">
        <v>9.0390885620380223E-4</v>
      </c>
      <c r="AC31" s="4">
        <v>3.4044377672182938E-4</v>
      </c>
      <c r="AD31" s="4">
        <v>2.1843428178100152E-4</v>
      </c>
      <c r="AE31" s="5">
        <v>5.341349273711468E-4</v>
      </c>
    </row>
    <row r="32" spans="2:31" ht="15.75" thickBot="1" x14ac:dyDescent="0.3">
      <c r="B32" s="4">
        <v>2.3148997497000431E-4</v>
      </c>
      <c r="C32" s="4">
        <v>2.7875748057504555E-4</v>
      </c>
      <c r="D32" s="4">
        <v>1.8856975870504045E-4</v>
      </c>
      <c r="E32" s="4">
        <v>1.8856975870504045E-4</v>
      </c>
      <c r="F32" s="4">
        <v>3.9321587568562767E-4</v>
      </c>
      <c r="G32" s="4">
        <v>6.1622827873869632E-4</v>
      </c>
      <c r="H32" s="4">
        <v>2.6458100368694442E-4</v>
      </c>
      <c r="I32" s="4">
        <v>3.9947892908022046E-4</v>
      </c>
      <c r="J32" s="4">
        <v>1.9676471248377599E-4</v>
      </c>
      <c r="K32" s="4">
        <v>3.6111330028441814E-4</v>
      </c>
      <c r="L32" s="4">
        <v>2.863555184857672E-4</v>
      </c>
      <c r="M32" s="4">
        <v>3.0848864486921292E-4</v>
      </c>
      <c r="N32" s="4">
        <v>2.6698073782827888E-4</v>
      </c>
      <c r="O32" s="4">
        <v>3.9373017846645311E-4</v>
      </c>
      <c r="P32" s="4">
        <v>2.7214735015760867E-4</v>
      </c>
      <c r="Q32" s="4">
        <v>2.9704571507416911E-4</v>
      </c>
      <c r="R32" s="4">
        <f>VARP('Prices and retruns 08-15'!$AX$3:$AX$372)</f>
        <v>3.7588135861216503E-4</v>
      </c>
      <c r="S32" s="4">
        <v>4.5355160542904572E-4</v>
      </c>
      <c r="T32" s="4">
        <v>4.7249840306450681E-4</v>
      </c>
      <c r="U32" s="4">
        <v>2.6154234851970482E-4</v>
      </c>
      <c r="V32" s="4">
        <v>2.5145128234070336E-4</v>
      </c>
      <c r="W32" s="4">
        <v>3.0567991553341552E-4</v>
      </c>
      <c r="X32" s="4">
        <v>2.9712579319243233E-4</v>
      </c>
      <c r="Y32" s="4">
        <v>2.5667013700106037E-4</v>
      </c>
      <c r="Z32" s="4">
        <v>2.0658535956990501E-4</v>
      </c>
      <c r="AA32" s="4">
        <v>2.2519017761376495E-4</v>
      </c>
      <c r="AB32" s="4">
        <v>3.2057980840192345E-4</v>
      </c>
      <c r="AC32" s="4">
        <v>2.0679008849098439E-4</v>
      </c>
      <c r="AD32" s="4">
        <v>1.6475354994198644E-4</v>
      </c>
      <c r="AE32" s="5">
        <v>2.8136924685332203E-4</v>
      </c>
    </row>
    <row r="33" spans="2:31" ht="15.75" thickBot="1" x14ac:dyDescent="0.3">
      <c r="B33" s="4">
        <v>8.8054152160736319E-4</v>
      </c>
      <c r="C33" s="4">
        <v>7.4547558336379141E-4</v>
      </c>
      <c r="D33" s="4">
        <v>5.3760777884623106E-4</v>
      </c>
      <c r="E33" s="4">
        <v>5.3760777884623106E-4</v>
      </c>
      <c r="F33" s="4">
        <v>1.0049466714401583E-3</v>
      </c>
      <c r="G33" s="4">
        <v>3.5029911566778061E-3</v>
      </c>
      <c r="H33" s="4">
        <v>1.0122923398019337E-3</v>
      </c>
      <c r="I33" s="4">
        <v>1.3320248758723618E-3</v>
      </c>
      <c r="J33" s="4">
        <v>5.9394864235705542E-4</v>
      </c>
      <c r="K33" s="4">
        <v>9.6070121381397911E-4</v>
      </c>
      <c r="L33" s="4">
        <v>9.7649611682155057E-4</v>
      </c>
      <c r="M33" s="4">
        <v>1.6828631774807737E-3</v>
      </c>
      <c r="N33" s="4">
        <v>7.8093850781526261E-4</v>
      </c>
      <c r="O33" s="4">
        <v>1.8811524916755706E-3</v>
      </c>
      <c r="P33" s="4">
        <v>1.0591821198930155E-3</v>
      </c>
      <c r="Q33" s="4">
        <v>8.993258741742076E-4</v>
      </c>
      <c r="R33" s="4">
        <v>4.5355160542904572E-4</v>
      </c>
      <c r="S33" s="4">
        <f>VARP('Prices and retruns 08-15'!$AY$3:$AY$372)</f>
        <v>2.8084787539558969E-3</v>
      </c>
      <c r="T33" s="4">
        <v>2.3980849810710581E-3</v>
      </c>
      <c r="U33" s="4">
        <v>7.0536066469623906E-4</v>
      </c>
      <c r="V33" s="4">
        <v>8.5748351780242651E-4</v>
      </c>
      <c r="W33" s="4">
        <v>1.1359933934304667E-3</v>
      </c>
      <c r="X33" s="4">
        <v>5.6978229924204424E-4</v>
      </c>
      <c r="Y33" s="4">
        <v>6.9190464434446919E-4</v>
      </c>
      <c r="Z33" s="4">
        <v>5.1850208067908809E-4</v>
      </c>
      <c r="AA33" s="4">
        <v>9.278572761122608E-4</v>
      </c>
      <c r="AB33" s="4">
        <v>8.2754330676349712E-4</v>
      </c>
      <c r="AC33" s="4">
        <v>4.3120999076655088E-4</v>
      </c>
      <c r="AD33" s="4">
        <v>2.6818693109622037E-4</v>
      </c>
      <c r="AE33" s="5">
        <v>7.2907705973419574E-4</v>
      </c>
    </row>
    <row r="34" spans="2:31" ht="15.75" thickBot="1" x14ac:dyDescent="0.3">
      <c r="B34" s="4">
        <v>9.7097523471056588E-4</v>
      </c>
      <c r="C34" s="4">
        <v>1.0239514256757769E-3</v>
      </c>
      <c r="D34" s="4">
        <v>6.3703685409442832E-4</v>
      </c>
      <c r="E34" s="4">
        <v>6.3703685409442832E-4</v>
      </c>
      <c r="F34" s="4">
        <v>1.2524129386725525E-3</v>
      </c>
      <c r="G34" s="4">
        <v>3.2322311704510551E-3</v>
      </c>
      <c r="H34" s="4">
        <v>1.0135391843653814E-3</v>
      </c>
      <c r="I34" s="4">
        <v>1.4353810878200651E-3</v>
      </c>
      <c r="J34" s="4">
        <v>5.5920233931343636E-4</v>
      </c>
      <c r="K34" s="4">
        <v>1.0610217559209032E-3</v>
      </c>
      <c r="L34" s="4">
        <v>1.222760111629379E-3</v>
      </c>
      <c r="M34" s="4">
        <v>1.5010522902162348E-3</v>
      </c>
      <c r="N34" s="4">
        <v>8.8044395770662761E-4</v>
      </c>
      <c r="O34" s="4">
        <v>2.2503720580052899E-3</v>
      </c>
      <c r="P34" s="4">
        <v>8.9614387452992413E-4</v>
      </c>
      <c r="Q34" s="4">
        <v>9.0055541017492803E-4</v>
      </c>
      <c r="R34" s="4">
        <v>4.7249840306450681E-4</v>
      </c>
      <c r="S34" s="4">
        <v>2.3980849810710581E-3</v>
      </c>
      <c r="T34" s="4">
        <f>VARP('Prices and retruns 08-15'!$AZ$3:$AZ$372)</f>
        <v>3.6992581931534472E-3</v>
      </c>
      <c r="U34" s="4">
        <v>7.26070129390578E-4</v>
      </c>
      <c r="V34" s="4">
        <v>8.3251394973999466E-4</v>
      </c>
      <c r="W34" s="4">
        <v>1.3715199484636263E-3</v>
      </c>
      <c r="X34" s="4">
        <v>6.6719118063023964E-4</v>
      </c>
      <c r="Y34" s="4">
        <v>7.8290025718973338E-4</v>
      </c>
      <c r="Z34" s="4">
        <v>5.2193457462218549E-4</v>
      </c>
      <c r="AA34" s="4">
        <v>9.7825719272558328E-4</v>
      </c>
      <c r="AB34" s="4">
        <v>1.0156371820897027E-3</v>
      </c>
      <c r="AC34" s="4">
        <v>3.7321827219160343E-4</v>
      </c>
      <c r="AD34" s="4">
        <v>2.914462106435395E-4</v>
      </c>
      <c r="AE34" s="5">
        <v>8.1516541691072921E-4</v>
      </c>
    </row>
    <row r="35" spans="2:31" ht="15.75" thickBot="1" x14ac:dyDescent="0.3">
      <c r="B35" s="4">
        <v>5.163730229969612E-4</v>
      </c>
      <c r="C35" s="4">
        <v>6.5020479641378815E-4</v>
      </c>
      <c r="D35" s="4">
        <v>3.5961723836412272E-4</v>
      </c>
      <c r="E35" s="4">
        <v>3.5961723836412272E-4</v>
      </c>
      <c r="F35" s="4">
        <v>5.3242279860536961E-4</v>
      </c>
      <c r="G35" s="4">
        <v>8.2936256951179552E-4</v>
      </c>
      <c r="H35" s="4">
        <v>3.3014867251068158E-4</v>
      </c>
      <c r="I35" s="4">
        <v>7.3526189921309555E-4</v>
      </c>
      <c r="J35" s="4">
        <v>3.1506730708760836E-4</v>
      </c>
      <c r="K35" s="4">
        <v>5.2578250837799034E-4</v>
      </c>
      <c r="L35" s="4">
        <v>6.0283342466602564E-4</v>
      </c>
      <c r="M35" s="4">
        <v>8.1567729326586765E-4</v>
      </c>
      <c r="N35" s="4">
        <v>5.574294227093994E-4</v>
      </c>
      <c r="O35" s="4">
        <v>6.2163570009681596E-4</v>
      </c>
      <c r="P35" s="4">
        <v>5.1682604871166281E-4</v>
      </c>
      <c r="Q35" s="4">
        <v>7.0154281388698178E-4</v>
      </c>
      <c r="R35" s="4">
        <v>2.6154234851970482E-4</v>
      </c>
      <c r="S35" s="4">
        <v>7.0536066469623906E-4</v>
      </c>
      <c r="T35" s="4">
        <v>7.26070129390578E-4</v>
      </c>
      <c r="U35" s="4">
        <f>VARP('Prices and retruns 08-15'!$BA$3:$BA$372)</f>
        <v>1.2301741266856202E-3</v>
      </c>
      <c r="V35" s="4">
        <v>5.2899772349339748E-4</v>
      </c>
      <c r="W35" s="4">
        <v>8.8912116715876306E-4</v>
      </c>
      <c r="X35" s="4">
        <v>3.0649440493488801E-4</v>
      </c>
      <c r="Y35" s="4">
        <v>5.5753885244238448E-4</v>
      </c>
      <c r="Z35" s="4">
        <v>3.0106007505265227E-4</v>
      </c>
      <c r="AA35" s="4">
        <v>5.5460658619712147E-4</v>
      </c>
      <c r="AB35" s="4">
        <v>6.9940753098654833E-4</v>
      </c>
      <c r="AC35" s="4">
        <v>3.1467025400526514E-4</v>
      </c>
      <c r="AD35" s="4">
        <v>2.5705052083461262E-4</v>
      </c>
      <c r="AE35" s="5">
        <v>4.5695780202632607E-4</v>
      </c>
    </row>
    <row r="36" spans="2:31" ht="15.75" thickBot="1" x14ac:dyDescent="0.3">
      <c r="B36" s="4">
        <v>5.8285156570725004E-4</v>
      </c>
      <c r="C36" s="4">
        <v>5.9105167127850055E-4</v>
      </c>
      <c r="D36" s="4">
        <v>4.2934639666321995E-4</v>
      </c>
      <c r="E36" s="4">
        <v>4.2934639666321995E-4</v>
      </c>
      <c r="F36" s="4">
        <v>6.4614721261446707E-4</v>
      </c>
      <c r="G36" s="4">
        <v>1.2076673099366462E-3</v>
      </c>
      <c r="H36" s="4">
        <v>4.40393667720355E-4</v>
      </c>
      <c r="I36" s="4">
        <v>6.5382808614779275E-4</v>
      </c>
      <c r="J36" s="4">
        <v>3.9792936979576296E-4</v>
      </c>
      <c r="K36" s="4">
        <v>5.575878261105295E-4</v>
      </c>
      <c r="L36" s="4">
        <v>7.3305375657262758E-4</v>
      </c>
      <c r="M36" s="4">
        <v>8.1287287570488162E-4</v>
      </c>
      <c r="N36" s="4">
        <v>5.2668506818094162E-4</v>
      </c>
      <c r="O36" s="4">
        <v>6.9370263894236942E-4</v>
      </c>
      <c r="P36" s="4">
        <v>6.1722770682256665E-4</v>
      </c>
      <c r="Q36" s="4">
        <v>5.5789294523587725E-4</v>
      </c>
      <c r="R36" s="4">
        <v>2.5145128234070336E-4</v>
      </c>
      <c r="S36" s="4">
        <v>8.5748351780242651E-4</v>
      </c>
      <c r="T36" s="4">
        <v>8.3251394973999466E-4</v>
      </c>
      <c r="U36" s="4">
        <v>5.2899772349339748E-4</v>
      </c>
      <c r="V36" s="4">
        <f>VARP('Prices and retruns 08-15'!$BB$3:$BB$372)</f>
        <v>1.176399958455303E-3</v>
      </c>
      <c r="W36" s="4">
        <v>6.3332226780304034E-4</v>
      </c>
      <c r="X36" s="4">
        <v>2.2634017419731202E-4</v>
      </c>
      <c r="Y36" s="4">
        <v>4.43246089237531E-4</v>
      </c>
      <c r="Z36" s="4">
        <v>3.192191287988174E-4</v>
      </c>
      <c r="AA36" s="4">
        <v>5.7996311891622698E-4</v>
      </c>
      <c r="AB36" s="4">
        <v>4.9210804001715116E-4</v>
      </c>
      <c r="AC36" s="4">
        <v>2.7318156686744903E-4</v>
      </c>
      <c r="AD36" s="4">
        <v>2.7919146747311391E-4</v>
      </c>
      <c r="AE36" s="5">
        <v>3.7755387453772824E-4</v>
      </c>
    </row>
    <row r="37" spans="2:31" ht="15.75" thickBot="1" x14ac:dyDescent="0.3">
      <c r="B37" s="4">
        <v>9.9831719561311216E-4</v>
      </c>
      <c r="C37" s="4">
        <v>1.0228274318614329E-3</v>
      </c>
      <c r="D37" s="4">
        <v>6.8678030354351379E-4</v>
      </c>
      <c r="E37" s="4">
        <v>6.8678030354351379E-4</v>
      </c>
      <c r="F37" s="4">
        <v>7.5831183943060381E-4</v>
      </c>
      <c r="G37" s="4">
        <v>1.2196518388033057E-3</v>
      </c>
      <c r="H37" s="4">
        <v>6.1435591339561839E-4</v>
      </c>
      <c r="I37" s="4">
        <v>1.2761902367375668E-3</v>
      </c>
      <c r="J37" s="4">
        <v>5.5974315784745356E-4</v>
      </c>
      <c r="K37" s="4">
        <v>7.8398756680178984E-4</v>
      </c>
      <c r="L37" s="4">
        <v>1.0891402695147364E-3</v>
      </c>
      <c r="M37" s="4">
        <v>1.3408255521845062E-3</v>
      </c>
      <c r="N37" s="4">
        <v>9.4364287380161197E-4</v>
      </c>
      <c r="O37" s="4">
        <v>1.0927739158050876E-3</v>
      </c>
      <c r="P37" s="4">
        <v>7.9590874800700856E-4</v>
      </c>
      <c r="Q37" s="4">
        <v>1.1933306316606594E-3</v>
      </c>
      <c r="R37" s="4">
        <v>3.0567991553341552E-4</v>
      </c>
      <c r="S37" s="4">
        <v>1.1359933934304667E-3</v>
      </c>
      <c r="T37" s="4">
        <v>1.3715199484636263E-3</v>
      </c>
      <c r="U37" s="4">
        <v>8.8912116715876306E-4</v>
      </c>
      <c r="V37" s="4">
        <v>6.3332226780304034E-4</v>
      </c>
      <c r="W37" s="4">
        <f>VARP('Prices and retruns 08-15'!$BC$3:$BC$372)</f>
        <v>3.5382367911512037E-3</v>
      </c>
      <c r="X37" s="4">
        <v>4.6774905511604578E-4</v>
      </c>
      <c r="Y37" s="4">
        <v>1.0930538079699076E-3</v>
      </c>
      <c r="Z37" s="4">
        <v>4.551630004888658E-4</v>
      </c>
      <c r="AA37" s="4">
        <v>9.7782562435989894E-4</v>
      </c>
      <c r="AB37" s="4">
        <v>1.362662006127658E-3</v>
      </c>
      <c r="AC37" s="4">
        <v>4.4096447679986924E-4</v>
      </c>
      <c r="AD37" s="4">
        <v>3.00747699087813E-4</v>
      </c>
      <c r="AE37" s="5">
        <v>7.0004132403258612E-4</v>
      </c>
    </row>
    <row r="38" spans="2:31" ht="15.75" thickBot="1" x14ac:dyDescent="0.3">
      <c r="B38" s="4">
        <v>2.3714218130176258E-4</v>
      </c>
      <c r="C38" s="4">
        <v>3.7640305787861627E-4</v>
      </c>
      <c r="D38" s="4">
        <v>1.8316383970034769E-4</v>
      </c>
      <c r="E38" s="4">
        <v>1.8316383970034769E-4</v>
      </c>
      <c r="F38" s="4">
        <v>4.658276738093913E-4</v>
      </c>
      <c r="G38" s="4">
        <v>8.0295766661656173E-4</v>
      </c>
      <c r="H38" s="4">
        <v>2.8321229392116825E-4</v>
      </c>
      <c r="I38" s="4">
        <v>5.9661797445359802E-4</v>
      </c>
      <c r="J38" s="4">
        <v>2.1286718342939471E-4</v>
      </c>
      <c r="K38" s="4">
        <v>4.5633964746798992E-4</v>
      </c>
      <c r="L38" s="4">
        <v>3.4203334091498737E-4</v>
      </c>
      <c r="M38" s="4">
        <v>2.428532619552415E-4</v>
      </c>
      <c r="N38" s="4">
        <v>3.6136968301572547E-4</v>
      </c>
      <c r="O38" s="4">
        <v>4.0118366368365968E-4</v>
      </c>
      <c r="P38" s="4">
        <v>3.0597908126476939E-4</v>
      </c>
      <c r="Q38" s="4">
        <v>3.8878698581881418E-4</v>
      </c>
      <c r="R38" s="4">
        <v>2.9712579319243233E-4</v>
      </c>
      <c r="S38" s="4">
        <v>5.6978229924204424E-4</v>
      </c>
      <c r="T38" s="4">
        <v>6.6719118063023964E-4</v>
      </c>
      <c r="U38" s="4">
        <v>3.0649440493488801E-4</v>
      </c>
      <c r="V38" s="4">
        <v>2.2634017419731202E-4</v>
      </c>
      <c r="W38" s="4">
        <v>4.6774905511604578E-4</v>
      </c>
      <c r="X38" s="4">
        <f>VARP('Prices and retruns 08-15'!$BD$3:$BD$372)</f>
        <v>8.5732171784392913E-4</v>
      </c>
      <c r="Y38" s="4">
        <v>4.1670909088231461E-4</v>
      </c>
      <c r="Z38" s="4">
        <v>2.7399378762793395E-4</v>
      </c>
      <c r="AA38" s="4">
        <v>3.533526885458657E-4</v>
      </c>
      <c r="AB38" s="4">
        <v>4.4341511290053387E-4</v>
      </c>
      <c r="AC38" s="4">
        <v>2.8081395897186544E-4</v>
      </c>
      <c r="AD38" s="4">
        <v>1.9314437842796284E-4</v>
      </c>
      <c r="AE38" s="5">
        <v>3.9011352748259952E-4</v>
      </c>
    </row>
    <row r="39" spans="2:31" ht="15.75" thickBot="1" x14ac:dyDescent="0.3">
      <c r="B39" s="4">
        <v>6.4171854136107858E-4</v>
      </c>
      <c r="C39" s="4">
        <v>6.1697622041586545E-4</v>
      </c>
      <c r="D39" s="4">
        <v>4.1966302176304668E-4</v>
      </c>
      <c r="E39" s="4">
        <v>4.1966302176304668E-4</v>
      </c>
      <c r="F39" s="4">
        <v>5.7470881006112392E-4</v>
      </c>
      <c r="G39" s="4">
        <v>7.9124982676303092E-4</v>
      </c>
      <c r="H39" s="4">
        <v>3.5328222671773113E-4</v>
      </c>
      <c r="I39" s="4">
        <v>8.8344759064339074E-4</v>
      </c>
      <c r="J39" s="4">
        <v>3.0413276620964525E-4</v>
      </c>
      <c r="K39" s="4">
        <v>5.8028854328267469E-4</v>
      </c>
      <c r="L39" s="4">
        <v>6.8891394111143713E-4</v>
      </c>
      <c r="M39" s="4">
        <v>8.2579817030116476E-4</v>
      </c>
      <c r="N39" s="4">
        <v>6.1283661327417175E-4</v>
      </c>
      <c r="O39" s="4">
        <v>6.5386341949134907E-4</v>
      </c>
      <c r="P39" s="4">
        <v>4.7859479395124491E-4</v>
      </c>
      <c r="Q39" s="4">
        <v>7.2651801988593209E-4</v>
      </c>
      <c r="R39" s="4">
        <v>2.5667013700106037E-4</v>
      </c>
      <c r="S39" s="4">
        <v>6.9190464434446919E-4</v>
      </c>
      <c r="T39" s="4">
        <v>7.8290025718973338E-4</v>
      </c>
      <c r="U39" s="4">
        <v>5.5753885244238448E-4</v>
      </c>
      <c r="V39" s="4">
        <v>4.43246089237531E-4</v>
      </c>
      <c r="W39" s="4">
        <v>1.0930538079699076E-3</v>
      </c>
      <c r="X39" s="4">
        <v>4.1670909088231461E-4</v>
      </c>
      <c r="Y39" s="4">
        <f>VARP('Prices and retruns 08-15'!$BE$3:$BE$372)</f>
        <v>1.312023006784301E-3</v>
      </c>
      <c r="Z39" s="4">
        <v>3.5011482154413356E-4</v>
      </c>
      <c r="AA39" s="4">
        <v>5.8832319716949565E-4</v>
      </c>
      <c r="AB39" s="4">
        <v>7.9992648051668803E-4</v>
      </c>
      <c r="AC39" s="4">
        <v>3.2891267619031132E-4</v>
      </c>
      <c r="AD39" s="4">
        <v>1.8587279842719248E-4</v>
      </c>
      <c r="AE39" s="5">
        <v>4.7266916171446788E-4</v>
      </c>
    </row>
    <row r="40" spans="2:31" ht="15.75" thickBot="1" x14ac:dyDescent="0.3">
      <c r="B40" s="4">
        <v>2.8666668567501745E-4</v>
      </c>
      <c r="C40" s="4">
        <v>3.1141366792605981E-4</v>
      </c>
      <c r="D40" s="4">
        <v>2.2700471193959554E-4</v>
      </c>
      <c r="E40" s="4">
        <v>2.2700471193959554E-4</v>
      </c>
      <c r="F40" s="4">
        <v>3.3354777719924898E-4</v>
      </c>
      <c r="G40" s="4">
        <v>5.6831418279753925E-4</v>
      </c>
      <c r="H40" s="4">
        <v>3.1148373495379741E-4</v>
      </c>
      <c r="I40" s="4">
        <v>5.0517647559510841E-4</v>
      </c>
      <c r="J40" s="4">
        <v>2.5911690582007427E-4</v>
      </c>
      <c r="K40" s="4">
        <v>3.9683008880898136E-4</v>
      </c>
      <c r="L40" s="4">
        <v>3.9311680137446965E-4</v>
      </c>
      <c r="M40" s="4">
        <v>4.0416218162926047E-4</v>
      </c>
      <c r="N40" s="4">
        <v>3.645895681072815E-4</v>
      </c>
      <c r="O40" s="4">
        <v>4.3780145593212954E-4</v>
      </c>
      <c r="P40" s="4">
        <v>3.53983903783158E-4</v>
      </c>
      <c r="Q40" s="4">
        <v>3.7639381750386618E-4</v>
      </c>
      <c r="R40" s="4">
        <v>2.0658535956990501E-4</v>
      </c>
      <c r="S40" s="4">
        <v>5.1850208067908809E-4</v>
      </c>
      <c r="T40" s="4">
        <v>5.2193457462218549E-4</v>
      </c>
      <c r="U40" s="4">
        <v>3.0106007505265227E-4</v>
      </c>
      <c r="V40" s="4">
        <v>3.192191287988174E-4</v>
      </c>
      <c r="W40" s="4">
        <v>4.551630004888658E-4</v>
      </c>
      <c r="X40" s="4">
        <v>2.7399378762793395E-4</v>
      </c>
      <c r="Y40" s="4">
        <v>3.5011482154413356E-4</v>
      </c>
      <c r="Z40" s="4">
        <f>VARP('Prices and retruns 08-15'!$BF$3:$BF$372)</f>
        <v>5.6475920824023004E-4</v>
      </c>
      <c r="AA40" s="4">
        <v>2.8502665010532484E-4</v>
      </c>
      <c r="AB40" s="4">
        <v>3.2135084941011151E-4</v>
      </c>
      <c r="AC40" s="4">
        <v>4.3809878441673485E-4</v>
      </c>
      <c r="AD40" s="4">
        <v>2.0284144892880946E-4</v>
      </c>
      <c r="AE40" s="5">
        <v>3.3373949241401803E-4</v>
      </c>
    </row>
    <row r="41" spans="2:31" ht="15.75" thickBot="1" x14ac:dyDescent="0.3">
      <c r="B41" s="4">
        <v>9.7543050539978865E-4</v>
      </c>
      <c r="C41" s="4">
        <v>7.7176794092559354E-4</v>
      </c>
      <c r="D41" s="4">
        <v>7.9604064868036553E-4</v>
      </c>
      <c r="E41" s="4">
        <v>7.9604064868036553E-4</v>
      </c>
      <c r="F41" s="4">
        <v>5.0408347672450395E-4</v>
      </c>
      <c r="G41" s="4">
        <v>1.4588112900304658E-3</v>
      </c>
      <c r="H41" s="4">
        <v>4.7351463321601659E-4</v>
      </c>
      <c r="I41" s="4">
        <v>9.3829011527362771E-4</v>
      </c>
      <c r="J41" s="4">
        <v>3.3003898278688502E-4</v>
      </c>
      <c r="K41" s="4">
        <v>5.8748291792297478E-4</v>
      </c>
      <c r="L41" s="4">
        <v>1.3002952489209437E-3</v>
      </c>
      <c r="M41" s="4">
        <v>1.0763515261518932E-3</v>
      </c>
      <c r="N41" s="4">
        <v>6.9684240006190887E-4</v>
      </c>
      <c r="O41" s="4">
        <v>6.6540583077306253E-4</v>
      </c>
      <c r="P41" s="4">
        <v>6.1027161671012482E-4</v>
      </c>
      <c r="Q41" s="4">
        <v>6.3876775429178977E-4</v>
      </c>
      <c r="R41" s="4">
        <v>2.2519017761376495E-4</v>
      </c>
      <c r="S41" s="4">
        <v>9.278572761122608E-4</v>
      </c>
      <c r="T41" s="4">
        <v>9.7825719272558328E-4</v>
      </c>
      <c r="U41" s="4">
        <v>5.5460658619712147E-4</v>
      </c>
      <c r="V41" s="4">
        <v>5.7996311891622698E-4</v>
      </c>
      <c r="W41" s="4">
        <v>9.7782562435989894E-4</v>
      </c>
      <c r="X41" s="4">
        <v>3.533526885458657E-4</v>
      </c>
      <c r="Y41" s="4">
        <v>5.8832319716949565E-4</v>
      </c>
      <c r="Z41" s="4">
        <v>2.8502665010532484E-4</v>
      </c>
      <c r="AA41" s="4">
        <f>VARP('Prices and retruns 08-15'!$BG$3:$BG$372)</f>
        <v>3.1068707538350576E-3</v>
      </c>
      <c r="AB41" s="4">
        <v>7.8214771148054577E-4</v>
      </c>
      <c r="AC41" s="4">
        <v>1.8038439846923646E-4</v>
      </c>
      <c r="AD41" s="4">
        <v>5.286808574537589E-5</v>
      </c>
      <c r="AE41" s="5">
        <v>4.3307368871621673E-4</v>
      </c>
    </row>
    <row r="42" spans="2:31" ht="15.75" thickBot="1" x14ac:dyDescent="0.3">
      <c r="B42" s="4">
        <v>7.0520599290092162E-4</v>
      </c>
      <c r="C42" s="4">
        <v>7.0836462855981841E-4</v>
      </c>
      <c r="D42" s="4">
        <v>4.633227712767185E-4</v>
      </c>
      <c r="E42" s="4">
        <v>4.633227712767185E-4</v>
      </c>
      <c r="F42" s="4">
        <v>6.5808690313569991E-4</v>
      </c>
      <c r="G42" s="4">
        <v>9.8544871769853958E-4</v>
      </c>
      <c r="H42" s="4">
        <v>4.4233096140596748E-4</v>
      </c>
      <c r="I42" s="4">
        <v>9.280814663029254E-4</v>
      </c>
      <c r="J42" s="4">
        <v>3.5042255384206756E-4</v>
      </c>
      <c r="K42" s="4">
        <v>5.5946063250216947E-4</v>
      </c>
      <c r="L42" s="4">
        <v>7.9047753586376573E-4</v>
      </c>
      <c r="M42" s="4">
        <v>8.6117091223363799E-4</v>
      </c>
      <c r="N42" s="4">
        <v>5.5407705907671296E-4</v>
      </c>
      <c r="O42" s="4">
        <v>7.5768489675965883E-4</v>
      </c>
      <c r="P42" s="4">
        <v>5.2582774559511796E-4</v>
      </c>
      <c r="Q42" s="4">
        <v>9.0390885620380223E-4</v>
      </c>
      <c r="R42" s="4">
        <v>3.2057980840192345E-4</v>
      </c>
      <c r="S42" s="4">
        <v>8.2754330676349712E-4</v>
      </c>
      <c r="T42" s="4">
        <v>1.0156371820897027E-3</v>
      </c>
      <c r="U42" s="4">
        <v>6.9940753098654833E-4</v>
      </c>
      <c r="V42" s="4">
        <v>4.9210804001715116E-4</v>
      </c>
      <c r="W42" s="4">
        <v>1.362662006127658E-3</v>
      </c>
      <c r="X42" s="4">
        <v>4.4341511290053387E-4</v>
      </c>
      <c r="Y42" s="4">
        <v>7.9992648051668803E-4</v>
      </c>
      <c r="Z42" s="4">
        <v>3.2135084941011151E-4</v>
      </c>
      <c r="AA42" s="4">
        <v>7.8214771148054577E-4</v>
      </c>
      <c r="AB42" s="4">
        <f>VARP('Prices and retruns 08-15'!$BH$3:$BH$372)</f>
        <v>1.2739004857228514E-3</v>
      </c>
      <c r="AC42" s="4">
        <v>3.1949962249829981E-4</v>
      </c>
      <c r="AD42" s="4">
        <v>2.2436880839410035E-4</v>
      </c>
      <c r="AE42" s="5">
        <v>5.3518029341737927E-4</v>
      </c>
    </row>
    <row r="43" spans="2:31" ht="15.75" thickBot="1" x14ac:dyDescent="0.3">
      <c r="B43" s="4">
        <v>2.2685223995642448E-4</v>
      </c>
      <c r="C43" s="4">
        <v>2.869335920967145E-4</v>
      </c>
      <c r="D43" s="4">
        <v>2.161664601633033E-4</v>
      </c>
      <c r="E43" s="4">
        <v>2.161664601633033E-4</v>
      </c>
      <c r="F43" s="4">
        <v>2.8978038623378867E-4</v>
      </c>
      <c r="G43" s="4">
        <v>4.5858130106009076E-4</v>
      </c>
      <c r="H43" s="4">
        <v>2.6704743092208997E-4</v>
      </c>
      <c r="I43" s="4">
        <v>4.3276086265139901E-4</v>
      </c>
      <c r="J43" s="4">
        <v>2.546119032036111E-4</v>
      </c>
      <c r="K43" s="4">
        <v>3.5200323262522245E-4</v>
      </c>
      <c r="L43" s="4">
        <v>3.5751880960216415E-4</v>
      </c>
      <c r="M43" s="4">
        <v>3.4636958496274444E-4</v>
      </c>
      <c r="N43" s="4">
        <v>3.5956378161393224E-4</v>
      </c>
      <c r="O43" s="4">
        <v>3.5807850883606249E-4</v>
      </c>
      <c r="P43" s="4">
        <v>3.3032086647005168E-4</v>
      </c>
      <c r="Q43" s="4">
        <v>3.4044377672182938E-4</v>
      </c>
      <c r="R43" s="4">
        <v>2.0679008849098439E-4</v>
      </c>
      <c r="S43" s="4">
        <v>4.3120999076655088E-4</v>
      </c>
      <c r="T43" s="4">
        <v>3.7321827219160343E-4</v>
      </c>
      <c r="U43" s="4">
        <v>3.1467025400526514E-4</v>
      </c>
      <c r="V43" s="4">
        <v>2.7318156686744903E-4</v>
      </c>
      <c r="W43" s="4">
        <v>4.4096447679986924E-4</v>
      </c>
      <c r="X43" s="4">
        <v>2.8081395897186544E-4</v>
      </c>
      <c r="Y43" s="4">
        <v>3.2891267619031132E-4</v>
      </c>
      <c r="Z43" s="4">
        <v>4.3809878441673485E-4</v>
      </c>
      <c r="AA43" s="4">
        <v>1.8038439846923646E-4</v>
      </c>
      <c r="AB43" s="4">
        <v>3.1949962249829981E-4</v>
      </c>
      <c r="AC43" s="4">
        <f>VARP('Prices and retruns 08-15'!$BI$3:$BI$372)</f>
        <v>5.7635565871510164E-4</v>
      </c>
      <c r="AD43" s="4">
        <v>2.2268266020480815E-4</v>
      </c>
      <c r="AE43" s="5">
        <v>3.1364991192171419E-4</v>
      </c>
    </row>
    <row r="44" spans="2:31" ht="15.75" thickBot="1" x14ac:dyDescent="0.3">
      <c r="B44" s="4">
        <v>1.6339343025392403E-4</v>
      </c>
      <c r="C44" s="4">
        <v>1.8773727375808185E-4</v>
      </c>
      <c r="D44" s="4">
        <v>1.5303965075620467E-4</v>
      </c>
      <c r="E44" s="4">
        <v>1.5303965075620467E-4</v>
      </c>
      <c r="F44" s="4">
        <v>2.7745565544281712E-4</v>
      </c>
      <c r="G44" s="4">
        <v>2.7950422705848754E-4</v>
      </c>
      <c r="H44" s="4">
        <v>1.7873717461477112E-4</v>
      </c>
      <c r="I44" s="4">
        <v>3.1300255871310139E-4</v>
      </c>
      <c r="J44" s="4">
        <v>2.8975823660401528E-4</v>
      </c>
      <c r="K44" s="4">
        <v>2.8808168141054142E-4</v>
      </c>
      <c r="L44" s="4">
        <v>2.6241047778199184E-4</v>
      </c>
      <c r="M44" s="4">
        <v>2.3281891331695313E-4</v>
      </c>
      <c r="N44" s="4">
        <v>1.6763739665451348E-4</v>
      </c>
      <c r="O44" s="4">
        <v>2.3239981957384748E-4</v>
      </c>
      <c r="P44" s="4">
        <v>3.0560423652277317E-4</v>
      </c>
      <c r="Q44" s="4">
        <v>2.1843428178100152E-4</v>
      </c>
      <c r="R44" s="4">
        <v>1.6475354994198644E-4</v>
      </c>
      <c r="S44" s="4">
        <v>2.6818693109622037E-4</v>
      </c>
      <c r="T44" s="4">
        <v>2.914462106435395E-4</v>
      </c>
      <c r="U44" s="4">
        <v>2.5705052083461262E-4</v>
      </c>
      <c r="V44" s="4">
        <v>2.7919146747311391E-4</v>
      </c>
      <c r="W44" s="4">
        <v>3.00747699087813E-4</v>
      </c>
      <c r="X44" s="4">
        <v>1.9314437842796284E-4</v>
      </c>
      <c r="Y44" s="4">
        <v>1.8587279842719248E-4</v>
      </c>
      <c r="Z44" s="4">
        <v>2.0284144892880946E-4</v>
      </c>
      <c r="AA44" s="4">
        <v>5.286808574537589E-5</v>
      </c>
      <c r="AB44" s="4">
        <v>2.2436880839410035E-4</v>
      </c>
      <c r="AC44" s="4">
        <v>2.2268266020480815E-4</v>
      </c>
      <c r="AD44" s="4">
        <f>VARP('Prices and retruns 08-15'!$BJ$3:$BJ$372)</f>
        <v>5.7651517479998416E-4</v>
      </c>
      <c r="AE44" s="5">
        <v>2.2068024142915164E-4</v>
      </c>
    </row>
    <row r="45" spans="2:31" ht="15.75" thickBot="1" x14ac:dyDescent="0.3">
      <c r="B45" s="5">
        <v>4.3278190041527373E-4</v>
      </c>
      <c r="C45" s="5">
        <v>4.5863193647498575E-4</v>
      </c>
      <c r="D45" s="5">
        <v>3.2135068390029922E-4</v>
      </c>
      <c r="E45" s="5">
        <v>3.2135068390029922E-4</v>
      </c>
      <c r="F45" s="5">
        <v>6.0062224465119371E-4</v>
      </c>
      <c r="G45" s="5">
        <v>8.4488229353591035E-4</v>
      </c>
      <c r="H45" s="5">
        <v>3.9656527734866826E-4</v>
      </c>
      <c r="I45" s="5">
        <v>7.8029143943445455E-4</v>
      </c>
      <c r="J45" s="5">
        <v>3.1110937830933851E-4</v>
      </c>
      <c r="K45" s="5">
        <v>5.598839239779875E-4</v>
      </c>
      <c r="L45" s="5">
        <v>4.8808113127854643E-4</v>
      </c>
      <c r="M45" s="5">
        <v>5.7940694789204337E-4</v>
      </c>
      <c r="N45" s="5">
        <v>4.6756552792384974E-4</v>
      </c>
      <c r="O45" s="5">
        <v>5.7923995589147725E-4</v>
      </c>
      <c r="P45" s="5">
        <v>4.402241255588087E-4</v>
      </c>
      <c r="Q45" s="5">
        <v>5.341349273711468E-4</v>
      </c>
      <c r="R45" s="5">
        <v>2.8136924685332203E-4</v>
      </c>
      <c r="S45" s="5">
        <v>7.2907705973419574E-4</v>
      </c>
      <c r="T45" s="5">
        <v>8.1516541691072921E-4</v>
      </c>
      <c r="U45" s="5">
        <v>4.5695780202632607E-4</v>
      </c>
      <c r="V45" s="5">
        <v>3.7755387453772824E-4</v>
      </c>
      <c r="W45" s="5">
        <v>7.0004132403258612E-4</v>
      </c>
      <c r="X45" s="5">
        <v>3.9011352748259952E-4</v>
      </c>
      <c r="Y45" s="5">
        <v>4.7266916171446788E-4</v>
      </c>
      <c r="Z45" s="5">
        <v>3.3373949241401803E-4</v>
      </c>
      <c r="AA45" s="5">
        <v>4.3307368871621673E-4</v>
      </c>
      <c r="AB45" s="5">
        <v>5.3518029341737927E-4</v>
      </c>
      <c r="AC45" s="5">
        <v>3.1364991192171419E-4</v>
      </c>
      <c r="AD45" s="5">
        <v>2.2068024142915164E-4</v>
      </c>
      <c r="AE45" s="5">
        <f>VARP('Prices and retruns 08-15'!$BK$3:$BK$372)</f>
        <v>7.4294180055302459E-4</v>
      </c>
    </row>
    <row r="49" spans="2:33" x14ac:dyDescent="0.25">
      <c r="B49" s="7" t="s">
        <v>44</v>
      </c>
      <c r="C49" s="7"/>
      <c r="D49" s="7"/>
      <c r="E49" s="4"/>
      <c r="F49" s="4"/>
      <c r="G49" s="7" t="s">
        <v>42</v>
      </c>
      <c r="H49" s="7"/>
    </row>
    <row r="50" spans="2:33" x14ac:dyDescent="0.25">
      <c r="B50" s="7"/>
      <c r="C50" t="s">
        <v>36</v>
      </c>
      <c r="D50">
        <f t="array" ref="D50">MMULT(A11:AD11,TRANSPOSE(A7:AD7))</f>
        <v>2.9999999999999992E-3</v>
      </c>
      <c r="E50" s="4"/>
      <c r="F50" s="4"/>
      <c r="G50" s="7" t="s">
        <v>43</v>
      </c>
      <c r="H50" s="10">
        <v>3.0000000000000001E-3</v>
      </c>
    </row>
    <row r="51" spans="2:33" x14ac:dyDescent="0.25">
      <c r="B51" s="7"/>
      <c r="C51" t="s">
        <v>37</v>
      </c>
      <c r="D51">
        <f t="array" ref="D51">MMULT(A11:AD11,MMULT(B16:AE45,TRANSPOSE(A11:AD11)))</f>
        <v>5.4965460748539663E-4</v>
      </c>
      <c r="E51" s="4"/>
      <c r="F51" s="4"/>
    </row>
    <row r="52" spans="2:33" x14ac:dyDescent="0.25">
      <c r="C52" t="s">
        <v>40</v>
      </c>
      <c r="D52">
        <f>SQRT(D51)</f>
        <v>2.3444713849509802E-2</v>
      </c>
      <c r="E52" s="4"/>
      <c r="F52" s="4"/>
    </row>
    <row r="53" spans="2:33" x14ac:dyDescent="0.25">
      <c r="C53" t="s">
        <v>41</v>
      </c>
      <c r="D53">
        <f>D50/D52</f>
        <v>0.12796061488559074</v>
      </c>
      <c r="E53" s="4"/>
      <c r="F53" s="4"/>
      <c r="G53" s="4"/>
      <c r="H53" s="4"/>
    </row>
    <row r="54" spans="2:33" x14ac:dyDescent="0.25">
      <c r="D54" s="7"/>
      <c r="E54" s="7"/>
      <c r="F54" s="7"/>
      <c r="G54" s="7"/>
      <c r="H54" s="7"/>
    </row>
    <row r="55" spans="2:33" x14ac:dyDescent="0.25">
      <c r="B55" s="7" t="s">
        <v>45</v>
      </c>
      <c r="D55" s="7"/>
      <c r="G55" s="7"/>
      <c r="H55" s="7"/>
    </row>
    <row r="56" spans="2:33" x14ac:dyDescent="0.25">
      <c r="B56" t="s">
        <v>46</v>
      </c>
      <c r="C56">
        <v>52</v>
      </c>
      <c r="G56" s="7"/>
      <c r="H56" s="7"/>
    </row>
    <row r="57" spans="2:33" x14ac:dyDescent="0.25">
      <c r="B57" t="s">
        <v>47</v>
      </c>
      <c r="C57" s="12">
        <f>(1+H50)^C56-1</f>
        <v>0.16855327541123089</v>
      </c>
    </row>
    <row r="59" spans="2:33" x14ac:dyDescent="0.25">
      <c r="C59" s="1" t="s">
        <v>1</v>
      </c>
      <c r="D59" s="1" t="s">
        <v>13</v>
      </c>
      <c r="E59" t="s">
        <v>2</v>
      </c>
      <c r="F59" t="s">
        <v>4</v>
      </c>
      <c r="G59" t="s">
        <v>5</v>
      </c>
      <c r="H59" t="s">
        <v>6</v>
      </c>
      <c r="I59" t="s">
        <v>7</v>
      </c>
      <c r="J59" t="s">
        <v>8</v>
      </c>
      <c r="K59" t="s">
        <v>9</v>
      </c>
      <c r="L59" t="s">
        <v>10</v>
      </c>
      <c r="M59" t="s">
        <v>11</v>
      </c>
      <c r="N59" t="s">
        <v>12</v>
      </c>
      <c r="O59" t="s">
        <v>14</v>
      </c>
      <c r="P59" t="s">
        <v>15</v>
      </c>
      <c r="Q59" t="s">
        <v>16</v>
      </c>
      <c r="R59" t="s">
        <v>17</v>
      </c>
      <c r="S59" t="s">
        <v>18</v>
      </c>
      <c r="T59" t="s">
        <v>19</v>
      </c>
      <c r="U59" t="s">
        <v>20</v>
      </c>
      <c r="V59" t="s">
        <v>21</v>
      </c>
      <c r="W59" t="s">
        <v>22</v>
      </c>
      <c r="X59" t="s">
        <v>23</v>
      </c>
      <c r="Y59" t="s">
        <v>24</v>
      </c>
      <c r="Z59" t="s">
        <v>25</v>
      </c>
      <c r="AA59" t="s">
        <v>26</v>
      </c>
      <c r="AB59" t="s">
        <v>27</v>
      </c>
      <c r="AC59" t="s">
        <v>28</v>
      </c>
      <c r="AD59" t="s">
        <v>29</v>
      </c>
      <c r="AE59" t="s">
        <v>30</v>
      </c>
      <c r="AF59" t="s">
        <v>31</v>
      </c>
      <c r="AG59" t="s">
        <v>57</v>
      </c>
    </row>
    <row r="60" spans="2:33" x14ac:dyDescent="0.25">
      <c r="B60" t="s">
        <v>38</v>
      </c>
      <c r="C60">
        <v>3.8038816921066775E-2</v>
      </c>
      <c r="D60">
        <v>5.9646190234512566E-3</v>
      </c>
      <c r="E60">
        <v>4.9067685554050108E-3</v>
      </c>
      <c r="F60">
        <v>4.9067685554050108E-3</v>
      </c>
      <c r="G60">
        <v>5.6658559528694257E-3</v>
      </c>
      <c r="H60">
        <v>1.1755068489223241E-3</v>
      </c>
      <c r="I60">
        <v>7.9691177022102044E-2</v>
      </c>
      <c r="J60">
        <v>6.192283299926319E-2</v>
      </c>
      <c r="K60">
        <v>3.8358637721855028E-2</v>
      </c>
      <c r="L60">
        <v>8.925548183059049E-3</v>
      </c>
      <c r="M60">
        <v>1.8577021147077339E-2</v>
      </c>
      <c r="N60">
        <v>1.162152072929626E-2</v>
      </c>
      <c r="O60">
        <v>3.0090524832962384E-3</v>
      </c>
      <c r="P60">
        <v>3.8933487853236158E-2</v>
      </c>
      <c r="Q60">
        <v>9.0930284051229174E-3</v>
      </c>
      <c r="R60">
        <v>3.6809853115738103E-2</v>
      </c>
      <c r="S60">
        <v>7.872200452811956E-2</v>
      </c>
      <c r="T60">
        <v>4.3510975125661613E-2</v>
      </c>
      <c r="U60">
        <v>3.6945688863685683E-2</v>
      </c>
      <c r="V60">
        <v>3.4253841249741991E-2</v>
      </c>
      <c r="W60">
        <v>9.4726471503006424E-3</v>
      </c>
      <c r="X60">
        <v>9.8621614563647771E-3</v>
      </c>
      <c r="Y60">
        <v>6.4024630664374707E-2</v>
      </c>
      <c r="Z60">
        <v>8.2549177588829625E-2</v>
      </c>
      <c r="AA60">
        <v>8.7502031026783611E-2</v>
      </c>
      <c r="AB60">
        <v>2.2089025118183198E-2</v>
      </c>
      <c r="AC60">
        <v>1.7893080961109826E-2</v>
      </c>
      <c r="AD60">
        <v>7.7699653312038125E-2</v>
      </c>
      <c r="AE60">
        <v>1.8506670983963814E-5</v>
      </c>
      <c r="AF60">
        <v>6.7855124282041435E-2</v>
      </c>
    </row>
    <row r="61" spans="2:33" x14ac:dyDescent="0.25">
      <c r="B61" t="s">
        <v>52</v>
      </c>
      <c r="C61">
        <f>C60*$G$2</f>
        <v>380388.16921066772</v>
      </c>
      <c r="D61">
        <f t="shared" ref="D61:AF61" si="0">D60*$G$2</f>
        <v>59646.190234512564</v>
      </c>
      <c r="E61">
        <f t="shared" si="0"/>
        <v>49067.685554050106</v>
      </c>
      <c r="F61">
        <f t="shared" si="0"/>
        <v>49067.685554050106</v>
      </c>
      <c r="G61">
        <f t="shared" si="0"/>
        <v>56658.559528694255</v>
      </c>
      <c r="H61">
        <f t="shared" si="0"/>
        <v>11755.068489223242</v>
      </c>
      <c r="I61">
        <f t="shared" si="0"/>
        <v>796911.77022102044</v>
      </c>
      <c r="J61">
        <f t="shared" si="0"/>
        <v>619228.32999263192</v>
      </c>
      <c r="K61">
        <f t="shared" si="0"/>
        <v>383586.3772185503</v>
      </c>
      <c r="L61">
        <f t="shared" si="0"/>
        <v>89255.481830590492</v>
      </c>
      <c r="M61">
        <f t="shared" si="0"/>
        <v>185770.21147077339</v>
      </c>
      <c r="N61">
        <f t="shared" si="0"/>
        <v>116215.2072929626</v>
      </c>
      <c r="O61">
        <f t="shared" si="0"/>
        <v>30090.524832962383</v>
      </c>
      <c r="P61">
        <f t="shared" si="0"/>
        <v>389334.87853236159</v>
      </c>
      <c r="Q61">
        <f t="shared" si="0"/>
        <v>90930.284051229173</v>
      </c>
      <c r="R61">
        <f t="shared" si="0"/>
        <v>368098.53115738102</v>
      </c>
      <c r="S61">
        <f t="shared" si="0"/>
        <v>787220.04528119555</v>
      </c>
      <c r="T61">
        <f t="shared" si="0"/>
        <v>435109.75125661615</v>
      </c>
      <c r="U61">
        <f t="shared" si="0"/>
        <v>369456.88863685681</v>
      </c>
      <c r="V61">
        <f t="shared" si="0"/>
        <v>342538.41249741992</v>
      </c>
      <c r="W61">
        <f t="shared" si="0"/>
        <v>94726.471503006425</v>
      </c>
      <c r="X61">
        <f t="shared" si="0"/>
        <v>98621.614563647774</v>
      </c>
      <c r="Y61">
        <f t="shared" si="0"/>
        <v>640246.30664374703</v>
      </c>
      <c r="Z61">
        <f t="shared" si="0"/>
        <v>825491.77588829631</v>
      </c>
      <c r="AA61">
        <f t="shared" si="0"/>
        <v>875020.31026783609</v>
      </c>
      <c r="AB61">
        <f t="shared" si="0"/>
        <v>220890.25118183196</v>
      </c>
      <c r="AC61">
        <f t="shared" si="0"/>
        <v>178930.80961109826</v>
      </c>
      <c r="AD61">
        <f t="shared" si="0"/>
        <v>776996.5331203813</v>
      </c>
      <c r="AE61">
        <f t="shared" si="0"/>
        <v>185.06670983963815</v>
      </c>
      <c r="AF61">
        <f t="shared" si="0"/>
        <v>678551.24282041437</v>
      </c>
    </row>
    <row r="62" spans="2:33" x14ac:dyDescent="0.25">
      <c r="B62" t="s">
        <v>53</v>
      </c>
      <c r="C62" s="1">
        <v>99.840477000000007</v>
      </c>
      <c r="D62" s="1">
        <v>93.940002000000007</v>
      </c>
      <c r="E62" s="1">
        <v>37.968128</v>
      </c>
      <c r="F62" s="1">
        <v>37.968128</v>
      </c>
      <c r="G62" s="1">
        <v>132.42730700000001</v>
      </c>
      <c r="H62" s="1">
        <v>16.018384999999999</v>
      </c>
      <c r="I62" s="1">
        <v>132.03999300000001</v>
      </c>
      <c r="J62" s="1">
        <v>61.170174000000003</v>
      </c>
      <c r="K62" s="1">
        <v>150.09736599999999</v>
      </c>
      <c r="L62" s="1">
        <v>100.34858699999999</v>
      </c>
      <c r="M62" s="1">
        <v>68.720000999999996</v>
      </c>
      <c r="N62" s="1">
        <v>12.066011</v>
      </c>
      <c r="O62" s="1">
        <v>758.88000499999998</v>
      </c>
      <c r="P62" s="1">
        <v>172.882248</v>
      </c>
      <c r="Q62" s="1">
        <v>123.780388</v>
      </c>
      <c r="R62" s="1">
        <v>31.636873000000001</v>
      </c>
      <c r="S62" s="1">
        <v>94.795592999999997</v>
      </c>
      <c r="T62" s="1">
        <v>60.952385</v>
      </c>
      <c r="U62" s="1">
        <v>29.796669000000001</v>
      </c>
      <c r="V62" s="1">
        <v>51.920101000000003</v>
      </c>
      <c r="W62" s="1">
        <v>60.103217999999998</v>
      </c>
      <c r="X62" s="1">
        <v>32.428978000000001</v>
      </c>
      <c r="Y62" s="1">
        <v>28.894144000000001</v>
      </c>
      <c r="Z62" s="1">
        <v>44.192787000000003</v>
      </c>
      <c r="AA62" s="1">
        <v>29.443977</v>
      </c>
      <c r="AB62" s="1">
        <v>34.840000000000003</v>
      </c>
      <c r="AC62" s="1">
        <v>50.742351999999997</v>
      </c>
      <c r="AD62" s="1">
        <v>40.266692999999997</v>
      </c>
      <c r="AE62" s="1">
        <v>56.722712999999999</v>
      </c>
      <c r="AF62" s="1">
        <v>69.643501000000001</v>
      </c>
      <c r="AG62" s="1"/>
    </row>
    <row r="63" spans="2:33" x14ac:dyDescent="0.25">
      <c r="B63" t="s">
        <v>54</v>
      </c>
      <c r="C63">
        <f>C61/C62</f>
        <v>3809.9594537260446</v>
      </c>
      <c r="D63">
        <f t="shared" ref="D63:AF63" si="1">D61/D62</f>
        <v>634.93920549961831</v>
      </c>
      <c r="E63">
        <f t="shared" si="1"/>
        <v>1292.3388151780912</v>
      </c>
      <c r="F63">
        <f t="shared" si="1"/>
        <v>1292.3388151780912</v>
      </c>
      <c r="G63">
        <f t="shared" si="1"/>
        <v>427.84649791824467</v>
      </c>
      <c r="H63">
        <f t="shared" si="1"/>
        <v>733.84854273531585</v>
      </c>
      <c r="I63">
        <f t="shared" si="1"/>
        <v>6035.3817969455695</v>
      </c>
      <c r="J63">
        <f t="shared" si="1"/>
        <v>10123.043462204831</v>
      </c>
      <c r="K63">
        <f t="shared" si="1"/>
        <v>2555.5836683939565</v>
      </c>
      <c r="L63">
        <f t="shared" si="1"/>
        <v>889.45429625820736</v>
      </c>
      <c r="M63">
        <f t="shared" si="1"/>
        <v>2703.29174574333</v>
      </c>
      <c r="N63">
        <f t="shared" si="1"/>
        <v>9631.6178804215087</v>
      </c>
      <c r="O63">
        <f t="shared" si="1"/>
        <v>39.651228962031205</v>
      </c>
      <c r="P63">
        <f t="shared" si="1"/>
        <v>2252.0234612657373</v>
      </c>
      <c r="Q63">
        <f t="shared" si="1"/>
        <v>734.60978366968095</v>
      </c>
      <c r="R63">
        <f t="shared" si="1"/>
        <v>11635.11106667783</v>
      </c>
      <c r="S63">
        <f t="shared" si="1"/>
        <v>8304.3949657152898</v>
      </c>
      <c r="T63">
        <f t="shared" si="1"/>
        <v>7138.5188825115893</v>
      </c>
      <c r="U63">
        <f t="shared" si="1"/>
        <v>12399.268140907187</v>
      </c>
      <c r="V63">
        <f t="shared" si="1"/>
        <v>6597.4142172300453</v>
      </c>
      <c r="W63">
        <f t="shared" si="1"/>
        <v>1576.0632234867428</v>
      </c>
      <c r="X63">
        <f t="shared" si="1"/>
        <v>3041.157034416804</v>
      </c>
      <c r="Y63">
        <f t="shared" si="1"/>
        <v>22158.341380306923</v>
      </c>
      <c r="Z63">
        <f t="shared" si="1"/>
        <v>18679.332803525071</v>
      </c>
      <c r="AA63">
        <f t="shared" si="1"/>
        <v>29718.14270429012</v>
      </c>
      <c r="AB63">
        <f t="shared" si="1"/>
        <v>6340.1335012006875</v>
      </c>
      <c r="AC63">
        <f t="shared" si="1"/>
        <v>3526.2616445350873</v>
      </c>
      <c r="AD63">
        <f t="shared" si="1"/>
        <v>19296.258898648106</v>
      </c>
      <c r="AE63">
        <f t="shared" si="1"/>
        <v>3.2626561751310827</v>
      </c>
      <c r="AF63">
        <f t="shared" si="1"/>
        <v>9743.2098196846018</v>
      </c>
    </row>
    <row r="64" spans="2:33" ht="30" x14ac:dyDescent="0.25">
      <c r="B64" s="9" t="s">
        <v>55</v>
      </c>
      <c r="C64">
        <f>INT(C63)</f>
        <v>3809</v>
      </c>
      <c r="D64">
        <f t="shared" ref="D64:AF64" si="2">INT(D63)</f>
        <v>634</v>
      </c>
      <c r="E64">
        <f t="shared" si="2"/>
        <v>1292</v>
      </c>
      <c r="F64">
        <f t="shared" si="2"/>
        <v>1292</v>
      </c>
      <c r="G64">
        <f t="shared" si="2"/>
        <v>427</v>
      </c>
      <c r="H64">
        <f t="shared" si="2"/>
        <v>733</v>
      </c>
      <c r="I64">
        <f t="shared" si="2"/>
        <v>6035</v>
      </c>
      <c r="J64">
        <f t="shared" si="2"/>
        <v>10123</v>
      </c>
      <c r="K64">
        <f t="shared" si="2"/>
        <v>2555</v>
      </c>
      <c r="L64">
        <f t="shared" si="2"/>
        <v>889</v>
      </c>
      <c r="M64">
        <f t="shared" si="2"/>
        <v>2703</v>
      </c>
      <c r="N64">
        <f t="shared" si="2"/>
        <v>9631</v>
      </c>
      <c r="O64">
        <f t="shared" si="2"/>
        <v>39</v>
      </c>
      <c r="P64">
        <f t="shared" si="2"/>
        <v>2252</v>
      </c>
      <c r="Q64">
        <f t="shared" si="2"/>
        <v>734</v>
      </c>
      <c r="R64">
        <f t="shared" si="2"/>
        <v>11635</v>
      </c>
      <c r="S64">
        <f t="shared" si="2"/>
        <v>8304</v>
      </c>
      <c r="T64">
        <f t="shared" si="2"/>
        <v>7138</v>
      </c>
      <c r="U64">
        <f t="shared" si="2"/>
        <v>12399</v>
      </c>
      <c r="V64">
        <f t="shared" si="2"/>
        <v>6597</v>
      </c>
      <c r="W64">
        <f t="shared" si="2"/>
        <v>1576</v>
      </c>
      <c r="X64">
        <f t="shared" si="2"/>
        <v>3041</v>
      </c>
      <c r="Y64">
        <f t="shared" si="2"/>
        <v>22158</v>
      </c>
      <c r="Z64">
        <f t="shared" si="2"/>
        <v>18679</v>
      </c>
      <c r="AA64">
        <f t="shared" si="2"/>
        <v>29718</v>
      </c>
      <c r="AB64">
        <f t="shared" si="2"/>
        <v>6340</v>
      </c>
      <c r="AC64">
        <f t="shared" si="2"/>
        <v>3526</v>
      </c>
      <c r="AD64">
        <f t="shared" si="2"/>
        <v>19296</v>
      </c>
      <c r="AE64">
        <f t="shared" si="2"/>
        <v>3</v>
      </c>
      <c r="AF64">
        <f t="shared" si="2"/>
        <v>9743</v>
      </c>
    </row>
    <row r="65" spans="2:33" x14ac:dyDescent="0.25">
      <c r="B65" t="s">
        <v>56</v>
      </c>
      <c r="C65">
        <f>C64*C62</f>
        <v>380292.37689300004</v>
      </c>
      <c r="D65">
        <f t="shared" ref="D65:AF65" si="3">D64*D62</f>
        <v>59557.961268000006</v>
      </c>
      <c r="E65">
        <f t="shared" si="3"/>
        <v>49054.821376</v>
      </c>
      <c r="F65">
        <f t="shared" si="3"/>
        <v>49054.821376</v>
      </c>
      <c r="G65">
        <f t="shared" si="3"/>
        <v>56546.460089000007</v>
      </c>
      <c r="H65">
        <f t="shared" si="3"/>
        <v>11741.476204999999</v>
      </c>
      <c r="I65">
        <f t="shared" si="3"/>
        <v>796861.357755</v>
      </c>
      <c r="J65">
        <f t="shared" si="3"/>
        <v>619225.67140200001</v>
      </c>
      <c r="K65">
        <f t="shared" si="3"/>
        <v>383498.77012999996</v>
      </c>
      <c r="L65">
        <f t="shared" si="3"/>
        <v>89209.893842999998</v>
      </c>
      <c r="M65">
        <f t="shared" si="3"/>
        <v>185750.16270299998</v>
      </c>
      <c r="N65">
        <f t="shared" si="3"/>
        <v>116207.75194099999</v>
      </c>
      <c r="O65">
        <f t="shared" si="3"/>
        <v>29596.320195</v>
      </c>
      <c r="P65">
        <f t="shared" si="3"/>
        <v>389330.82249600004</v>
      </c>
      <c r="Q65">
        <f t="shared" si="3"/>
        <v>90854.804791999995</v>
      </c>
      <c r="R65">
        <f t="shared" si="3"/>
        <v>368095.01735500002</v>
      </c>
      <c r="S65">
        <f t="shared" si="3"/>
        <v>787182.60427200003</v>
      </c>
      <c r="T65">
        <f t="shared" si="3"/>
        <v>435078.12413000001</v>
      </c>
      <c r="U65">
        <f t="shared" si="3"/>
        <v>369448.89893100003</v>
      </c>
      <c r="V65">
        <f t="shared" si="3"/>
        <v>342516.90629700001</v>
      </c>
      <c r="W65">
        <f t="shared" si="3"/>
        <v>94722.671567999991</v>
      </c>
      <c r="X65">
        <f t="shared" si="3"/>
        <v>98616.522098000001</v>
      </c>
      <c r="Y65">
        <f t="shared" si="3"/>
        <v>640236.44275200006</v>
      </c>
      <c r="Z65">
        <f t="shared" si="3"/>
        <v>825477.06837300002</v>
      </c>
      <c r="AA65">
        <f t="shared" si="3"/>
        <v>875016.10848599998</v>
      </c>
      <c r="AB65">
        <f t="shared" si="3"/>
        <v>220885.60000000003</v>
      </c>
      <c r="AC65">
        <f t="shared" si="3"/>
        <v>178917.53315199999</v>
      </c>
      <c r="AD65">
        <f t="shared" si="3"/>
        <v>776986.10812799993</v>
      </c>
      <c r="AE65">
        <f t="shared" si="3"/>
        <v>170.168139</v>
      </c>
      <c r="AF65">
        <f t="shared" si="3"/>
        <v>678536.63024299999</v>
      </c>
      <c r="AG65">
        <f>SUM(C65:AF65)</f>
        <v>9998669.8763879985</v>
      </c>
    </row>
    <row r="70" spans="2:33" x14ac:dyDescent="0.25">
      <c r="E70" t="e">
        <f>int</f>
        <v>#NAME?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250FA-46D2-4BF7-8B45-559A499A8322}">
  <dimension ref="A1:BL153"/>
  <sheetViews>
    <sheetView topLeftCell="N1" zoomScale="55" zoomScaleNormal="55" workbookViewId="0">
      <selection activeCell="BL54" sqref="BL54"/>
    </sheetView>
  </sheetViews>
  <sheetFormatPr defaultRowHeight="15" x14ac:dyDescent="0.25"/>
  <cols>
    <col min="1" max="1" width="12.42578125" customWidth="1"/>
  </cols>
  <sheetData>
    <row r="1" spans="1:64" x14ac:dyDescent="0.25">
      <c r="A1" s="1" t="s">
        <v>0</v>
      </c>
      <c r="B1" s="1" t="s">
        <v>1</v>
      </c>
      <c r="C1" s="1" t="s">
        <v>13</v>
      </c>
      <c r="D1" t="s">
        <v>2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48</v>
      </c>
      <c r="AH1" s="1" t="s">
        <v>1</v>
      </c>
      <c r="AI1" s="1" t="s">
        <v>13</v>
      </c>
      <c r="AJ1" t="s">
        <v>2</v>
      </c>
      <c r="AK1" t="s">
        <v>4</v>
      </c>
      <c r="AL1" t="s">
        <v>5</v>
      </c>
      <c r="AM1" t="s">
        <v>6</v>
      </c>
      <c r="AN1" t="s">
        <v>7</v>
      </c>
      <c r="AO1" t="s">
        <v>8</v>
      </c>
      <c r="AP1" t="s">
        <v>9</v>
      </c>
      <c r="AQ1" t="s">
        <v>10</v>
      </c>
      <c r="AR1" t="s">
        <v>11</v>
      </c>
      <c r="AS1" t="s">
        <v>12</v>
      </c>
      <c r="AT1" t="s">
        <v>14</v>
      </c>
      <c r="AU1" t="s">
        <v>15</v>
      </c>
      <c r="AV1" t="s">
        <v>16</v>
      </c>
      <c r="AW1" t="s">
        <v>17</v>
      </c>
      <c r="AX1" t="s">
        <v>18</v>
      </c>
      <c r="AY1" t="s">
        <v>19</v>
      </c>
      <c r="AZ1" t="s">
        <v>20</v>
      </c>
      <c r="BA1" t="s">
        <v>21</v>
      </c>
      <c r="BB1" t="s">
        <v>22</v>
      </c>
      <c r="BC1" t="s">
        <v>23</v>
      </c>
      <c r="BD1" t="s">
        <v>24</v>
      </c>
      <c r="BE1" t="s">
        <v>25</v>
      </c>
      <c r="BF1" t="s">
        <v>26</v>
      </c>
      <c r="BG1" t="s">
        <v>27</v>
      </c>
      <c r="BH1" t="s">
        <v>28</v>
      </c>
      <c r="BI1" t="s">
        <v>29</v>
      </c>
      <c r="BJ1" t="s">
        <v>30</v>
      </c>
      <c r="BK1" t="s">
        <v>31</v>
      </c>
      <c r="BL1" t="s">
        <v>32</v>
      </c>
    </row>
    <row r="2" spans="1:64" x14ac:dyDescent="0.25">
      <c r="A2" s="2">
        <v>42373</v>
      </c>
      <c r="B2" s="1">
        <v>91.967811999999995</v>
      </c>
      <c r="C2" s="1">
        <v>87.849997999999999</v>
      </c>
      <c r="D2">
        <v>35.025627</v>
      </c>
      <c r="E2">
        <v>35.025627</v>
      </c>
      <c r="F2">
        <v>119.055435</v>
      </c>
      <c r="G2">
        <v>14.466988000000001</v>
      </c>
      <c r="H2">
        <v>128.33000200000001</v>
      </c>
      <c r="I2">
        <v>56.966754999999999</v>
      </c>
      <c r="J2">
        <v>141.37037699999999</v>
      </c>
      <c r="K2">
        <v>94.781090000000006</v>
      </c>
      <c r="L2">
        <v>63.130001</v>
      </c>
      <c r="M2">
        <v>10.738664</v>
      </c>
      <c r="N2">
        <v>714.46997099999999</v>
      </c>
      <c r="O2">
        <v>157.25637800000001</v>
      </c>
      <c r="P2">
        <v>115.965141</v>
      </c>
      <c r="Q2">
        <v>28.936951000000001</v>
      </c>
      <c r="R2">
        <v>90.587378999999999</v>
      </c>
      <c r="S2">
        <v>54.389136999999998</v>
      </c>
      <c r="T2">
        <v>26.583759000000001</v>
      </c>
      <c r="U2">
        <v>48.972225000000002</v>
      </c>
      <c r="V2">
        <v>56.612419000000003</v>
      </c>
      <c r="W2">
        <v>29.152633999999999</v>
      </c>
      <c r="X2">
        <v>27.7484</v>
      </c>
      <c r="Y2">
        <v>40.559413999999997</v>
      </c>
      <c r="Z2">
        <v>28.699536999999999</v>
      </c>
      <c r="AA2">
        <v>32.340000000000003</v>
      </c>
      <c r="AB2">
        <v>46.622604000000003</v>
      </c>
      <c r="AC2">
        <v>39.055732999999996</v>
      </c>
      <c r="AD2">
        <v>58.795456000000001</v>
      </c>
      <c r="AE2">
        <v>66.730896000000001</v>
      </c>
      <c r="AF2">
        <v>1922.030029</v>
      </c>
      <c r="AH2" s="1">
        <v>-7.8852437774310835E-2</v>
      </c>
      <c r="AI2" s="1">
        <v>-6.4828655209098321E-2</v>
      </c>
      <c r="AJ2">
        <v>-7.7499238308509702E-2</v>
      </c>
      <c r="AK2">
        <v>-7.7499238308509702E-2</v>
      </c>
      <c r="AL2">
        <v>-0.10097518633373712</v>
      </c>
      <c r="AM2">
        <v>-9.685102461952301E-2</v>
      </c>
      <c r="AN2">
        <v>-2.8097479526524981E-2</v>
      </c>
      <c r="AO2">
        <v>-6.8716806331137845E-2</v>
      </c>
      <c r="AP2">
        <v>-5.8142186185998784E-2</v>
      </c>
      <c r="AQ2">
        <v>-5.548156846493503E-2</v>
      </c>
      <c r="AR2">
        <v>-8.1344585545043813E-2</v>
      </c>
      <c r="AS2">
        <v>-0.11000711005484742</v>
      </c>
      <c r="AT2">
        <v>-5.852049560852509E-2</v>
      </c>
      <c r="AU2">
        <v>-9.0384467929870926E-2</v>
      </c>
      <c r="AV2">
        <v>-6.3138006967630445E-2</v>
      </c>
      <c r="AW2">
        <v>-8.5340988030011708E-2</v>
      </c>
      <c r="AX2">
        <v>-4.4392506727607035E-2</v>
      </c>
      <c r="AY2">
        <v>-0.10767828034948922</v>
      </c>
      <c r="AZ2">
        <v>-0.10782782464711074</v>
      </c>
      <c r="BA2">
        <v>-5.6777162278632713E-2</v>
      </c>
      <c r="BB2">
        <v>-5.8080068192022521E-2</v>
      </c>
      <c r="BC2">
        <v>-0.10103136768602457</v>
      </c>
      <c r="BD2">
        <v>-3.9653156016665539E-2</v>
      </c>
      <c r="BE2">
        <v>-8.2216425952045202E-2</v>
      </c>
      <c r="BF2">
        <v>-2.5283269308354672E-2</v>
      </c>
      <c r="BG2">
        <v>-7.175660160734787E-2</v>
      </c>
      <c r="BH2">
        <v>-8.1189535715648228E-2</v>
      </c>
      <c r="BI2">
        <v>-3.0073490266508851E-2</v>
      </c>
      <c r="BJ2">
        <v>3.6541675994940556E-2</v>
      </c>
      <c r="BK2">
        <v>-4.1821633866453656E-2</v>
      </c>
      <c r="BL2">
        <v>-5.9644566630639599E-2</v>
      </c>
    </row>
    <row r="3" spans="1:64" x14ac:dyDescent="0.25">
      <c r="A3" s="2">
        <v>42380</v>
      </c>
      <c r="B3" s="1">
        <v>92.129074000000003</v>
      </c>
      <c r="C3" s="1">
        <v>89.169998000000007</v>
      </c>
      <c r="D3" s="1">
        <v>34.240958999999997</v>
      </c>
      <c r="E3" s="1">
        <v>34.240958999999997</v>
      </c>
      <c r="F3" s="1">
        <v>115.06218</v>
      </c>
      <c r="G3" s="1">
        <v>13.762675</v>
      </c>
      <c r="H3" s="1">
        <v>126.139999</v>
      </c>
      <c r="I3" s="1">
        <v>53.888443000000002</v>
      </c>
      <c r="J3" s="1">
        <v>139.77179000000001</v>
      </c>
      <c r="K3" s="1">
        <v>89.671982</v>
      </c>
      <c r="L3" s="1">
        <v>66.059997999999993</v>
      </c>
      <c r="M3" s="1">
        <v>10.250543</v>
      </c>
      <c r="N3" s="1">
        <v>694.45001200000002</v>
      </c>
      <c r="O3" s="1">
        <v>149.265961</v>
      </c>
      <c r="P3" s="1">
        <v>111.594223</v>
      </c>
      <c r="Q3" s="1">
        <v>27.329853</v>
      </c>
      <c r="R3" s="1">
        <v>89.516861000000006</v>
      </c>
      <c r="S3" s="1">
        <v>53.006926999999997</v>
      </c>
      <c r="T3" s="1">
        <v>24.3263</v>
      </c>
      <c r="U3" s="1">
        <v>47.718204</v>
      </c>
      <c r="V3" s="1">
        <v>55.352660999999998</v>
      </c>
      <c r="W3" s="1">
        <v>26.673234999999998</v>
      </c>
      <c r="X3" s="1">
        <v>27.578330999999999</v>
      </c>
      <c r="Y3" s="1">
        <v>40.506371000000001</v>
      </c>
      <c r="Z3" s="1">
        <v>29.493874000000002</v>
      </c>
      <c r="AA3" s="1">
        <v>32.580002</v>
      </c>
      <c r="AB3" s="1">
        <v>44.465522999999997</v>
      </c>
      <c r="AC3" s="1">
        <v>39.183349999999997</v>
      </c>
      <c r="AD3" s="1">
        <v>57.305667999999997</v>
      </c>
      <c r="AE3" s="1">
        <v>69.312920000000005</v>
      </c>
      <c r="AF3" s="1">
        <v>1880.329956</v>
      </c>
      <c r="AH3">
        <v>1.7534613088327881E-3</v>
      </c>
      <c r="AI3">
        <v>1.5025612180435194E-2</v>
      </c>
      <c r="AJ3">
        <v>-2.2402682470181148E-2</v>
      </c>
      <c r="AK3">
        <v>-2.2402682470181148E-2</v>
      </c>
      <c r="AL3">
        <v>-3.3541139890001702E-2</v>
      </c>
      <c r="AM3">
        <v>-4.8684149043325457E-2</v>
      </c>
      <c r="AN3">
        <v>-1.706540143278424E-2</v>
      </c>
      <c r="AO3">
        <v>-5.4036990521928042E-2</v>
      </c>
      <c r="AP3">
        <v>-1.1307793286849485E-2</v>
      </c>
      <c r="AQ3">
        <v>-5.3904296732607798E-2</v>
      </c>
      <c r="AR3">
        <v>4.6412117116867983E-2</v>
      </c>
      <c r="AS3">
        <v>-4.5454536988958738E-2</v>
      </c>
      <c r="AT3">
        <v>-2.8020714393327487E-2</v>
      </c>
      <c r="AU3">
        <v>-5.0811401748042342E-2</v>
      </c>
      <c r="AV3">
        <v>-3.7691654253238074E-2</v>
      </c>
      <c r="AW3">
        <v>-5.5537917591939823E-2</v>
      </c>
      <c r="AX3">
        <v>-1.1817518199748253E-2</v>
      </c>
      <c r="AY3">
        <v>-2.5413346786509972E-2</v>
      </c>
      <c r="AZ3">
        <v>-8.491872800983491E-2</v>
      </c>
      <c r="BA3">
        <v>-2.5606780169779943E-2</v>
      </c>
      <c r="BB3">
        <v>-2.2252325942828992E-2</v>
      </c>
      <c r="BC3">
        <v>-8.5048884433564426E-2</v>
      </c>
      <c r="BD3">
        <v>-6.1289659944357717E-3</v>
      </c>
      <c r="BE3">
        <v>-1.3077851667185156E-3</v>
      </c>
      <c r="BF3">
        <v>2.7677693894504373E-2</v>
      </c>
      <c r="BG3">
        <v>7.4212121212120256E-3</v>
      </c>
      <c r="BH3">
        <v>-4.6266849444960324E-2</v>
      </c>
      <c r="BI3">
        <v>3.267561256627824E-3</v>
      </c>
      <c r="BJ3">
        <v>-2.5338488743075729E-2</v>
      </c>
      <c r="BK3">
        <v>3.8693081537523551E-2</v>
      </c>
      <c r="BL3">
        <f t="shared" ref="BL3:BL53" si="0">(AF3-AF2)/AF2</f>
        <v>-2.1695848852942127E-2</v>
      </c>
    </row>
    <row r="4" spans="1:64" x14ac:dyDescent="0.25">
      <c r="A4" s="2">
        <v>42387</v>
      </c>
      <c r="B4" s="1">
        <v>96.198181000000005</v>
      </c>
      <c r="C4" s="1">
        <v>89.629997000000003</v>
      </c>
      <c r="D4" s="1">
        <v>35.231602000000002</v>
      </c>
      <c r="E4" s="1">
        <v>35.231602000000002</v>
      </c>
      <c r="F4" s="1">
        <v>114.127968</v>
      </c>
      <c r="G4" s="1">
        <v>12.906076000000001</v>
      </c>
      <c r="H4" s="1">
        <v>127.040001</v>
      </c>
      <c r="I4" s="1">
        <v>55.574753000000001</v>
      </c>
      <c r="J4" s="1">
        <v>142.83880600000001</v>
      </c>
      <c r="K4" s="1">
        <v>92.536895999999999</v>
      </c>
      <c r="L4" s="1">
        <v>69.360000999999997</v>
      </c>
      <c r="M4" s="1">
        <v>10.396125</v>
      </c>
      <c r="N4" s="1">
        <v>725.25</v>
      </c>
      <c r="O4" s="1">
        <v>150.46502699999999</v>
      </c>
      <c r="P4" s="1">
        <v>114.898155</v>
      </c>
      <c r="Q4" s="1">
        <v>27.485970999999999</v>
      </c>
      <c r="R4" s="1">
        <v>89.286147999999997</v>
      </c>
      <c r="S4" s="1">
        <v>52.923290000000001</v>
      </c>
      <c r="T4" s="1">
        <v>23.989082</v>
      </c>
      <c r="U4" s="1">
        <v>48.934787999999998</v>
      </c>
      <c r="V4" s="1">
        <v>58.545338000000001</v>
      </c>
      <c r="W4" s="1">
        <v>27.991644000000001</v>
      </c>
      <c r="X4" s="1">
        <v>27.488818999999999</v>
      </c>
      <c r="Y4" s="1">
        <v>42.495438</v>
      </c>
      <c r="Z4" s="1">
        <v>30.491755000000001</v>
      </c>
      <c r="AA4" s="1">
        <v>33.630001</v>
      </c>
      <c r="AB4" s="1">
        <v>46.567055000000003</v>
      </c>
      <c r="AC4" s="1">
        <v>41.485137999999999</v>
      </c>
      <c r="AD4" s="1">
        <v>58.008923000000003</v>
      </c>
      <c r="AE4" s="1">
        <v>68.410544999999999</v>
      </c>
      <c r="AF4" s="1">
        <v>1906.900024</v>
      </c>
      <c r="AH4">
        <v>4.4167457929730224E-2</v>
      </c>
      <c r="AI4">
        <v>5.1586745577811522E-3</v>
      </c>
      <c r="AJ4">
        <v>2.8931520288319197E-2</v>
      </c>
      <c r="AK4">
        <v>2.8931520288319197E-2</v>
      </c>
      <c r="AL4">
        <v>-8.1191925965595491E-3</v>
      </c>
      <c r="AM4">
        <v>-6.2240734450243085E-2</v>
      </c>
      <c r="AN4">
        <v>7.1349453554379735E-3</v>
      </c>
      <c r="AO4">
        <v>3.1292609437611675E-2</v>
      </c>
      <c r="AP4">
        <v>2.194302584233911E-2</v>
      </c>
      <c r="AQ4">
        <v>3.1948819866611168E-2</v>
      </c>
      <c r="AR4">
        <v>4.9954633664990485E-2</v>
      </c>
      <c r="AS4">
        <v>1.4202369572031375E-2</v>
      </c>
      <c r="AT4">
        <v>4.4351627140586734E-2</v>
      </c>
      <c r="AU4">
        <v>8.0330839795416439E-3</v>
      </c>
      <c r="AV4">
        <v>2.9606658043579936E-2</v>
      </c>
      <c r="AW4">
        <v>5.7123614971510937E-3</v>
      </c>
      <c r="AX4">
        <v>-2.5773133398858633E-3</v>
      </c>
      <c r="AY4">
        <v>-1.5778503817056961E-3</v>
      </c>
      <c r="AZ4">
        <v>-1.3862280741419781E-2</v>
      </c>
      <c r="BA4">
        <v>2.5495175803347449E-2</v>
      </c>
      <c r="BB4">
        <v>5.7678834988619671E-2</v>
      </c>
      <c r="BC4">
        <v>4.9428162725668738E-2</v>
      </c>
      <c r="BD4">
        <v>-3.2457366618741054E-3</v>
      </c>
      <c r="BE4">
        <v>4.9105040784818726E-2</v>
      </c>
      <c r="BF4">
        <v>3.3833500475386837E-2</v>
      </c>
      <c r="BG4">
        <v>3.222832828555381E-2</v>
      </c>
      <c r="BH4">
        <v>4.7262055143262482E-2</v>
      </c>
      <c r="BI4">
        <v>5.8744032860896328E-2</v>
      </c>
      <c r="BJ4">
        <v>1.2271997248160615E-2</v>
      </c>
      <c r="BK4">
        <v>-1.3018857090424213E-2</v>
      </c>
      <c r="BL4">
        <f t="shared" si="0"/>
        <v>1.4130534864488427E-2</v>
      </c>
    </row>
    <row r="5" spans="1:64" x14ac:dyDescent="0.25">
      <c r="A5" s="2">
        <v>42394</v>
      </c>
      <c r="B5" s="1">
        <v>92.328247000000005</v>
      </c>
      <c r="C5" s="1">
        <v>89.129997000000003</v>
      </c>
      <c r="D5" s="1">
        <v>34.152683000000003</v>
      </c>
      <c r="E5" s="1">
        <v>34.152683000000003</v>
      </c>
      <c r="F5" s="1">
        <v>110.024818</v>
      </c>
      <c r="G5" s="1">
        <v>13.458109</v>
      </c>
      <c r="H5" s="1">
        <v>129.770004</v>
      </c>
      <c r="I5" s="1">
        <v>57.462093000000003</v>
      </c>
      <c r="J5" s="1">
        <v>140.45024100000001</v>
      </c>
      <c r="K5" s="1">
        <v>91.505531000000005</v>
      </c>
      <c r="L5" s="1">
        <v>64.550003000000004</v>
      </c>
      <c r="M5" s="1">
        <v>10.224852</v>
      </c>
      <c r="N5" s="1">
        <v>742.95001200000002</v>
      </c>
      <c r="O5" s="1">
        <v>154.97341900000001</v>
      </c>
      <c r="P5" s="1">
        <v>117.70603199999999</v>
      </c>
      <c r="Q5" s="1">
        <v>28.486962999999999</v>
      </c>
      <c r="R5" s="1">
        <v>96.382903999999996</v>
      </c>
      <c r="S5" s="1">
        <v>55.29298</v>
      </c>
      <c r="T5" s="1">
        <v>24.241994999999999</v>
      </c>
      <c r="U5" s="1">
        <v>51.555121999999997</v>
      </c>
      <c r="V5" s="1">
        <v>59.631999999999998</v>
      </c>
      <c r="W5" s="1">
        <v>28.818110000000001</v>
      </c>
      <c r="X5" s="1">
        <v>27.291896999999999</v>
      </c>
      <c r="Y5" s="1">
        <v>40.082031000000001</v>
      </c>
      <c r="Z5" s="1">
        <v>31.290064000000001</v>
      </c>
      <c r="AA5" s="1">
        <v>34.700001</v>
      </c>
      <c r="AB5" s="1">
        <v>49.001873000000003</v>
      </c>
      <c r="AC5" s="1">
        <v>44.069138000000002</v>
      </c>
      <c r="AD5" s="1">
        <v>61.404896000000001</v>
      </c>
      <c r="AE5" s="1">
        <v>69.554160999999993</v>
      </c>
      <c r="AF5" s="1">
        <v>1940.23999</v>
      </c>
      <c r="AH5">
        <v>-4.0228764824565659E-2</v>
      </c>
      <c r="AI5">
        <v>-5.5784895318026174E-3</v>
      </c>
      <c r="AJ5">
        <v>-3.06236145605868E-2</v>
      </c>
      <c r="AK5">
        <v>-3.06236145605868E-2</v>
      </c>
      <c r="AL5">
        <v>-3.5952186584098295E-2</v>
      </c>
      <c r="AM5">
        <v>4.2773109347876127E-2</v>
      </c>
      <c r="AN5">
        <v>2.1489318155783046E-2</v>
      </c>
      <c r="AO5">
        <v>3.396038485317248E-2</v>
      </c>
      <c r="AP5">
        <v>-1.6722101415493486E-2</v>
      </c>
      <c r="AQ5">
        <v>-1.1145446244490348E-2</v>
      </c>
      <c r="AR5">
        <v>-6.9348297731425826E-2</v>
      </c>
      <c r="AS5">
        <v>-1.6474696100710538E-2</v>
      </c>
      <c r="AT5">
        <v>2.4405394002068273E-2</v>
      </c>
      <c r="AU5">
        <v>2.9963055800335682E-2</v>
      </c>
      <c r="AV5">
        <v>2.4437964212741192E-2</v>
      </c>
      <c r="AW5">
        <v>3.6418287714849153E-2</v>
      </c>
      <c r="AX5">
        <v>7.9483281102013706E-2</v>
      </c>
      <c r="AY5">
        <v>4.4775938910827325E-2</v>
      </c>
      <c r="AZ5">
        <v>1.0542837779286406E-2</v>
      </c>
      <c r="BA5">
        <v>5.3547468112051487E-2</v>
      </c>
      <c r="BB5">
        <v>1.8561033843548687E-2</v>
      </c>
      <c r="BC5">
        <v>2.9525454096229573E-2</v>
      </c>
      <c r="BD5">
        <v>-7.1637126353082219E-3</v>
      </c>
      <c r="BE5">
        <v>-5.6792143194288276E-2</v>
      </c>
      <c r="BF5">
        <v>2.6181143066379736E-2</v>
      </c>
      <c r="BG5">
        <v>3.181682926503631E-2</v>
      </c>
      <c r="BH5">
        <v>5.2286278357091723E-2</v>
      </c>
      <c r="BI5">
        <v>6.2287366622716868E-2</v>
      </c>
      <c r="BJ5">
        <v>5.8542252197993708E-2</v>
      </c>
      <c r="BK5">
        <v>1.6716954966518604E-2</v>
      </c>
      <c r="BL5">
        <f t="shared" si="0"/>
        <v>1.7483856301005532E-2</v>
      </c>
    </row>
    <row r="6" spans="1:64" x14ac:dyDescent="0.25">
      <c r="A6" s="2">
        <v>42401</v>
      </c>
      <c r="B6" s="1">
        <v>89.179184000000006</v>
      </c>
      <c r="C6" s="1">
        <v>79.199996999999996</v>
      </c>
      <c r="D6" s="1">
        <v>29.944901000000002</v>
      </c>
      <c r="E6" s="1">
        <v>29.944901000000002</v>
      </c>
      <c r="F6" s="1">
        <v>112.25042000000001</v>
      </c>
      <c r="G6" s="1">
        <v>12.325495999999999</v>
      </c>
      <c r="H6" s="1">
        <v>126.55999799999999</v>
      </c>
      <c r="I6" s="1">
        <v>61.044254000000002</v>
      </c>
      <c r="J6" s="1">
        <v>133.823654</v>
      </c>
      <c r="K6" s="1">
        <v>89.671982</v>
      </c>
      <c r="L6" s="1">
        <v>55.5</v>
      </c>
      <c r="M6" s="1">
        <v>9.9266930000000002</v>
      </c>
      <c r="N6" s="1">
        <v>683.57000700000003</v>
      </c>
      <c r="O6" s="1">
        <v>150.09092699999999</v>
      </c>
      <c r="P6" s="1">
        <v>108.973541</v>
      </c>
      <c r="Q6" s="1">
        <v>26.66865</v>
      </c>
      <c r="R6" s="1">
        <v>92.783767999999995</v>
      </c>
      <c r="S6" s="1">
        <v>53.666721000000003</v>
      </c>
      <c r="T6" s="1">
        <v>22.943847999999999</v>
      </c>
      <c r="U6" s="1">
        <v>46.941459999999999</v>
      </c>
      <c r="V6" s="1">
        <v>54.977612000000001</v>
      </c>
      <c r="W6" s="1">
        <v>26.004190000000001</v>
      </c>
      <c r="X6" s="1">
        <v>25.985035</v>
      </c>
      <c r="Y6" s="1">
        <v>38.915107999999996</v>
      </c>
      <c r="Z6" s="1">
        <v>32.001595000000002</v>
      </c>
      <c r="AA6" s="1">
        <v>33.380001</v>
      </c>
      <c r="AB6" s="1">
        <v>46.527157000000003</v>
      </c>
      <c r="AC6" s="1">
        <v>44.951061000000003</v>
      </c>
      <c r="AD6" s="1">
        <v>61.997078000000002</v>
      </c>
      <c r="AE6" s="1">
        <v>71.546515999999997</v>
      </c>
      <c r="AF6" s="1">
        <v>1880.0500489999999</v>
      </c>
      <c r="AH6">
        <v>-3.410725430539148E-2</v>
      </c>
      <c r="AI6">
        <v>-0.11141030331236303</v>
      </c>
      <c r="AJ6">
        <v>-0.12320502023223187</v>
      </c>
      <c r="AK6">
        <v>-0.12320502023223187</v>
      </c>
      <c r="AL6">
        <v>2.022818160898943E-2</v>
      </c>
      <c r="AM6">
        <v>-8.4158405909775358E-2</v>
      </c>
      <c r="AN6">
        <v>-2.4736116984322563E-2</v>
      </c>
      <c r="AO6">
        <v>6.2339549657545526E-2</v>
      </c>
      <c r="AP6">
        <v>-4.7181029757008393E-2</v>
      </c>
      <c r="AQ6">
        <v>-2.0037575652121015E-2</v>
      </c>
      <c r="AR6">
        <v>-0.14020143422766385</v>
      </c>
      <c r="AS6">
        <v>-2.9160226475649725E-2</v>
      </c>
      <c r="AT6">
        <v>-7.9924630245513717E-2</v>
      </c>
      <c r="AU6">
        <v>-3.1505351249945732E-2</v>
      </c>
      <c r="AV6">
        <v>-7.4188984639291869E-2</v>
      </c>
      <c r="AW6">
        <v>-6.3829654287822821E-2</v>
      </c>
      <c r="AX6">
        <v>-3.7342058089471983E-2</v>
      </c>
      <c r="AY6">
        <v>-2.9411672150786546E-2</v>
      </c>
      <c r="AZ6">
        <v>-5.3549511911045282E-2</v>
      </c>
      <c r="BA6">
        <v>-8.9489886184344558E-2</v>
      </c>
      <c r="BB6">
        <v>-7.805185135497715E-2</v>
      </c>
      <c r="BC6">
        <v>-9.7644155012247491E-2</v>
      </c>
      <c r="BD6">
        <v>-4.7884615715792819E-2</v>
      </c>
      <c r="BE6">
        <v>-2.9113370028579742E-2</v>
      </c>
      <c r="BF6">
        <v>2.2739838435613325E-2</v>
      </c>
      <c r="BG6">
        <v>-3.8040344725062118E-2</v>
      </c>
      <c r="BH6">
        <v>-5.0502477731820587E-2</v>
      </c>
      <c r="BI6">
        <v>2.0012258919155632E-2</v>
      </c>
      <c r="BJ6">
        <v>9.6438889824029851E-3</v>
      </c>
      <c r="BK6">
        <v>2.8644655781269557E-2</v>
      </c>
      <c r="BL6">
        <f t="shared" si="0"/>
        <v>-3.102190518194612E-2</v>
      </c>
    </row>
    <row r="7" spans="1:64" x14ac:dyDescent="0.25">
      <c r="A7" s="2">
        <v>42408</v>
      </c>
      <c r="B7" s="1">
        <v>89.634490999999997</v>
      </c>
      <c r="C7" s="1">
        <v>76.669998000000007</v>
      </c>
      <c r="D7" s="1">
        <v>27.581087</v>
      </c>
      <c r="E7" s="1">
        <v>27.581087</v>
      </c>
      <c r="F7" s="1">
        <v>99.492203000000003</v>
      </c>
      <c r="G7" s="1">
        <v>11.373718999999999</v>
      </c>
      <c r="H7" s="1">
        <v>128.070007</v>
      </c>
      <c r="I7" s="1">
        <v>58.302245999999997</v>
      </c>
      <c r="J7" s="1">
        <v>138.15463299999999</v>
      </c>
      <c r="K7" s="1">
        <v>87.045806999999996</v>
      </c>
      <c r="L7" s="1">
        <v>59.25</v>
      </c>
      <c r="M7" s="1">
        <v>10.013388000000001</v>
      </c>
      <c r="N7" s="1">
        <v>682.40002400000003</v>
      </c>
      <c r="O7" s="1">
        <v>140.17245500000001</v>
      </c>
      <c r="P7" s="1">
        <v>108.870575</v>
      </c>
      <c r="Q7" s="1">
        <v>26.532803999999999</v>
      </c>
      <c r="R7" s="1">
        <v>93.965012000000002</v>
      </c>
      <c r="S7" s="1">
        <v>53.425109999999997</v>
      </c>
      <c r="T7" s="1">
        <v>21.756610999999999</v>
      </c>
      <c r="U7" s="1">
        <v>47.259644000000002</v>
      </c>
      <c r="V7" s="1">
        <v>54.256371000000001</v>
      </c>
      <c r="W7" s="1">
        <v>25.315466000000001</v>
      </c>
      <c r="X7" s="1">
        <v>26.544636000000001</v>
      </c>
      <c r="Y7" s="1">
        <v>39.392482999999999</v>
      </c>
      <c r="Z7" s="1">
        <v>31.645824000000001</v>
      </c>
      <c r="AA7" s="1">
        <v>34.130001</v>
      </c>
      <c r="AB7" s="1">
        <v>47.702457000000003</v>
      </c>
      <c r="AC7" s="1">
        <v>44.192604000000003</v>
      </c>
      <c r="AD7" s="1">
        <v>61.238326999999998</v>
      </c>
      <c r="AE7" s="1">
        <v>72.395279000000002</v>
      </c>
      <c r="AF7" s="1">
        <v>1864.780029</v>
      </c>
      <c r="AH7">
        <v>5.1055300079892027E-3</v>
      </c>
      <c r="AI7">
        <v>-3.1944433028198091E-2</v>
      </c>
      <c r="AJ7">
        <v>-7.8938781597574864E-2</v>
      </c>
      <c r="AK7">
        <v>-7.8938781597574864E-2</v>
      </c>
      <c r="AL7">
        <v>-0.11365852350485639</v>
      </c>
      <c r="AM7">
        <v>-7.722017840093412E-2</v>
      </c>
      <c r="AN7">
        <v>1.1931171174639326E-2</v>
      </c>
      <c r="AO7">
        <v>-4.491836365139306E-2</v>
      </c>
      <c r="AP7">
        <v>3.2363329430535388E-2</v>
      </c>
      <c r="AQ7">
        <v>-2.9286460959455581E-2</v>
      </c>
      <c r="AR7">
        <v>6.7567567567567571E-2</v>
      </c>
      <c r="AS7">
        <v>8.7335228358528492E-3</v>
      </c>
      <c r="AT7">
        <v>-1.7115774361352309E-3</v>
      </c>
      <c r="AU7">
        <v>-6.6083088420128028E-2</v>
      </c>
      <c r="AV7">
        <v>-9.4487156290530203E-4</v>
      </c>
      <c r="AW7">
        <v>-5.0938461451929817E-3</v>
      </c>
      <c r="AX7">
        <v>1.2731149267402103E-2</v>
      </c>
      <c r="AY7">
        <v>-4.5020637649914553E-3</v>
      </c>
      <c r="AZ7">
        <v>-5.1745330600167838E-2</v>
      </c>
      <c r="BA7">
        <v>6.7783149480225421E-3</v>
      </c>
      <c r="BB7">
        <v>-1.3118812799653778E-2</v>
      </c>
      <c r="BC7">
        <v>-2.648511643700498E-2</v>
      </c>
      <c r="BD7">
        <v>2.1535510727616902E-2</v>
      </c>
      <c r="BE7">
        <v>1.2267086602971837E-2</v>
      </c>
      <c r="BF7">
        <v>-1.1117289622595396E-2</v>
      </c>
      <c r="BG7">
        <v>2.2468543365232373E-2</v>
      </c>
      <c r="BH7">
        <v>2.5260516132545988E-2</v>
      </c>
      <c r="BI7">
        <v>-1.6872949895442954E-2</v>
      </c>
      <c r="BJ7">
        <v>-1.2238496143318298E-2</v>
      </c>
      <c r="BK7">
        <v>1.1863093375504201E-2</v>
      </c>
      <c r="BL7">
        <f t="shared" si="0"/>
        <v>-8.1221348379113979E-3</v>
      </c>
    </row>
    <row r="8" spans="1:64" x14ac:dyDescent="0.25">
      <c r="A8" s="2">
        <v>42415</v>
      </c>
      <c r="B8" s="1">
        <v>91.589478</v>
      </c>
      <c r="C8" s="1">
        <v>80.870002999999997</v>
      </c>
      <c r="D8" s="1">
        <v>29.611418</v>
      </c>
      <c r="E8" s="1">
        <v>29.611418</v>
      </c>
      <c r="F8" s="1">
        <v>106.44892900000001</v>
      </c>
      <c r="G8" s="1">
        <v>11.545038999999999</v>
      </c>
      <c r="H8" s="1">
        <v>131.050003</v>
      </c>
      <c r="I8" s="1">
        <v>60.397984000000001</v>
      </c>
      <c r="J8" s="1">
        <v>138.57577499999999</v>
      </c>
      <c r="K8" s="1">
        <v>90.732010000000002</v>
      </c>
      <c r="L8" s="1">
        <v>59.57</v>
      </c>
      <c r="M8" s="1">
        <v>10.490216999999999</v>
      </c>
      <c r="N8" s="1">
        <v>700.90997300000004</v>
      </c>
      <c r="O8" s="1">
        <v>140.92070000000001</v>
      </c>
      <c r="P8" s="1">
        <v>113.89669000000001</v>
      </c>
      <c r="Q8" s="1">
        <v>26.597649000000001</v>
      </c>
      <c r="R8" s="1">
        <v>96.124511999999996</v>
      </c>
      <c r="S8" s="1">
        <v>53.731777000000001</v>
      </c>
      <c r="T8" s="1">
        <v>22.614059000000001</v>
      </c>
      <c r="U8" s="1">
        <v>48.494942000000002</v>
      </c>
      <c r="V8" s="1">
        <v>57.035544999999999</v>
      </c>
      <c r="W8" s="1">
        <v>29.949583000000001</v>
      </c>
      <c r="X8" s="1">
        <v>26.662168999999999</v>
      </c>
      <c r="Y8" s="1">
        <v>43.688884999999999</v>
      </c>
      <c r="Z8" s="1">
        <v>31.732603000000001</v>
      </c>
      <c r="AA8" s="1">
        <v>34.669998</v>
      </c>
      <c r="AB8" s="1">
        <v>49.213572999999997</v>
      </c>
      <c r="AC8" s="1">
        <v>44.854042</v>
      </c>
      <c r="AD8" s="1">
        <v>59.831828999999999</v>
      </c>
      <c r="AE8" s="1">
        <v>74.377646999999996</v>
      </c>
      <c r="AF8" s="1">
        <v>1917.780029</v>
      </c>
      <c r="AH8">
        <v>2.1810655454048405E-2</v>
      </c>
      <c r="AI8">
        <v>5.4780293590199258E-2</v>
      </c>
      <c r="AJ8">
        <v>7.3613161076646477E-2</v>
      </c>
      <c r="AK8">
        <v>7.3613161076646477E-2</v>
      </c>
      <c r="AL8">
        <v>6.9922323460864591E-2</v>
      </c>
      <c r="AM8">
        <v>1.5062795203574108E-2</v>
      </c>
      <c r="AN8">
        <v>2.3268492520657078E-2</v>
      </c>
      <c r="AO8">
        <v>3.5946093740539677E-2</v>
      </c>
      <c r="AP8">
        <v>3.0483378722449593E-3</v>
      </c>
      <c r="AQ8">
        <v>4.2347852550784049E-2</v>
      </c>
      <c r="AR8">
        <v>5.400843881856545E-3</v>
      </c>
      <c r="AS8">
        <v>4.7619147485346479E-2</v>
      </c>
      <c r="AT8">
        <v>2.7124777768178985E-2</v>
      </c>
      <c r="AU8">
        <v>5.338031641095229E-3</v>
      </c>
      <c r="AV8">
        <v>4.6165963576476052E-2</v>
      </c>
      <c r="AW8">
        <v>2.4439557914799287E-3</v>
      </c>
      <c r="AX8">
        <v>2.2981958433634788E-2</v>
      </c>
      <c r="AY8">
        <v>5.7401285650138011E-3</v>
      </c>
      <c r="AZ8">
        <v>3.9410917444817187E-2</v>
      </c>
      <c r="BA8">
        <v>2.6138537988140583E-2</v>
      </c>
      <c r="BB8">
        <v>5.1222998309267631E-2</v>
      </c>
      <c r="BC8">
        <v>0.18305477766042308</v>
      </c>
      <c r="BD8">
        <v>4.4277495460852473E-3</v>
      </c>
      <c r="BE8">
        <v>0.10906654449784241</v>
      </c>
      <c r="BF8">
        <v>2.7421943571448774E-3</v>
      </c>
      <c r="BG8">
        <v>1.5821769240498985E-2</v>
      </c>
      <c r="BH8">
        <v>3.167794899956608E-2</v>
      </c>
      <c r="BI8">
        <v>1.4967165093959994E-2</v>
      </c>
      <c r="BJ8">
        <v>-2.296760981076441E-2</v>
      </c>
      <c r="BK8">
        <v>2.7382559020181326E-2</v>
      </c>
      <c r="BL8">
        <f t="shared" si="0"/>
        <v>2.8421582801067203E-2</v>
      </c>
    </row>
    <row r="9" spans="1:64" x14ac:dyDescent="0.25">
      <c r="A9" s="2">
        <v>42422</v>
      </c>
      <c r="B9" s="1">
        <v>92.419173999999998</v>
      </c>
      <c r="C9" s="1">
        <v>86.599997999999999</v>
      </c>
      <c r="D9" s="1">
        <v>31.278836999999999</v>
      </c>
      <c r="E9" s="1">
        <v>31.278836999999999</v>
      </c>
      <c r="F9" s="1">
        <v>109.22199999999999</v>
      </c>
      <c r="G9" s="1">
        <v>12.08755</v>
      </c>
      <c r="H9" s="1">
        <v>131.91999799999999</v>
      </c>
      <c r="I9" s="1">
        <v>61.736674999999998</v>
      </c>
      <c r="J9" s="1">
        <v>139.48902899999999</v>
      </c>
      <c r="K9" s="1">
        <v>91.018494000000004</v>
      </c>
      <c r="L9" s="1">
        <v>64.449996999999996</v>
      </c>
      <c r="M9" s="1">
        <v>10.810991</v>
      </c>
      <c r="N9" s="1">
        <v>705.07000700000003</v>
      </c>
      <c r="O9" s="1">
        <v>144.124481</v>
      </c>
      <c r="P9" s="1">
        <v>118.173981</v>
      </c>
      <c r="Q9" s="1">
        <v>27.607455999999999</v>
      </c>
      <c r="R9" s="1">
        <v>98.326995999999994</v>
      </c>
      <c r="S9" s="1">
        <v>53.471572999999999</v>
      </c>
      <c r="T9" s="1">
        <v>23.707073000000001</v>
      </c>
      <c r="U9" s="1">
        <v>48.353003999999999</v>
      </c>
      <c r="V9" s="1">
        <v>60.199379</v>
      </c>
      <c r="W9" s="1">
        <v>31.169609000000001</v>
      </c>
      <c r="X9" s="1">
        <v>27.331209000000001</v>
      </c>
      <c r="Y9" s="1">
        <v>45.633758999999998</v>
      </c>
      <c r="Z9" s="1">
        <v>32.218528999999997</v>
      </c>
      <c r="AA9" s="1">
        <v>35.810001</v>
      </c>
      <c r="AB9" s="1">
        <v>49.717269999999999</v>
      </c>
      <c r="AC9" s="1">
        <v>44.995151999999997</v>
      </c>
      <c r="AD9" s="1">
        <v>61.543678</v>
      </c>
      <c r="AE9" s="1">
        <v>73.701469000000003</v>
      </c>
      <c r="AF9" s="1">
        <v>1948.0500489999999</v>
      </c>
      <c r="AH9">
        <v>9.0588571757118045E-3</v>
      </c>
      <c r="AI9">
        <v>7.0854393315652561E-2</v>
      </c>
      <c r="AJ9">
        <v>5.6310001770263039E-2</v>
      </c>
      <c r="AK9">
        <v>5.6310001770263039E-2</v>
      </c>
      <c r="AL9">
        <v>2.6050717710837536E-2</v>
      </c>
      <c r="AM9">
        <v>4.6990833032266165E-2</v>
      </c>
      <c r="AN9">
        <v>6.6386492184970702E-3</v>
      </c>
      <c r="AO9">
        <v>2.2164498073313128E-2</v>
      </c>
      <c r="AP9">
        <v>6.5902860727280431E-3</v>
      </c>
      <c r="AQ9">
        <v>3.1574744128340317E-3</v>
      </c>
      <c r="AR9">
        <v>8.1920379385596709E-2</v>
      </c>
      <c r="AS9">
        <v>3.0578395089443825E-2</v>
      </c>
      <c r="AT9">
        <v>5.9351901959597249E-3</v>
      </c>
      <c r="AU9">
        <v>2.2734637281818723E-2</v>
      </c>
      <c r="AV9">
        <v>3.7554129097166836E-2</v>
      </c>
      <c r="AW9">
        <v>3.7966024741509993E-2</v>
      </c>
      <c r="AX9">
        <v>2.2912823734283286E-2</v>
      </c>
      <c r="AY9">
        <v>-4.842646465982349E-3</v>
      </c>
      <c r="AZ9">
        <v>4.8333384112953806E-2</v>
      </c>
      <c r="BA9">
        <v>-2.9268619395400705E-3</v>
      </c>
      <c r="BB9">
        <v>5.5471267961058342E-2</v>
      </c>
      <c r="BC9">
        <v>4.0735992885109644E-2</v>
      </c>
      <c r="BD9">
        <v>2.509323228729075E-2</v>
      </c>
      <c r="BE9">
        <v>4.4516448520029721E-2</v>
      </c>
      <c r="BF9">
        <v>1.5313146545210793E-2</v>
      </c>
      <c r="BG9">
        <v>3.2881542133345383E-2</v>
      </c>
      <c r="BH9">
        <v>1.0234920354187707E-2</v>
      </c>
      <c r="BI9">
        <v>3.1459818047166769E-3</v>
      </c>
      <c r="BJ9">
        <v>2.8611009033335768E-2</v>
      </c>
      <c r="BK9">
        <v>-9.0911453544637293E-3</v>
      </c>
      <c r="BL9">
        <f t="shared" si="0"/>
        <v>1.5783885295637276E-2</v>
      </c>
    </row>
    <row r="10" spans="1:64" x14ac:dyDescent="0.25">
      <c r="A10" s="2">
        <v>42429</v>
      </c>
      <c r="B10" s="1">
        <v>98.236503999999996</v>
      </c>
      <c r="C10" s="1">
        <v>86.18</v>
      </c>
      <c r="D10" s="1">
        <v>30.592251000000001</v>
      </c>
      <c r="E10" s="1">
        <v>30.592251000000001</v>
      </c>
      <c r="F10" s="1">
        <v>111.911873</v>
      </c>
      <c r="G10" s="1">
        <v>12.887043</v>
      </c>
      <c r="H10" s="1">
        <v>137.970001</v>
      </c>
      <c r="I10" s="1">
        <v>67.248367000000002</v>
      </c>
      <c r="J10" s="1">
        <v>140.62600699999999</v>
      </c>
      <c r="K10" s="1">
        <v>94.045760999999999</v>
      </c>
      <c r="L10" s="1">
        <v>64.430000000000007</v>
      </c>
      <c r="M10" s="1">
        <v>11.781985000000001</v>
      </c>
      <c r="N10" s="1">
        <v>710.89001499999995</v>
      </c>
      <c r="O10" s="1">
        <v>150.44584699999999</v>
      </c>
      <c r="P10" s="1">
        <v>117.518829</v>
      </c>
      <c r="Q10" s="1">
        <v>28.376389</v>
      </c>
      <c r="R10" s="1">
        <v>98.996262000000002</v>
      </c>
      <c r="S10" s="1">
        <v>55.804091999999997</v>
      </c>
      <c r="T10" s="1">
        <v>24.621055999999999</v>
      </c>
      <c r="U10" s="1">
        <v>49.041065000000003</v>
      </c>
      <c r="V10" s="1">
        <v>58.910763000000003</v>
      </c>
      <c r="W10" s="1">
        <v>32.025585</v>
      </c>
      <c r="X10" s="1">
        <v>26.861073999999999</v>
      </c>
      <c r="Y10" s="1">
        <v>46.553153999999999</v>
      </c>
      <c r="Z10" s="1">
        <v>32.912697000000001</v>
      </c>
      <c r="AA10" s="1">
        <v>36</v>
      </c>
      <c r="AB10" s="1">
        <v>51.200394000000003</v>
      </c>
      <c r="AC10" s="1">
        <v>45.691864000000002</v>
      </c>
      <c r="AD10" s="1">
        <v>61.793526</v>
      </c>
      <c r="AE10" s="1">
        <v>74.188309000000004</v>
      </c>
      <c r="AF10" s="1">
        <v>1999.98999</v>
      </c>
      <c r="AH10">
        <v>6.294505510295946E-2</v>
      </c>
      <c r="AI10">
        <v>-4.8498615438766239E-3</v>
      </c>
      <c r="AJ10">
        <v>-2.1950496433099428E-2</v>
      </c>
      <c r="AK10">
        <v>-2.1950496433099428E-2</v>
      </c>
      <c r="AL10">
        <v>2.462757503067153E-2</v>
      </c>
      <c r="AM10">
        <v>6.6141856703798532E-2</v>
      </c>
      <c r="AN10">
        <v>4.5861151392679704E-2</v>
      </c>
      <c r="AO10">
        <v>8.9277435171233363E-2</v>
      </c>
      <c r="AP10">
        <v>8.1510209666740118E-3</v>
      </c>
      <c r="AQ10">
        <v>3.3259910892395064E-2</v>
      </c>
      <c r="AR10">
        <v>-3.1027154275878999E-4</v>
      </c>
      <c r="AS10">
        <v>8.9815448001020537E-2</v>
      </c>
      <c r="AT10">
        <v>8.2545108176753229E-3</v>
      </c>
      <c r="AU10">
        <v>4.3860459764639037E-2</v>
      </c>
      <c r="AV10">
        <v>-5.5439614918278927E-3</v>
      </c>
      <c r="AW10">
        <v>2.7852367128648164E-2</v>
      </c>
      <c r="AX10">
        <v>6.8065335790387363E-3</v>
      </c>
      <c r="AY10">
        <v>4.362166416910903E-2</v>
      </c>
      <c r="AZ10">
        <v>3.855317777947527E-2</v>
      </c>
      <c r="BA10">
        <v>1.4229953530912056E-2</v>
      </c>
      <c r="BB10">
        <v>-2.1405802209354976E-2</v>
      </c>
      <c r="BC10">
        <v>2.7461878010725072E-2</v>
      </c>
      <c r="BD10">
        <v>-1.7201397859860593E-2</v>
      </c>
      <c r="BE10">
        <v>2.0147255456207356E-2</v>
      </c>
      <c r="BF10">
        <v>2.154561432646428E-2</v>
      </c>
      <c r="BG10">
        <v>5.3057524349133713E-3</v>
      </c>
      <c r="BH10">
        <v>2.9831163295973486E-2</v>
      </c>
      <c r="BI10">
        <v>1.5484157048741721E-2</v>
      </c>
      <c r="BJ10">
        <v>4.0596858705779669E-3</v>
      </c>
      <c r="BK10">
        <v>6.6055671156296869E-3</v>
      </c>
      <c r="BL10">
        <f t="shared" si="0"/>
        <v>2.6662529038544273E-2</v>
      </c>
    </row>
    <row r="11" spans="1:64" x14ac:dyDescent="0.25">
      <c r="A11" s="2">
        <v>42436</v>
      </c>
      <c r="B11" s="1">
        <v>97.521263000000005</v>
      </c>
      <c r="C11" s="1">
        <v>86</v>
      </c>
      <c r="D11" s="1">
        <v>30.915928000000001</v>
      </c>
      <c r="E11" s="1">
        <v>30.915928000000001</v>
      </c>
      <c r="F11" s="1">
        <v>115.202583</v>
      </c>
      <c r="G11" s="1">
        <v>13.17493</v>
      </c>
      <c r="H11" s="1">
        <v>140.64999399999999</v>
      </c>
      <c r="I11" s="1">
        <v>67.211464000000007</v>
      </c>
      <c r="J11" s="1">
        <v>142.31277499999999</v>
      </c>
      <c r="K11" s="1">
        <v>93.530074999999997</v>
      </c>
      <c r="L11" s="1">
        <v>64.470000999999996</v>
      </c>
      <c r="M11" s="1">
        <v>11.521898</v>
      </c>
      <c r="N11" s="1">
        <v>726.82000700000003</v>
      </c>
      <c r="O11" s="1">
        <v>148.30566400000001</v>
      </c>
      <c r="P11" s="1">
        <v>120.233116</v>
      </c>
      <c r="Q11" s="1">
        <v>29.423248000000001</v>
      </c>
      <c r="R11" s="1">
        <v>100.12101</v>
      </c>
      <c r="S11" s="1">
        <v>55.144302000000003</v>
      </c>
      <c r="T11" s="1">
        <v>24.498563999999998</v>
      </c>
      <c r="U11" s="1">
        <v>50.021327999999997</v>
      </c>
      <c r="V11" s="1">
        <v>57.924979999999998</v>
      </c>
      <c r="W11" s="1">
        <v>31.816402</v>
      </c>
      <c r="X11" s="1">
        <v>27.575320999999999</v>
      </c>
      <c r="Y11" s="1">
        <v>46.597473000000001</v>
      </c>
      <c r="Z11" s="1">
        <v>33.285831000000002</v>
      </c>
      <c r="AA11" s="1">
        <v>35.830002</v>
      </c>
      <c r="AB11" s="1">
        <v>52.291744000000001</v>
      </c>
      <c r="AC11" s="1">
        <v>46.326836</v>
      </c>
      <c r="AD11" s="1">
        <v>62.154387999999997</v>
      </c>
      <c r="AE11" s="1">
        <v>74.098159999999993</v>
      </c>
      <c r="AF11" s="1">
        <v>2022.1899410000001</v>
      </c>
      <c r="AH11">
        <v>-7.2808067355490565E-3</v>
      </c>
      <c r="AI11">
        <v>-2.0886516593177861E-3</v>
      </c>
      <c r="AJ11">
        <v>1.0580359058900242E-2</v>
      </c>
      <c r="AK11">
        <v>1.0580359058900242E-2</v>
      </c>
      <c r="AL11">
        <v>2.9404476145261229E-2</v>
      </c>
      <c r="AM11">
        <v>2.2339259673456475E-2</v>
      </c>
      <c r="AN11">
        <v>1.9424461698742731E-2</v>
      </c>
      <c r="AO11">
        <v>-5.4875681962649359E-4</v>
      </c>
      <c r="AP11">
        <v>1.1994708773889888E-2</v>
      </c>
      <c r="AQ11">
        <v>-5.4833518759022249E-3</v>
      </c>
      <c r="AR11">
        <v>6.2084432717661822E-4</v>
      </c>
      <c r="AS11">
        <v>-2.2074972935375525E-2</v>
      </c>
      <c r="AT11">
        <v>2.2408518426018525E-2</v>
      </c>
      <c r="AU11">
        <v>-1.422560371506951E-2</v>
      </c>
      <c r="AV11">
        <v>2.309661373497858E-2</v>
      </c>
      <c r="AW11">
        <v>3.6891903335551306E-2</v>
      </c>
      <c r="AX11">
        <v>1.1361519892538939E-2</v>
      </c>
      <c r="AY11">
        <v>-1.1823326504443328E-2</v>
      </c>
      <c r="AZ11">
        <v>-4.9750912389785861E-3</v>
      </c>
      <c r="BA11">
        <v>1.998861566322007E-2</v>
      </c>
      <c r="BB11">
        <v>-1.6733495711131852E-2</v>
      </c>
      <c r="BC11">
        <v>-6.5317464146244153E-3</v>
      </c>
      <c r="BD11">
        <v>2.6590411090785138E-2</v>
      </c>
      <c r="BE11">
        <v>9.5200853630672479E-4</v>
      </c>
      <c r="BF11">
        <v>1.1337083679286455E-2</v>
      </c>
      <c r="BG11">
        <v>-4.7221666666666566E-3</v>
      </c>
      <c r="BH11">
        <v>2.1315265659869697E-2</v>
      </c>
      <c r="BI11">
        <v>1.3896828546981528E-2</v>
      </c>
      <c r="BJ11">
        <v>5.839802700366983E-3</v>
      </c>
      <c r="BK11">
        <v>-1.2151375495027244E-3</v>
      </c>
      <c r="BL11">
        <f t="shared" si="0"/>
        <v>1.1100031055655461E-2</v>
      </c>
    </row>
    <row r="12" spans="1:64" x14ac:dyDescent="0.25">
      <c r="A12" s="2">
        <v>42443</v>
      </c>
      <c r="B12" s="1">
        <v>101.01165</v>
      </c>
      <c r="C12" s="1">
        <v>93.419998000000007</v>
      </c>
      <c r="D12" s="1">
        <v>31.582896999999999</v>
      </c>
      <c r="E12" s="1">
        <v>31.582896999999999</v>
      </c>
      <c r="F12" s="1">
        <v>123.826843</v>
      </c>
      <c r="G12" s="1">
        <v>13.17493</v>
      </c>
      <c r="H12" s="1">
        <v>142.16000399999999</v>
      </c>
      <c r="I12" s="1">
        <v>69.676497999999995</v>
      </c>
      <c r="J12" s="1">
        <v>142.722824</v>
      </c>
      <c r="K12" s="1">
        <v>94.733337000000006</v>
      </c>
      <c r="L12" s="1">
        <v>64.319999999999993</v>
      </c>
      <c r="M12" s="1">
        <v>11.825333000000001</v>
      </c>
      <c r="N12" s="1">
        <v>737.59997599999997</v>
      </c>
      <c r="O12" s="1">
        <v>151.83168000000001</v>
      </c>
      <c r="P12" s="1">
        <v>123.61404400000001</v>
      </c>
      <c r="Q12" s="1">
        <v>30.275555000000001</v>
      </c>
      <c r="R12" s="1">
        <v>99.925788999999995</v>
      </c>
      <c r="S12" s="1">
        <v>56.203693000000001</v>
      </c>
      <c r="T12" s="1">
        <v>24.762394</v>
      </c>
      <c r="U12" s="1">
        <v>50.417194000000002</v>
      </c>
      <c r="V12" s="1">
        <v>60.730598000000001</v>
      </c>
      <c r="W12" s="1">
        <v>33.386482000000001</v>
      </c>
      <c r="X12" s="1">
        <v>26.626007000000001</v>
      </c>
      <c r="Y12" s="1">
        <v>46.035313000000002</v>
      </c>
      <c r="Z12" s="1">
        <v>33.459366000000003</v>
      </c>
      <c r="AA12" s="1">
        <v>34.869999</v>
      </c>
      <c r="AB12" s="1">
        <v>53.252518000000002</v>
      </c>
      <c r="AC12" s="1">
        <v>46.952995000000001</v>
      </c>
      <c r="AD12" s="1">
        <v>62.409450999999997</v>
      </c>
      <c r="AE12" s="1">
        <v>75.910263</v>
      </c>
      <c r="AF12" s="1">
        <v>2049.580078</v>
      </c>
      <c r="AH12">
        <v>3.5791035643170432E-2</v>
      </c>
      <c r="AI12">
        <v>8.6279046511627988E-2</v>
      </c>
      <c r="AJ12">
        <v>2.157363673508355E-2</v>
      </c>
      <c r="AK12">
        <v>2.157363673508355E-2</v>
      </c>
      <c r="AL12">
        <v>7.4861689516110871E-2</v>
      </c>
      <c r="AM12">
        <v>0</v>
      </c>
      <c r="AN12">
        <v>1.0735940735269381E-2</v>
      </c>
      <c r="AO12">
        <v>3.6675796855131566E-2</v>
      </c>
      <c r="AP12">
        <v>2.881322495468274E-3</v>
      </c>
      <c r="AQ12">
        <v>1.2864974180764951E-2</v>
      </c>
      <c r="AR12">
        <v>-2.3266790394497307E-3</v>
      </c>
      <c r="AS12">
        <v>2.6335504792699981E-2</v>
      </c>
      <c r="AT12">
        <v>1.4831689959244526E-2</v>
      </c>
      <c r="AU12">
        <v>2.377532930906805E-2</v>
      </c>
      <c r="AV12">
        <v>2.8119773590497409E-2</v>
      </c>
      <c r="AW12">
        <v>2.8967128306161157E-2</v>
      </c>
      <c r="AX12">
        <v>-1.9498504859270162E-3</v>
      </c>
      <c r="AY12">
        <v>1.9211250511430862E-2</v>
      </c>
      <c r="AZ12">
        <v>1.076920263571376E-2</v>
      </c>
      <c r="BA12">
        <v>7.913944227950229E-3</v>
      </c>
      <c r="BB12">
        <v>4.8435372787353617E-2</v>
      </c>
      <c r="BC12">
        <v>4.9348131822070915E-2</v>
      </c>
      <c r="BD12">
        <v>-3.4426217558809112E-2</v>
      </c>
      <c r="BE12">
        <v>-1.2064173522886072E-2</v>
      </c>
      <c r="BF12">
        <v>5.2134795733356065E-3</v>
      </c>
      <c r="BG12">
        <v>-2.6793272297333401E-2</v>
      </c>
      <c r="BH12">
        <v>1.8373340158630024E-2</v>
      </c>
      <c r="BI12">
        <v>1.3516118389781707E-2</v>
      </c>
      <c r="BJ12">
        <v>4.1037006108080388E-3</v>
      </c>
      <c r="BK12">
        <v>2.4455438569594815E-2</v>
      </c>
      <c r="BL12">
        <f t="shared" si="0"/>
        <v>1.3544789460506898E-2</v>
      </c>
    </row>
    <row r="13" spans="1:64" x14ac:dyDescent="0.25">
      <c r="A13" s="2">
        <v>42450</v>
      </c>
      <c r="B13" s="1">
        <v>100.77323199999999</v>
      </c>
      <c r="C13" s="1">
        <v>92.519997000000004</v>
      </c>
      <c r="D13" s="1">
        <v>31.592703</v>
      </c>
      <c r="E13" s="1">
        <v>31.592703</v>
      </c>
      <c r="F13" s="1">
        <v>122.12602200000001</v>
      </c>
      <c r="G13" s="1">
        <v>13.069838000000001</v>
      </c>
      <c r="H13" s="1">
        <v>140.11000100000001</v>
      </c>
      <c r="I13" s="1">
        <v>69.510306999999997</v>
      </c>
      <c r="J13" s="1">
        <v>141.11991900000001</v>
      </c>
      <c r="K13" s="1">
        <v>92.842499000000004</v>
      </c>
      <c r="L13" s="1">
        <v>64.239998</v>
      </c>
      <c r="M13" s="1">
        <v>11.322497</v>
      </c>
      <c r="N13" s="1">
        <v>735.29998799999998</v>
      </c>
      <c r="O13" s="1">
        <v>147.400024</v>
      </c>
      <c r="P13" s="1">
        <v>122.776466</v>
      </c>
      <c r="Q13" s="1">
        <v>29.534420000000001</v>
      </c>
      <c r="R13" s="1">
        <v>100.678726</v>
      </c>
      <c r="S13" s="1">
        <v>55.274394999999998</v>
      </c>
      <c r="T13" s="1">
        <v>23.490352999999999</v>
      </c>
      <c r="U13" s="1">
        <v>51.095837000000003</v>
      </c>
      <c r="V13" s="1">
        <v>59.438662999999998</v>
      </c>
      <c r="W13" s="1">
        <v>34.048088</v>
      </c>
      <c r="X13" s="1">
        <v>27.195592999999999</v>
      </c>
      <c r="Y13" s="1">
        <v>45.383910999999998</v>
      </c>
      <c r="Z13" s="1">
        <v>33.737040999999998</v>
      </c>
      <c r="AA13" s="1">
        <v>35.189999</v>
      </c>
      <c r="AB13" s="1">
        <v>52.888728999999998</v>
      </c>
      <c r="AC13" s="1">
        <v>47.235207000000003</v>
      </c>
      <c r="AD13" s="1">
        <v>63.388236999999997</v>
      </c>
      <c r="AE13" s="1">
        <v>75.711945</v>
      </c>
      <c r="AF13" s="1">
        <v>2035.9399410000001</v>
      </c>
      <c r="AH13">
        <v>-2.3603020047688558E-3</v>
      </c>
      <c r="AI13">
        <v>-9.6339222786110852E-3</v>
      </c>
      <c r="AJ13">
        <v>3.1048450051941376E-4</v>
      </c>
      <c r="AK13">
        <v>3.1048450051941376E-4</v>
      </c>
      <c r="AL13">
        <v>-1.373547898657152E-2</v>
      </c>
      <c r="AM13">
        <v>-7.9766647716533658E-3</v>
      </c>
      <c r="AN13">
        <v>-1.4420392109724305E-2</v>
      </c>
      <c r="AO13">
        <v>-2.3851801507015716E-3</v>
      </c>
      <c r="AP13">
        <v>-1.1230894646535251E-2</v>
      </c>
      <c r="AQ13">
        <v>-1.99595840268986E-2</v>
      </c>
      <c r="AR13">
        <v>-1.2438121890546215E-3</v>
      </c>
      <c r="AS13">
        <v>-4.2521931517700201E-2</v>
      </c>
      <c r="AT13">
        <v>-3.1182050906140282E-3</v>
      </c>
      <c r="AU13">
        <v>-2.9187953396814181E-2</v>
      </c>
      <c r="AV13">
        <v>-6.7757511436160739E-3</v>
      </c>
      <c r="AW13">
        <v>-2.4479650331761048E-2</v>
      </c>
      <c r="AX13">
        <v>7.5349617704795193E-3</v>
      </c>
      <c r="AY13">
        <v>-1.6534465092889944E-2</v>
      </c>
      <c r="AZ13">
        <v>-5.136987158834487E-2</v>
      </c>
      <c r="BA13">
        <v>1.3460546812660795E-2</v>
      </c>
      <c r="BB13">
        <v>-2.1273213874824719E-2</v>
      </c>
      <c r="BC13">
        <v>1.9816583250670108E-2</v>
      </c>
      <c r="BD13">
        <v>2.1392092325371863E-2</v>
      </c>
      <c r="BE13">
        <v>-1.4150050418903515E-2</v>
      </c>
      <c r="BF13">
        <v>8.2988721304520525E-3</v>
      </c>
      <c r="BG13">
        <v>9.1769431940620441E-3</v>
      </c>
      <c r="BH13">
        <v>-6.8313952778721963E-3</v>
      </c>
      <c r="BI13">
        <v>6.010521799514626E-3</v>
      </c>
      <c r="BJ13">
        <v>1.5683297710790623E-2</v>
      </c>
      <c r="BK13">
        <v>-2.6125321157166909E-3</v>
      </c>
      <c r="BL13">
        <f t="shared" si="0"/>
        <v>-6.6550885942012307E-3</v>
      </c>
    </row>
    <row r="14" spans="1:64" x14ac:dyDescent="0.25">
      <c r="A14" s="2">
        <v>42457</v>
      </c>
      <c r="B14" s="1">
        <v>104.893044</v>
      </c>
      <c r="C14" s="1">
        <v>95.160004000000001</v>
      </c>
      <c r="D14" s="1">
        <v>33.760345000000001</v>
      </c>
      <c r="E14" s="1">
        <v>33.760345000000001</v>
      </c>
      <c r="F14" s="1">
        <v>117.35633900000001</v>
      </c>
      <c r="G14" s="1">
        <v>12.955187</v>
      </c>
      <c r="H14" s="1">
        <v>143.78999300000001</v>
      </c>
      <c r="I14" s="1">
        <v>70.895149000000004</v>
      </c>
      <c r="J14" s="1">
        <v>147.475571</v>
      </c>
      <c r="K14" s="1">
        <v>94.609191999999993</v>
      </c>
      <c r="L14" s="1">
        <v>65.919998000000007</v>
      </c>
      <c r="M14" s="1">
        <v>11.357175</v>
      </c>
      <c r="N14" s="1">
        <v>749.90997300000004</v>
      </c>
      <c r="O14" s="1">
        <v>153.97044399999999</v>
      </c>
      <c r="P14" s="1">
        <v>126.907906</v>
      </c>
      <c r="Q14" s="1">
        <v>30.062484999999999</v>
      </c>
      <c r="R14" s="1">
        <v>101.49672700000001</v>
      </c>
      <c r="S14" s="1">
        <v>55.636825999999999</v>
      </c>
      <c r="T14" s="1">
        <v>24.055710000000001</v>
      </c>
      <c r="U14" s="1">
        <v>52.377712000000002</v>
      </c>
      <c r="V14" s="1">
        <v>59.380817</v>
      </c>
      <c r="W14" s="1">
        <v>35.697173999999997</v>
      </c>
      <c r="X14" s="1">
        <v>27.159431000000001</v>
      </c>
      <c r="Y14" s="1">
        <v>45.401755999999999</v>
      </c>
      <c r="Z14" s="1">
        <v>33.884548000000002</v>
      </c>
      <c r="AA14" s="1">
        <v>37.990001999999997</v>
      </c>
      <c r="AB14" s="1">
        <v>54.045372</v>
      </c>
      <c r="AC14" s="1">
        <v>47.632061</v>
      </c>
      <c r="AD14" s="1">
        <v>64.376350000000002</v>
      </c>
      <c r="AE14" s="1">
        <v>74.792350999999996</v>
      </c>
      <c r="AF14" s="1">
        <v>2072.780029</v>
      </c>
      <c r="AH14">
        <v>4.0882007237795157E-2</v>
      </c>
      <c r="AI14">
        <v>2.853444753138067E-2</v>
      </c>
      <c r="AJ14">
        <v>6.8612109574796451E-2</v>
      </c>
      <c r="AK14">
        <v>6.8612109574796451E-2</v>
      </c>
      <c r="AL14">
        <v>-3.9055419327422292E-2</v>
      </c>
      <c r="AM14">
        <v>-8.7721821800698895E-3</v>
      </c>
      <c r="AN14">
        <v>2.6265020153700507E-2</v>
      </c>
      <c r="AO14">
        <v>1.9922829574037217E-2</v>
      </c>
      <c r="AP14">
        <v>4.5037242403745938E-2</v>
      </c>
      <c r="AQ14">
        <v>1.9028925535491986E-2</v>
      </c>
      <c r="AR14">
        <v>2.6151931075714025E-2</v>
      </c>
      <c r="AS14">
        <v>3.0627519707004153E-3</v>
      </c>
      <c r="AT14">
        <v>1.986942096890127E-2</v>
      </c>
      <c r="AU14">
        <v>4.4575433719060892E-2</v>
      </c>
      <c r="AV14">
        <v>3.3650097079679732E-2</v>
      </c>
      <c r="AW14">
        <v>1.7879646866266478E-2</v>
      </c>
      <c r="AX14">
        <v>8.1248644326310758E-3</v>
      </c>
      <c r="AY14">
        <v>6.5569419620061121E-3</v>
      </c>
      <c r="AZ14">
        <v>2.4067624696827772E-2</v>
      </c>
      <c r="BA14">
        <v>2.5087660272597147E-2</v>
      </c>
      <c r="BB14">
        <v>-9.7320493228452744E-4</v>
      </c>
      <c r="BC14">
        <v>4.8434026603784534E-2</v>
      </c>
      <c r="BD14">
        <v>-1.3297007349682489E-3</v>
      </c>
      <c r="BE14">
        <v>3.9320101786734999E-4</v>
      </c>
      <c r="BF14">
        <v>4.3722565947619564E-3</v>
      </c>
      <c r="BG14">
        <v>7.9568146620293934E-2</v>
      </c>
      <c r="BH14">
        <v>2.1869366533652238E-2</v>
      </c>
      <c r="BI14">
        <v>8.401656840415616E-3</v>
      </c>
      <c r="BJ14">
        <v>1.5588270738623093E-2</v>
      </c>
      <c r="BK14">
        <v>-1.214595662547044E-2</v>
      </c>
      <c r="BL14">
        <f t="shared" si="0"/>
        <v>1.8094879548315675E-2</v>
      </c>
    </row>
    <row r="15" spans="1:64" x14ac:dyDescent="0.25">
      <c r="A15" s="2">
        <v>42464</v>
      </c>
      <c r="B15" s="1">
        <v>103.624672</v>
      </c>
      <c r="C15" s="1">
        <v>94.07</v>
      </c>
      <c r="D15" s="1">
        <v>33.590114999999997</v>
      </c>
      <c r="E15" s="1">
        <v>33.590114999999997</v>
      </c>
      <c r="F15" s="1">
        <v>118.206749</v>
      </c>
      <c r="G15" s="1">
        <v>12.305515</v>
      </c>
      <c r="H15" s="1">
        <v>141.05999800000001</v>
      </c>
      <c r="I15" s="1">
        <v>68.642464000000004</v>
      </c>
      <c r="J15" s="1">
        <v>141.324951</v>
      </c>
      <c r="K15" s="1">
        <v>92.078513999999998</v>
      </c>
      <c r="L15" s="1">
        <v>64.239998</v>
      </c>
      <c r="M15" s="1">
        <v>10.880347</v>
      </c>
      <c r="N15" s="1">
        <v>739.15002400000003</v>
      </c>
      <c r="O15" s="1">
        <v>144.77960200000001</v>
      </c>
      <c r="P15" s="1">
        <v>125.75035099999999</v>
      </c>
      <c r="Q15" s="1">
        <v>29.302813</v>
      </c>
      <c r="R15" s="1">
        <v>101.41306299999999</v>
      </c>
      <c r="S15" s="1">
        <v>53.657432999999997</v>
      </c>
      <c r="T15" s="1">
        <v>22.378494</v>
      </c>
      <c r="U15" s="1">
        <v>51.293770000000002</v>
      </c>
      <c r="V15" s="1">
        <v>57.288651000000002</v>
      </c>
      <c r="W15" s="1">
        <v>35.213306000000003</v>
      </c>
      <c r="X15" s="1">
        <v>29.383534999999998</v>
      </c>
      <c r="Y15" s="1">
        <v>45.116202999999999</v>
      </c>
      <c r="Z15" s="1">
        <v>33.407307000000003</v>
      </c>
      <c r="AA15" s="1">
        <v>36.450001</v>
      </c>
      <c r="AB15" s="1">
        <v>53.998733999999999</v>
      </c>
      <c r="AC15" s="1">
        <v>46.018169</v>
      </c>
      <c r="AD15" s="1">
        <v>63.444167999999998</v>
      </c>
      <c r="AE15" s="1">
        <v>75.017730999999998</v>
      </c>
      <c r="AF15" s="1">
        <v>2047.599976</v>
      </c>
      <c r="AH15">
        <v>-1.2092050641604027E-2</v>
      </c>
      <c r="AI15">
        <v>-1.1454434154920879E-2</v>
      </c>
      <c r="AJ15">
        <v>-5.0423062915975429E-3</v>
      </c>
      <c r="AK15">
        <v>-5.0423062915975429E-3</v>
      </c>
      <c r="AL15">
        <v>7.246391692569726E-3</v>
      </c>
      <c r="AM15">
        <v>-5.0147635846553254E-2</v>
      </c>
      <c r="AN15">
        <v>-1.8985987432379958E-2</v>
      </c>
      <c r="AO15">
        <v>-3.1774882086784237E-2</v>
      </c>
      <c r="AP15">
        <v>-4.1706026010233273E-2</v>
      </c>
      <c r="AQ15">
        <v>-2.6748753968853206E-2</v>
      </c>
      <c r="AR15">
        <v>-2.5485437666427215E-2</v>
      </c>
      <c r="AS15">
        <v>-4.1984736521185888E-2</v>
      </c>
      <c r="AT15">
        <v>-1.4348320981724037E-2</v>
      </c>
      <c r="AU15">
        <v>-5.9692248468153901E-2</v>
      </c>
      <c r="AV15">
        <v>-9.1212205487024751E-3</v>
      </c>
      <c r="AW15">
        <v>-2.5269767286370318E-2</v>
      </c>
      <c r="AX15">
        <v>-8.2430244277742135E-4</v>
      </c>
      <c r="AY15">
        <v>-3.5577029502006488E-2</v>
      </c>
      <c r="AZ15">
        <v>-6.9722157442037719E-2</v>
      </c>
      <c r="BA15">
        <v>-2.0694718394724847E-2</v>
      </c>
      <c r="BB15">
        <v>-3.5233028201683364E-2</v>
      </c>
      <c r="BC15">
        <v>-1.3554798483487628E-2</v>
      </c>
      <c r="BD15">
        <v>8.1890669948129505E-2</v>
      </c>
      <c r="BE15">
        <v>-6.289470389647488E-3</v>
      </c>
      <c r="BF15">
        <v>-1.4084325398113598E-2</v>
      </c>
      <c r="BG15">
        <v>-4.0537007605316699E-2</v>
      </c>
      <c r="BH15">
        <v>-8.6294160395457189E-4</v>
      </c>
      <c r="BI15">
        <v>-3.3882472564015234E-2</v>
      </c>
      <c r="BJ15">
        <v>-1.448019342506999E-2</v>
      </c>
      <c r="BK15">
        <v>3.0134097536257585E-3</v>
      </c>
      <c r="BL15">
        <f t="shared" si="0"/>
        <v>-1.2147961987142459E-2</v>
      </c>
    </row>
    <row r="16" spans="1:64" x14ac:dyDescent="0.25">
      <c r="A16" s="2">
        <v>42471</v>
      </c>
      <c r="B16" s="1">
        <v>104.759529</v>
      </c>
      <c r="C16" s="1">
        <v>95.160004000000001</v>
      </c>
      <c r="D16" s="1">
        <v>34.183402999999998</v>
      </c>
      <c r="E16" s="1">
        <v>34.183402999999998</v>
      </c>
      <c r="F16" s="1">
        <v>121.210892</v>
      </c>
      <c r="G16" s="1">
        <v>13.375563</v>
      </c>
      <c r="H16" s="1">
        <v>143.449997</v>
      </c>
      <c r="I16" s="1">
        <v>73.092461</v>
      </c>
      <c r="J16" s="1">
        <v>142.74142499999999</v>
      </c>
      <c r="K16" s="1">
        <v>94.150802999999996</v>
      </c>
      <c r="L16" s="1">
        <v>66.839995999999999</v>
      </c>
      <c r="M16" s="1">
        <v>11.218461</v>
      </c>
      <c r="N16" s="1">
        <v>759</v>
      </c>
      <c r="O16" s="1">
        <v>152.71803299999999</v>
      </c>
      <c r="P16" s="1">
        <v>127.058487</v>
      </c>
      <c r="Q16" s="1">
        <v>29.145316999999999</v>
      </c>
      <c r="R16" s="1">
        <v>102.416962</v>
      </c>
      <c r="S16" s="1">
        <v>57.921092999999999</v>
      </c>
      <c r="T16" s="1">
        <v>24.272421000000001</v>
      </c>
      <c r="U16" s="1">
        <v>52.453113999999999</v>
      </c>
      <c r="V16" s="1">
        <v>57.365775999999997</v>
      </c>
      <c r="W16" s="1">
        <v>36.664901999999998</v>
      </c>
      <c r="X16" s="1">
        <v>29.383534999999998</v>
      </c>
      <c r="Y16" s="1">
        <v>45.562370000000001</v>
      </c>
      <c r="Z16" s="1">
        <v>33.803981999999998</v>
      </c>
      <c r="AA16" s="1">
        <v>35.759998000000003</v>
      </c>
      <c r="AB16" s="1">
        <v>54.968834000000001</v>
      </c>
      <c r="AC16" s="1">
        <v>45.764209999999999</v>
      </c>
      <c r="AD16" s="1">
        <v>64.376350000000002</v>
      </c>
      <c r="AE16" s="1">
        <v>76.604468999999995</v>
      </c>
      <c r="AF16" s="1">
        <v>2080.7299800000001</v>
      </c>
      <c r="AH16">
        <v>1.0951610056724683E-2</v>
      </c>
      <c r="AI16">
        <v>1.1587158498990195E-2</v>
      </c>
      <c r="AJ16">
        <v>1.7662577219518336E-2</v>
      </c>
      <c r="AK16">
        <v>1.7662577219518336E-2</v>
      </c>
      <c r="AL16">
        <v>2.541431031150344E-2</v>
      </c>
      <c r="AM16">
        <v>8.6956783198427687E-2</v>
      </c>
      <c r="AN16">
        <v>1.6943137912138556E-2</v>
      </c>
      <c r="AO16">
        <v>6.4828631443067025E-2</v>
      </c>
      <c r="AP16">
        <v>1.0022816140937448E-2</v>
      </c>
      <c r="AQ16">
        <v>2.2505673799210073E-2</v>
      </c>
      <c r="AR16">
        <v>4.0473195531544062E-2</v>
      </c>
      <c r="AS16">
        <v>3.1075663303753009E-2</v>
      </c>
      <c r="AT16">
        <v>2.6855138139047087E-2</v>
      </c>
      <c r="AU16">
        <v>5.4831142580430488E-2</v>
      </c>
      <c r="AV16">
        <v>1.0402642931787958E-2</v>
      </c>
      <c r="AW16">
        <v>-5.3747740873888745E-3</v>
      </c>
      <c r="AX16">
        <v>9.8991093484673085E-3</v>
      </c>
      <c r="AY16">
        <v>7.9460752436666171E-2</v>
      </c>
      <c r="AZ16">
        <v>8.4631566360095611E-2</v>
      </c>
      <c r="BA16">
        <v>2.2602043094122292E-2</v>
      </c>
      <c r="BB16">
        <v>1.3462526810064915E-3</v>
      </c>
      <c r="BC16">
        <v>4.1222939987514799E-2</v>
      </c>
      <c r="BD16">
        <v>0</v>
      </c>
      <c r="BE16">
        <v>9.8892852308515994E-3</v>
      </c>
      <c r="BF16">
        <v>1.1873899323881292E-2</v>
      </c>
      <c r="BG16">
        <v>-1.8930122937445112E-2</v>
      </c>
      <c r="BH16">
        <v>1.7965235999792183E-2</v>
      </c>
      <c r="BI16">
        <v>-5.5186680721695342E-3</v>
      </c>
      <c r="BJ16">
        <v>1.4692950185744489E-2</v>
      </c>
      <c r="BK16">
        <v>2.115150616858829E-2</v>
      </c>
      <c r="BL16">
        <f t="shared" si="0"/>
        <v>1.6179920095877213E-2</v>
      </c>
    </row>
    <row r="17" spans="1:64" x14ac:dyDescent="0.25">
      <c r="A17" s="2">
        <v>42478</v>
      </c>
      <c r="B17" s="1">
        <v>100.782768</v>
      </c>
      <c r="C17" s="1">
        <v>94.790001000000004</v>
      </c>
      <c r="D17" s="1">
        <v>34.262507999999997</v>
      </c>
      <c r="E17" s="1">
        <v>34.262507999999997</v>
      </c>
      <c r="F17" s="1">
        <v>121.136955</v>
      </c>
      <c r="G17" s="1">
        <v>14.436052</v>
      </c>
      <c r="H17" s="1">
        <v>146.11000100000001</v>
      </c>
      <c r="I17" s="1">
        <v>72.307693</v>
      </c>
      <c r="J17" s="1">
        <v>139.712738</v>
      </c>
      <c r="K17" s="1">
        <v>99.097565000000003</v>
      </c>
      <c r="L17" s="1">
        <v>65.870002999999997</v>
      </c>
      <c r="M17" s="1">
        <v>11.799324</v>
      </c>
      <c r="N17" s="1">
        <v>718.77002000000005</v>
      </c>
      <c r="O17" s="1">
        <v>160.64679000000001</v>
      </c>
      <c r="P17" s="1">
        <v>127.670204</v>
      </c>
      <c r="Q17" s="1">
        <v>29.312076999999999</v>
      </c>
      <c r="R17" s="1">
        <v>105.335724</v>
      </c>
      <c r="S17" s="1">
        <v>59.887051</v>
      </c>
      <c r="T17" s="1">
        <v>26.100393</v>
      </c>
      <c r="U17" s="1">
        <v>48.805427999999999</v>
      </c>
      <c r="V17" s="1">
        <v>57.298285999999997</v>
      </c>
      <c r="W17" s="1">
        <v>35.815666</v>
      </c>
      <c r="X17" s="1">
        <v>30.079699000000002</v>
      </c>
      <c r="Y17" s="1">
        <v>46.972248</v>
      </c>
      <c r="Z17" s="1">
        <v>33.443809999999999</v>
      </c>
      <c r="AA17" s="1">
        <v>36.560001</v>
      </c>
      <c r="AB17" s="1">
        <v>54.735638000000002</v>
      </c>
      <c r="AC17" s="1">
        <v>45.051231000000001</v>
      </c>
      <c r="AD17" s="1">
        <v>64.05941</v>
      </c>
      <c r="AE17" s="1">
        <v>78.912430000000001</v>
      </c>
      <c r="AF17" s="1">
        <v>2091.580078</v>
      </c>
      <c r="AH17">
        <v>-3.7960852229490229E-2</v>
      </c>
      <c r="AI17">
        <v>-3.888219676829742E-3</v>
      </c>
      <c r="AJ17">
        <v>2.3141347278969981E-3</v>
      </c>
      <c r="AK17">
        <v>2.3141347278969981E-3</v>
      </c>
      <c r="AL17">
        <v>-6.0998643587245279E-4</v>
      </c>
      <c r="AM17">
        <v>7.9285559792885013E-2</v>
      </c>
      <c r="AN17">
        <v>1.8543074629691451E-2</v>
      </c>
      <c r="AO17">
        <v>-1.0736647655084424E-2</v>
      </c>
      <c r="AP17">
        <v>-2.1217996107296751E-2</v>
      </c>
      <c r="AQ17">
        <v>5.2540837065404605E-2</v>
      </c>
      <c r="AR17">
        <v>-1.4512164243696279E-2</v>
      </c>
      <c r="AS17">
        <v>5.1777422945981699E-2</v>
      </c>
      <c r="AT17">
        <v>-5.3003926218708766E-2</v>
      </c>
      <c r="AU17">
        <v>5.1917621280520417E-2</v>
      </c>
      <c r="AV17">
        <v>4.8144521034631767E-3</v>
      </c>
      <c r="AW17">
        <v>5.7216739142003509E-3</v>
      </c>
      <c r="AX17">
        <v>2.8498814483483712E-2</v>
      </c>
      <c r="AY17">
        <v>3.3942004512932805E-2</v>
      </c>
      <c r="AZ17">
        <v>7.531065813336045E-2</v>
      </c>
      <c r="BA17">
        <v>-6.954183883153249E-2</v>
      </c>
      <c r="BB17">
        <v>-1.1764854361945593E-3</v>
      </c>
      <c r="BC17">
        <v>-2.3162096546719194E-2</v>
      </c>
      <c r="BD17">
        <v>2.3692316121937104E-2</v>
      </c>
      <c r="BE17">
        <v>3.0943912706911405E-2</v>
      </c>
      <c r="BF17">
        <v>-1.0654721091734064E-2</v>
      </c>
      <c r="BG17">
        <v>2.2371449797060856E-2</v>
      </c>
      <c r="BH17">
        <v>-4.2423312089901613E-3</v>
      </c>
      <c r="BI17">
        <v>-1.5579401458038872E-2</v>
      </c>
      <c r="BJ17">
        <v>-4.9232365612527336E-3</v>
      </c>
      <c r="BK17">
        <v>3.0128281419195088E-2</v>
      </c>
      <c r="BL17">
        <f t="shared" si="0"/>
        <v>5.2145632082447758E-3</v>
      </c>
    </row>
    <row r="18" spans="1:64" x14ac:dyDescent="0.25">
      <c r="A18" s="2">
        <v>42485</v>
      </c>
      <c r="B18" s="1">
        <v>89.396064999999993</v>
      </c>
      <c r="C18" s="1">
        <v>94.220000999999996</v>
      </c>
      <c r="D18" s="1">
        <v>34.084522</v>
      </c>
      <c r="E18" s="1">
        <v>34.084522</v>
      </c>
      <c r="F18" s="1">
        <v>124.60329400000001</v>
      </c>
      <c r="G18" s="1">
        <v>13.910587</v>
      </c>
      <c r="H18" s="1">
        <v>145.479996</v>
      </c>
      <c r="I18" s="1">
        <v>72.453406999999999</v>
      </c>
      <c r="J18" s="1">
        <v>138.044601</v>
      </c>
      <c r="K18" s="1">
        <v>98.610527000000005</v>
      </c>
      <c r="L18" s="1">
        <v>61.849997999999999</v>
      </c>
      <c r="M18" s="1">
        <v>11.755977</v>
      </c>
      <c r="N18" s="1">
        <v>693.01000999999997</v>
      </c>
      <c r="O18" s="1">
        <v>158.10342399999999</v>
      </c>
      <c r="P18" s="1">
        <v>126.00444</v>
      </c>
      <c r="Q18" s="1">
        <v>28.052139</v>
      </c>
      <c r="R18" s="1">
        <v>104.183098</v>
      </c>
      <c r="S18" s="1">
        <v>59.166203000000003</v>
      </c>
      <c r="T18" s="1">
        <v>25.497349</v>
      </c>
      <c r="U18" s="1">
        <v>47.00515</v>
      </c>
      <c r="V18" s="1">
        <v>56.825859000000001</v>
      </c>
      <c r="W18" s="1">
        <v>35.084941999999998</v>
      </c>
      <c r="X18" s="1">
        <v>29.573399999999999</v>
      </c>
      <c r="Y18" s="1">
        <v>45.080513000000003</v>
      </c>
      <c r="Z18" s="1">
        <v>34.102668999999999</v>
      </c>
      <c r="AA18" s="1">
        <v>34.18</v>
      </c>
      <c r="AB18" s="1">
        <v>53.205874999999999</v>
      </c>
      <c r="AC18" s="1">
        <v>45.398808000000002</v>
      </c>
      <c r="AD18" s="1">
        <v>62.334876999999999</v>
      </c>
      <c r="AE18" s="1">
        <v>79.696762000000007</v>
      </c>
      <c r="AF18" s="1">
        <v>2065.3000489999999</v>
      </c>
      <c r="AH18">
        <v>-0.11298263806368179</v>
      </c>
      <c r="AI18">
        <v>-6.0132924779693524E-3</v>
      </c>
      <c r="AJ18">
        <v>-5.1947744163969873E-3</v>
      </c>
      <c r="AK18">
        <v>-5.1947744163969873E-3</v>
      </c>
      <c r="AL18">
        <v>2.8615041545331933E-2</v>
      </c>
      <c r="AM18">
        <v>-3.6399494820329031E-2</v>
      </c>
      <c r="AN18">
        <v>-4.3118540530296158E-3</v>
      </c>
      <c r="AO18">
        <v>2.0151935977268439E-3</v>
      </c>
      <c r="AP18">
        <v>-1.193976314457456E-2</v>
      </c>
      <c r="AQ18">
        <v>-4.9147322641075819E-3</v>
      </c>
      <c r="AR18">
        <v>-6.1029373264185185E-2</v>
      </c>
      <c r="AS18">
        <v>-3.6736850348376474E-3</v>
      </c>
      <c r="AT18">
        <v>-3.5839015656217936E-2</v>
      </c>
      <c r="AU18">
        <v>-1.5832037477997662E-2</v>
      </c>
      <c r="AV18">
        <v>-1.3047398279398032E-2</v>
      </c>
      <c r="AW18">
        <v>-4.2983579771573278E-2</v>
      </c>
      <c r="AX18">
        <v>-1.0942403547727056E-2</v>
      </c>
      <c r="AY18">
        <v>-1.2036792394402532E-2</v>
      </c>
      <c r="AZ18">
        <v>-2.3104786199962604E-2</v>
      </c>
      <c r="BA18">
        <v>-3.6886839717910042E-2</v>
      </c>
      <c r="BB18">
        <v>-8.245045933834674E-3</v>
      </c>
      <c r="BC18">
        <v>-2.0402356890417788E-2</v>
      </c>
      <c r="BD18">
        <v>-1.683191710129819E-2</v>
      </c>
      <c r="BE18">
        <v>-4.0273461044487313E-2</v>
      </c>
      <c r="BF18">
        <v>1.9700476710039903E-2</v>
      </c>
      <c r="BG18">
        <v>-6.5098493843039007E-2</v>
      </c>
      <c r="BH18">
        <v>-2.7948208076061937E-2</v>
      </c>
      <c r="BI18">
        <v>7.7151498923525783E-3</v>
      </c>
      <c r="BJ18">
        <v>-2.6920838015835627E-2</v>
      </c>
      <c r="BK18">
        <v>9.9392706573603953E-3</v>
      </c>
      <c r="BL18">
        <f t="shared" si="0"/>
        <v>-1.2564677430437838E-2</v>
      </c>
    </row>
    <row r="19" spans="1:64" x14ac:dyDescent="0.25">
      <c r="A19" s="2">
        <v>42492</v>
      </c>
      <c r="B19" s="1">
        <v>88.423332000000002</v>
      </c>
      <c r="C19" s="1">
        <v>94.300003000000004</v>
      </c>
      <c r="D19" s="1">
        <v>37.446499000000003</v>
      </c>
      <c r="E19" s="1">
        <v>37.446499000000003</v>
      </c>
      <c r="F19" s="1">
        <v>123.179779</v>
      </c>
      <c r="G19" s="1">
        <v>13.480658</v>
      </c>
      <c r="H19" s="1">
        <v>144.61999499999999</v>
      </c>
      <c r="I19" s="1">
        <v>68.388846999999998</v>
      </c>
      <c r="J19" s="1">
        <v>136.873276</v>
      </c>
      <c r="K19" s="1">
        <v>100.787865</v>
      </c>
      <c r="L19" s="1">
        <v>63.939999</v>
      </c>
      <c r="M19" s="1">
        <v>11.780455999999999</v>
      </c>
      <c r="N19" s="1">
        <v>711.11999500000002</v>
      </c>
      <c r="O19" s="1">
        <v>153.03595000000001</v>
      </c>
      <c r="P19" s="1">
        <v>127.707832</v>
      </c>
      <c r="Q19" s="1">
        <v>27.829799999999999</v>
      </c>
      <c r="R19" s="1">
        <v>104.7966</v>
      </c>
      <c r="S19" s="1">
        <v>57.668326999999998</v>
      </c>
      <c r="T19" s="1">
        <v>24.869534000000002</v>
      </c>
      <c r="U19" s="1">
        <v>47.495277000000002</v>
      </c>
      <c r="V19" s="1">
        <v>56.334167000000001</v>
      </c>
      <c r="W19" s="1">
        <v>34.887444000000002</v>
      </c>
      <c r="X19" s="1">
        <v>30.359976</v>
      </c>
      <c r="Y19" s="1">
        <v>45.437435000000001</v>
      </c>
      <c r="Z19" s="1">
        <v>34.252006999999999</v>
      </c>
      <c r="AA19" s="1">
        <v>34.919998</v>
      </c>
      <c r="AB19" s="1">
        <v>53.695652000000003</v>
      </c>
      <c r="AC19" s="1">
        <v>45.559235000000001</v>
      </c>
      <c r="AD19" s="1">
        <v>63.621276999999999</v>
      </c>
      <c r="AE19" s="1">
        <v>79.795936999999995</v>
      </c>
      <c r="AF19" s="1">
        <v>2057.139893</v>
      </c>
      <c r="AH19">
        <v>-1.088116126811612E-2</v>
      </c>
      <c r="AI19">
        <v>8.4909784706972626E-4</v>
      </c>
      <c r="AJ19">
        <v>9.8636472003333447E-2</v>
      </c>
      <c r="AK19">
        <v>9.8636472003333447E-2</v>
      </c>
      <c r="AL19">
        <v>-1.1424376951062055E-2</v>
      </c>
      <c r="AM19">
        <v>-3.0906603725637142E-2</v>
      </c>
      <c r="AN19">
        <v>-5.9114725298728436E-3</v>
      </c>
      <c r="AO19">
        <v>-5.6098949218495689E-2</v>
      </c>
      <c r="AP19">
        <v>-8.4851199649597017E-3</v>
      </c>
      <c r="AQ19">
        <v>2.2080178113235229E-2</v>
      </c>
      <c r="AR19">
        <v>3.3791448142003189E-2</v>
      </c>
      <c r="AS19">
        <v>2.0822599431760945E-3</v>
      </c>
      <c r="AT19">
        <v>2.6132357020355379E-2</v>
      </c>
      <c r="AU19">
        <v>-3.2051639817743456E-2</v>
      </c>
      <c r="AV19">
        <v>1.3518507760520136E-2</v>
      </c>
      <c r="AW19">
        <v>-7.9259196598163734E-3</v>
      </c>
      <c r="AX19">
        <v>5.8886903132790011E-3</v>
      </c>
      <c r="AY19">
        <v>-2.5316412479604363E-2</v>
      </c>
      <c r="AZ19">
        <v>-2.4622755879444496E-2</v>
      </c>
      <c r="BA19">
        <v>1.0427091499548477E-2</v>
      </c>
      <c r="BB19">
        <v>-8.6526100731710975E-3</v>
      </c>
      <c r="BC19">
        <v>-5.6291385632045781E-3</v>
      </c>
      <c r="BD19">
        <v>2.6597415244780789E-2</v>
      </c>
      <c r="BE19">
        <v>7.9174343024889099E-3</v>
      </c>
      <c r="BF19">
        <v>4.3790707407681253E-3</v>
      </c>
      <c r="BG19">
        <v>2.1650029256875362E-2</v>
      </c>
      <c r="BH19">
        <v>9.2053180217410904E-3</v>
      </c>
      <c r="BI19">
        <v>3.5337271410297499E-3</v>
      </c>
      <c r="BJ19">
        <v>2.0636922087774401E-2</v>
      </c>
      <c r="BK19">
        <v>1.2444043837061816E-3</v>
      </c>
      <c r="BL19">
        <f t="shared" si="0"/>
        <v>-3.9510752948226533E-3</v>
      </c>
    </row>
    <row r="20" spans="1:64" x14ac:dyDescent="0.25">
      <c r="A20" s="2">
        <v>42499</v>
      </c>
      <c r="B20" s="1">
        <v>86.850860999999995</v>
      </c>
      <c r="C20" s="1">
        <v>95.970000999999996</v>
      </c>
      <c r="D20" s="1">
        <v>37.861804999999997</v>
      </c>
      <c r="E20" s="1">
        <v>37.861804999999997</v>
      </c>
      <c r="F20" s="1">
        <v>122.12602200000001</v>
      </c>
      <c r="G20" s="1">
        <v>13.260916</v>
      </c>
      <c r="H20" s="1">
        <v>141.39999399999999</v>
      </c>
      <c r="I20" s="1">
        <v>65.321793</v>
      </c>
      <c r="J20" s="1">
        <v>135.060013</v>
      </c>
      <c r="K20" s="1">
        <v>95.993896000000007</v>
      </c>
      <c r="L20" s="1">
        <v>75.199996999999996</v>
      </c>
      <c r="M20" s="1">
        <v>11.587621</v>
      </c>
      <c r="N20" s="1">
        <v>710.830017</v>
      </c>
      <c r="O20" s="1">
        <v>149.65441899999999</v>
      </c>
      <c r="P20" s="1">
        <v>125.28922300000001</v>
      </c>
      <c r="Q20" s="1">
        <v>27.948713000000001</v>
      </c>
      <c r="R20" s="1">
        <v>105.558815</v>
      </c>
      <c r="S20" s="1">
        <v>57.293854000000003</v>
      </c>
      <c r="T20" s="1">
        <v>24.528462999999999</v>
      </c>
      <c r="U20" s="1">
        <v>48.145640999999998</v>
      </c>
      <c r="V20" s="1">
        <v>55.254325999999999</v>
      </c>
      <c r="W20" s="1">
        <v>40.466670999999998</v>
      </c>
      <c r="X20" s="1">
        <v>30.007373999999999</v>
      </c>
      <c r="Y20" s="1">
        <v>45.794384000000001</v>
      </c>
      <c r="Z20" s="1">
        <v>34.392563000000003</v>
      </c>
      <c r="AA20" s="1">
        <v>36.959999000000003</v>
      </c>
      <c r="AB20" s="1">
        <v>53.620556000000001</v>
      </c>
      <c r="AC20" s="1">
        <v>45.398808000000002</v>
      </c>
      <c r="AD20" s="1">
        <v>60.535769999999999</v>
      </c>
      <c r="AE20" s="1">
        <v>79.931168</v>
      </c>
      <c r="AF20" s="1">
        <v>2046.6099850000001</v>
      </c>
      <c r="AH20">
        <v>-1.7783439782613115E-2</v>
      </c>
      <c r="AI20">
        <v>1.7709416191640976E-2</v>
      </c>
      <c r="AJ20">
        <v>1.1090649622545325E-2</v>
      </c>
      <c r="AK20">
        <v>1.1090649622545325E-2</v>
      </c>
      <c r="AL20">
        <v>-8.5546264862188977E-3</v>
      </c>
      <c r="AM20">
        <v>-1.6300539632412611E-2</v>
      </c>
      <c r="AN20">
        <v>-2.2265254538281491E-2</v>
      </c>
      <c r="AO20">
        <v>-4.4847283358937153E-2</v>
      </c>
      <c r="AP20">
        <v>-1.3247750422807198E-2</v>
      </c>
      <c r="AQ20">
        <v>-4.7564942466039838E-2</v>
      </c>
      <c r="AR20">
        <v>0.17610256765878265</v>
      </c>
      <c r="AS20">
        <v>-1.6369060756221895E-2</v>
      </c>
      <c r="AT20">
        <v>-4.0777646816135321E-4</v>
      </c>
      <c r="AU20">
        <v>-2.2096317891319155E-2</v>
      </c>
      <c r="AV20">
        <v>-1.8938611376630287E-2</v>
      </c>
      <c r="AW20">
        <v>4.2728657769729832E-3</v>
      </c>
      <c r="AX20">
        <v>7.2732798583159917E-3</v>
      </c>
      <c r="AY20">
        <v>-6.493564482978581E-3</v>
      </c>
      <c r="AZ20">
        <v>-1.3714410571585418E-2</v>
      </c>
      <c r="BA20">
        <v>1.3693235224209685E-2</v>
      </c>
      <c r="BB20">
        <v>-1.9168491476939772E-2</v>
      </c>
      <c r="BC20">
        <v>0.15992077264244395</v>
      </c>
      <c r="BD20">
        <v>-1.1614040801613315E-2</v>
      </c>
      <c r="BE20">
        <v>7.8558351720338128E-3</v>
      </c>
      <c r="BF20">
        <v>4.1035843534658768E-3</v>
      </c>
      <c r="BG20">
        <v>5.8419275969030807E-2</v>
      </c>
      <c r="BH20">
        <v>-1.3985489923840026E-3</v>
      </c>
      <c r="BI20">
        <v>-3.5212838845954842E-3</v>
      </c>
      <c r="BJ20">
        <v>-4.8498036278020636E-2</v>
      </c>
      <c r="BK20">
        <v>1.6947103459666693E-3</v>
      </c>
      <c r="BL20">
        <f t="shared" si="0"/>
        <v>-5.1187126533450474E-3</v>
      </c>
    </row>
    <row r="21" spans="1:64" x14ac:dyDescent="0.25">
      <c r="A21" s="2">
        <v>42506</v>
      </c>
      <c r="B21" s="1">
        <v>91.360359000000003</v>
      </c>
      <c r="C21" s="1">
        <v>96.879997000000003</v>
      </c>
      <c r="D21" s="1">
        <v>37.110301999999997</v>
      </c>
      <c r="E21" s="1">
        <v>37.110301999999997</v>
      </c>
      <c r="F21" s="1">
        <v>118.714294</v>
      </c>
      <c r="G21" s="1">
        <v>13.872369000000001</v>
      </c>
      <c r="H21" s="1">
        <v>141.83000200000001</v>
      </c>
      <c r="I21" s="1">
        <v>65.135352999999995</v>
      </c>
      <c r="J21" s="1">
        <v>133.368301</v>
      </c>
      <c r="K21" s="1">
        <v>95.287216000000001</v>
      </c>
      <c r="L21" s="1">
        <v>73.110000999999997</v>
      </c>
      <c r="M21" s="1">
        <v>11.561325999999999</v>
      </c>
      <c r="N21" s="1">
        <v>709.73999000000003</v>
      </c>
      <c r="O21" s="1">
        <v>148.854782</v>
      </c>
      <c r="P21" s="1">
        <v>124.08461</v>
      </c>
      <c r="Q21" s="1">
        <v>28.172974</v>
      </c>
      <c r="R21" s="1">
        <v>104.70365099999999</v>
      </c>
      <c r="S21" s="1">
        <v>59.456412999999998</v>
      </c>
      <c r="T21" s="1">
        <v>25.362188</v>
      </c>
      <c r="U21" s="1">
        <v>47.712063000000001</v>
      </c>
      <c r="V21" s="1">
        <v>54.454104999999998</v>
      </c>
      <c r="W21" s="1">
        <v>43.774712000000001</v>
      </c>
      <c r="X21" s="1">
        <v>30.777816999999999</v>
      </c>
      <c r="Y21" s="1">
        <v>48.649830000000001</v>
      </c>
      <c r="Z21" s="1">
        <v>33.777625999999998</v>
      </c>
      <c r="AA21" s="1">
        <v>36.369999</v>
      </c>
      <c r="AB21" s="1">
        <v>54.944172000000002</v>
      </c>
      <c r="AC21" s="1">
        <v>44.258049</v>
      </c>
      <c r="AD21" s="1">
        <v>65.598906999999997</v>
      </c>
      <c r="AE21" s="1">
        <v>81.584793000000005</v>
      </c>
      <c r="AF21" s="1">
        <v>2052.320068</v>
      </c>
      <c r="AH21">
        <v>5.1922317730390813E-2</v>
      </c>
      <c r="AI21">
        <v>9.4820880537451156E-3</v>
      </c>
      <c r="AJ21">
        <v>-1.9848578270370353E-2</v>
      </c>
      <c r="AK21">
        <v>-1.9848578270370353E-2</v>
      </c>
      <c r="AL21">
        <v>-2.7936126503817594E-2</v>
      </c>
      <c r="AM21">
        <v>4.6109409033282533E-2</v>
      </c>
      <c r="AN21">
        <v>3.0410750936808034E-3</v>
      </c>
      <c r="AO21">
        <v>-2.8541776249161534E-3</v>
      </c>
      <c r="AP21">
        <v>-1.2525631846340748E-2</v>
      </c>
      <c r="AQ21">
        <v>-7.3617180825748096E-3</v>
      </c>
      <c r="AR21">
        <v>-2.7792501108743387E-2</v>
      </c>
      <c r="AS21">
        <v>-2.2692319674591588E-3</v>
      </c>
      <c r="AT21">
        <v>-1.5334566266634792E-3</v>
      </c>
      <c r="AU21">
        <v>-5.3432234433384157E-3</v>
      </c>
      <c r="AV21">
        <v>-9.6146577587124873E-3</v>
      </c>
      <c r="AW21">
        <v>8.024018851959247E-3</v>
      </c>
      <c r="AX21">
        <v>-8.1013035244853985E-3</v>
      </c>
      <c r="AY21">
        <v>3.7745043299059519E-2</v>
      </c>
      <c r="AZ21">
        <v>3.399010366038839E-2</v>
      </c>
      <c r="BA21">
        <v>-9.0055504713292146E-3</v>
      </c>
      <c r="BB21">
        <v>-1.4482504048642283E-2</v>
      </c>
      <c r="BC21">
        <v>8.1747297671212027E-2</v>
      </c>
      <c r="BD21">
        <v>2.5675122388250309E-2</v>
      </c>
      <c r="BE21">
        <v>6.2353628340103898E-2</v>
      </c>
      <c r="BF21">
        <v>-1.7879941079122386E-2</v>
      </c>
      <c r="BG21">
        <v>-1.596320389510842E-2</v>
      </c>
      <c r="BH21">
        <v>2.4684861529596994E-2</v>
      </c>
      <c r="BI21">
        <v>-2.5127509955768061E-2</v>
      </c>
      <c r="BJ21">
        <v>8.3638764320665249E-2</v>
      </c>
      <c r="BK21">
        <v>2.0688112552039839E-2</v>
      </c>
      <c r="BL21">
        <f t="shared" si="0"/>
        <v>2.7900201024378076E-3</v>
      </c>
    </row>
    <row r="22" spans="1:64" x14ac:dyDescent="0.25">
      <c r="A22" s="2">
        <v>42513</v>
      </c>
      <c r="B22" s="1">
        <v>96.282416999999995</v>
      </c>
      <c r="C22" s="1">
        <v>100.139999</v>
      </c>
      <c r="D22" s="1">
        <v>38.900063000000003</v>
      </c>
      <c r="E22" s="1">
        <v>38.900063000000003</v>
      </c>
      <c r="F22" s="1">
        <v>120.41967</v>
      </c>
      <c r="G22" s="1">
        <v>14.216313</v>
      </c>
      <c r="H22" s="1">
        <v>143.35000600000001</v>
      </c>
      <c r="I22" s="1">
        <v>67.083716999999993</v>
      </c>
      <c r="J22" s="1">
        <v>139.34082000000001</v>
      </c>
      <c r="K22" s="1">
        <v>95.774269000000004</v>
      </c>
      <c r="L22" s="1">
        <v>75.699996999999996</v>
      </c>
      <c r="M22" s="1">
        <v>11.789221</v>
      </c>
      <c r="N22" s="1">
        <v>732.65997300000004</v>
      </c>
      <c r="O22" s="1">
        <v>153.69103999999999</v>
      </c>
      <c r="P22" s="1">
        <v>126.051514</v>
      </c>
      <c r="Q22" s="1">
        <v>29.499859000000001</v>
      </c>
      <c r="R22" s="1">
        <v>105.844398</v>
      </c>
      <c r="S22" s="1">
        <v>61.253872000000001</v>
      </c>
      <c r="T22" s="1">
        <v>26.082218000000001</v>
      </c>
      <c r="U22" s="1">
        <v>49.659331999999999</v>
      </c>
      <c r="V22" s="1">
        <v>54.174503000000001</v>
      </c>
      <c r="W22" s="1">
        <v>45.325046999999998</v>
      </c>
      <c r="X22" s="1">
        <v>31.571434</v>
      </c>
      <c r="Y22" s="1">
        <v>49.31908</v>
      </c>
      <c r="Z22" s="1">
        <v>34.252006999999999</v>
      </c>
      <c r="AA22" s="1">
        <v>38.799999</v>
      </c>
      <c r="AB22" s="1">
        <v>57.281616</v>
      </c>
      <c r="AC22" s="1">
        <v>45.113621000000002</v>
      </c>
      <c r="AD22" s="1">
        <v>66.434607999999997</v>
      </c>
      <c r="AE22" s="1">
        <v>81.830253999999996</v>
      </c>
      <c r="AF22" s="1">
        <v>2099.0600589999999</v>
      </c>
      <c r="AH22">
        <v>5.3875204233818662E-2</v>
      </c>
      <c r="AI22">
        <v>3.3649897821528628E-2</v>
      </c>
      <c r="AJ22">
        <v>4.8228144303433744E-2</v>
      </c>
      <c r="AK22">
        <v>4.8228144303433744E-2</v>
      </c>
      <c r="AL22">
        <v>1.4365380465472853E-2</v>
      </c>
      <c r="AM22">
        <v>2.4793458132493354E-2</v>
      </c>
      <c r="AN22">
        <v>1.0717083681631762E-2</v>
      </c>
      <c r="AO22">
        <v>2.9912542271782853E-2</v>
      </c>
      <c r="AP22">
        <v>4.4782148045808913E-2</v>
      </c>
      <c r="AQ22">
        <v>5.1114201930299134E-3</v>
      </c>
      <c r="AR22">
        <v>3.5426015108384411E-2</v>
      </c>
      <c r="AS22">
        <v>1.9711839282103124E-2</v>
      </c>
      <c r="AT22">
        <v>3.2293492437984225E-2</v>
      </c>
      <c r="AU22">
        <v>3.248977248174658E-2</v>
      </c>
      <c r="AV22">
        <v>1.5851313067752719E-2</v>
      </c>
      <c r="AW22">
        <v>4.7097796633042741E-2</v>
      </c>
      <c r="AX22">
        <v>1.0895006899043136E-2</v>
      </c>
      <c r="AY22">
        <v>3.0231541213224612E-2</v>
      </c>
      <c r="AZ22">
        <v>2.8389900745156581E-2</v>
      </c>
      <c r="BA22">
        <v>4.0812928168710683E-2</v>
      </c>
      <c r="BB22">
        <v>-5.1346358552766041E-3</v>
      </c>
      <c r="BC22">
        <v>3.5416223869159824E-2</v>
      </c>
      <c r="BD22">
        <v>2.578535703165696E-2</v>
      </c>
      <c r="BE22">
        <v>1.375647150257253E-2</v>
      </c>
      <c r="BF22">
        <v>1.4044237448777516E-2</v>
      </c>
      <c r="BG22">
        <v>6.6813309508202065E-2</v>
      </c>
      <c r="BH22">
        <v>4.254216443556557E-2</v>
      </c>
      <c r="BI22">
        <v>1.9331444095061719E-2</v>
      </c>
      <c r="BJ22">
        <v>1.273955677340783E-2</v>
      </c>
      <c r="BK22">
        <v>3.0086611851793473E-3</v>
      </c>
      <c r="BL22">
        <f t="shared" si="0"/>
        <v>2.2774221101657093E-2</v>
      </c>
    </row>
    <row r="23" spans="1:64" x14ac:dyDescent="0.25">
      <c r="A23" s="2">
        <v>42520</v>
      </c>
      <c r="B23" s="1">
        <v>93.950919999999996</v>
      </c>
      <c r="C23" s="1">
        <v>98.699996999999996</v>
      </c>
      <c r="D23" s="1">
        <v>37.387172999999997</v>
      </c>
      <c r="E23" s="1">
        <v>37.387172999999997</v>
      </c>
      <c r="F23" s="1">
        <v>118.704971</v>
      </c>
      <c r="G23" s="1">
        <v>13.776831</v>
      </c>
      <c r="H23" s="1">
        <v>141.13999899999999</v>
      </c>
      <c r="I23" s="1">
        <v>69.955009000000004</v>
      </c>
      <c r="J23" s="1">
        <v>141.799026</v>
      </c>
      <c r="K23" s="1">
        <v>94.303604000000007</v>
      </c>
      <c r="L23" s="1">
        <v>76.360000999999997</v>
      </c>
      <c r="M23" s="1">
        <v>11.429848</v>
      </c>
      <c r="N23" s="1">
        <v>722.34002699999996</v>
      </c>
      <c r="O23" s="1">
        <v>150.587097</v>
      </c>
      <c r="P23" s="1">
        <v>123.981064</v>
      </c>
      <c r="Q23" s="1">
        <v>29.546582999999998</v>
      </c>
      <c r="R23" s="1">
        <v>107.43589</v>
      </c>
      <c r="S23" s="1">
        <v>60.514294</v>
      </c>
      <c r="T23" s="1">
        <v>25.144280999999999</v>
      </c>
      <c r="U23" s="1">
        <v>49.156288000000004</v>
      </c>
      <c r="V23" s="1">
        <v>51.532791000000003</v>
      </c>
      <c r="W23" s="1">
        <v>46.016959999999997</v>
      </c>
      <c r="X23" s="1">
        <v>31.644397999999999</v>
      </c>
      <c r="Y23" s="1">
        <v>49.495227999999997</v>
      </c>
      <c r="Z23" s="1">
        <v>34.445270999999998</v>
      </c>
      <c r="AA23" s="1">
        <v>38.790000999999997</v>
      </c>
      <c r="AB23" s="1">
        <v>56.821640000000002</v>
      </c>
      <c r="AC23" s="1">
        <v>45.380980999999998</v>
      </c>
      <c r="AD23" s="1">
        <v>66.547302000000002</v>
      </c>
      <c r="AE23" s="1">
        <v>80.339293999999995</v>
      </c>
      <c r="AF23" s="1">
        <v>2099.1298830000001</v>
      </c>
      <c r="AH23">
        <v>-2.4215189778628E-2</v>
      </c>
      <c r="AI23">
        <v>-1.4379888300178702E-2</v>
      </c>
      <c r="AJ23">
        <v>-3.8891710792345137E-2</v>
      </c>
      <c r="AK23">
        <v>-3.8891710792345137E-2</v>
      </c>
      <c r="AL23">
        <v>-1.4239359732508785E-2</v>
      </c>
      <c r="AM23">
        <v>-3.0913922618332892E-2</v>
      </c>
      <c r="AN23">
        <v>-1.5416860184854254E-2</v>
      </c>
      <c r="AO23">
        <v>4.280162352959678E-2</v>
      </c>
      <c r="AP23">
        <v>1.7641678870556309E-2</v>
      </c>
      <c r="AQ23">
        <v>-1.5355533541059934E-2</v>
      </c>
      <c r="AR23">
        <v>8.7186793415592965E-3</v>
      </c>
      <c r="AS23">
        <v>-3.0483184597184135E-2</v>
      </c>
      <c r="AT23">
        <v>-1.4085587285113053E-2</v>
      </c>
      <c r="AU23">
        <v>-2.0195991906880109E-2</v>
      </c>
      <c r="AV23">
        <v>-1.6425427464520529E-2</v>
      </c>
      <c r="AW23">
        <v>1.5838719771507229E-3</v>
      </c>
      <c r="AX23">
        <v>1.5036147685397599E-2</v>
      </c>
      <c r="AY23">
        <v>-1.2073979584506945E-2</v>
      </c>
      <c r="AZ23">
        <v>-3.5960783703287869E-2</v>
      </c>
      <c r="BA23">
        <v>-1.0129898646240259E-2</v>
      </c>
      <c r="BB23">
        <v>-4.876301310969107E-2</v>
      </c>
      <c r="BC23">
        <v>1.5265577110157207E-2</v>
      </c>
      <c r="BD23">
        <v>2.3110765256972145E-3</v>
      </c>
      <c r="BE23">
        <v>3.571599470225271E-3</v>
      </c>
      <c r="BF23">
        <v>5.6424138883306666E-3</v>
      </c>
      <c r="BG23">
        <v>-2.5768041901246078E-4</v>
      </c>
      <c r="BH23">
        <v>-8.0300807155998799E-3</v>
      </c>
      <c r="BI23">
        <v>5.9263697764361783E-3</v>
      </c>
      <c r="BJ23">
        <v>1.6963146678009261E-3</v>
      </c>
      <c r="BK23">
        <v>-1.8220156080659376E-2</v>
      </c>
      <c r="BL23">
        <f t="shared" si="0"/>
        <v>3.3264412659739589E-5</v>
      </c>
    </row>
    <row r="24" spans="1:64" x14ac:dyDescent="0.25">
      <c r="A24" s="2">
        <v>42527</v>
      </c>
      <c r="B24" s="1">
        <v>94.824050999999997</v>
      </c>
      <c r="C24" s="1">
        <v>97.089995999999999</v>
      </c>
      <c r="D24" s="1">
        <v>37.347617999999997</v>
      </c>
      <c r="E24" s="1">
        <v>37.347617999999997</v>
      </c>
      <c r="F24" s="1">
        <v>122.208916</v>
      </c>
      <c r="G24" s="1">
        <v>13.257966</v>
      </c>
      <c r="H24" s="1">
        <v>141.759995</v>
      </c>
      <c r="I24" s="1">
        <v>70.877914000000004</v>
      </c>
      <c r="J24" s="1">
        <v>144.75256300000001</v>
      </c>
      <c r="K24" s="1">
        <v>92.957085000000006</v>
      </c>
      <c r="L24" s="1">
        <v>75.279999000000004</v>
      </c>
      <c r="M24" s="1">
        <v>11.482438999999999</v>
      </c>
      <c r="N24" s="1">
        <v>719.40997300000004</v>
      </c>
      <c r="O24" s="1">
        <v>144.99581900000001</v>
      </c>
      <c r="P24" s="1">
        <v>121.870293</v>
      </c>
      <c r="Q24" s="1">
        <v>29.939039000000001</v>
      </c>
      <c r="R24" s="1">
        <v>109.542305</v>
      </c>
      <c r="S24" s="1">
        <v>59.765346999999998</v>
      </c>
      <c r="T24" s="1">
        <v>24.196871000000002</v>
      </c>
      <c r="U24" s="1">
        <v>48.862045000000002</v>
      </c>
      <c r="V24" s="1">
        <v>53.288463999999998</v>
      </c>
      <c r="W24" s="1">
        <v>45.739753999999998</v>
      </c>
      <c r="X24" s="1">
        <v>32.19173</v>
      </c>
      <c r="Y24" s="1">
        <v>48.495246999999999</v>
      </c>
      <c r="Z24" s="1">
        <v>35.429175999999998</v>
      </c>
      <c r="AA24" s="1">
        <v>39.040000999999997</v>
      </c>
      <c r="AB24" s="1">
        <v>58.117088000000003</v>
      </c>
      <c r="AC24" s="1">
        <v>46.940620000000003</v>
      </c>
      <c r="AD24" s="1">
        <v>66.800811999999993</v>
      </c>
      <c r="AE24" s="1">
        <v>81.802986000000004</v>
      </c>
      <c r="AF24" s="1">
        <v>2096.070068</v>
      </c>
      <c r="AH24">
        <v>9.2934800425583993E-3</v>
      </c>
      <c r="AI24">
        <v>-1.6312067365108401E-2</v>
      </c>
      <c r="AJ24">
        <v>-1.0579831751387036E-3</v>
      </c>
      <c r="AK24">
        <v>-1.0579831751387036E-3</v>
      </c>
      <c r="AL24">
        <v>2.9518098277451259E-2</v>
      </c>
      <c r="AM24">
        <v>-3.7662144509140016E-2</v>
      </c>
      <c r="AN24">
        <v>4.3927731641829944E-3</v>
      </c>
      <c r="AO24">
        <v>1.3192836555849775E-2</v>
      </c>
      <c r="AP24">
        <v>2.0829035877862882E-2</v>
      </c>
      <c r="AQ24">
        <v>-1.4278552917235279E-2</v>
      </c>
      <c r="AR24">
        <v>-1.4143556650817662E-2</v>
      </c>
      <c r="AS24">
        <v>4.6011985461223643E-3</v>
      </c>
      <c r="AT24">
        <v>-4.0563361996827675E-3</v>
      </c>
      <c r="AU24">
        <v>-3.7129861132790071E-2</v>
      </c>
      <c r="AV24">
        <v>-1.7024946648304291E-2</v>
      </c>
      <c r="AW24">
        <v>1.3282618839545771E-2</v>
      </c>
      <c r="AX24">
        <v>1.960625076033715E-2</v>
      </c>
      <c r="AY24">
        <v>-1.2376365160932079E-2</v>
      </c>
      <c r="AZ24">
        <v>-3.767894576106582E-2</v>
      </c>
      <c r="BA24">
        <v>-5.9858669556171846E-3</v>
      </c>
      <c r="BB24">
        <v>3.4069045474365914E-2</v>
      </c>
      <c r="BC24">
        <v>-6.0239963700339967E-3</v>
      </c>
      <c r="BD24">
        <v>1.7296331565542843E-2</v>
      </c>
      <c r="BE24">
        <v>-2.0203584070771396E-2</v>
      </c>
      <c r="BF24">
        <v>2.8564298419948564E-2</v>
      </c>
      <c r="BG24">
        <v>6.4449598750977097E-3</v>
      </c>
      <c r="BH24">
        <v>2.2798497192266894E-2</v>
      </c>
      <c r="BI24">
        <v>3.4367679270750101E-2</v>
      </c>
      <c r="BJ24">
        <v>3.8094707430812364E-3</v>
      </c>
      <c r="BK24">
        <v>1.8218880539328724E-2</v>
      </c>
      <c r="BL24">
        <f t="shared" si="0"/>
        <v>-1.4576587303054803E-3</v>
      </c>
    </row>
    <row r="25" spans="1:64" x14ac:dyDescent="0.25">
      <c r="A25" s="2">
        <v>42534</v>
      </c>
      <c r="B25" s="1">
        <v>91.465912000000003</v>
      </c>
      <c r="C25" s="1">
        <v>95.580001999999993</v>
      </c>
      <c r="D25" s="1">
        <v>37.654156</v>
      </c>
      <c r="E25" s="1">
        <v>37.654156</v>
      </c>
      <c r="F25" s="1">
        <v>120.97882799999999</v>
      </c>
      <c r="G25" s="1">
        <v>12.845753</v>
      </c>
      <c r="H25" s="1">
        <v>140.729996</v>
      </c>
      <c r="I25" s="1">
        <v>70.784683000000001</v>
      </c>
      <c r="J25" s="1">
        <v>145.705917</v>
      </c>
      <c r="K25" s="1">
        <v>94.542343000000002</v>
      </c>
      <c r="L25" s="1">
        <v>74.519997000000004</v>
      </c>
      <c r="M25" s="1">
        <v>11.622681999999999</v>
      </c>
      <c r="N25" s="1">
        <v>691.71997099999999</v>
      </c>
      <c r="O25" s="1">
        <v>140.88455200000001</v>
      </c>
      <c r="P25" s="1">
        <v>120.271568</v>
      </c>
      <c r="Q25" s="1">
        <v>29.677402000000001</v>
      </c>
      <c r="R25" s="1">
        <v>108.10993999999999</v>
      </c>
      <c r="S25" s="1">
        <v>58.304915999999999</v>
      </c>
      <c r="T25" s="1">
        <v>23.978966</v>
      </c>
      <c r="U25" s="1">
        <v>47.580708000000001</v>
      </c>
      <c r="V25" s="1">
        <v>51.934738000000003</v>
      </c>
      <c r="W25" s="1">
        <v>46.254573999999998</v>
      </c>
      <c r="X25" s="1">
        <v>31.215668000000001</v>
      </c>
      <c r="Y25" s="1">
        <v>48.242989000000001</v>
      </c>
      <c r="Z25" s="1">
        <v>35.780560000000001</v>
      </c>
      <c r="AA25" s="1">
        <v>37.090000000000003</v>
      </c>
      <c r="AB25" s="1">
        <v>57.844849000000004</v>
      </c>
      <c r="AC25" s="1">
        <v>47.929881999999999</v>
      </c>
      <c r="AD25" s="1">
        <v>66.622414000000006</v>
      </c>
      <c r="AE25" s="1">
        <v>82.475746000000001</v>
      </c>
      <c r="AF25" s="1">
        <v>2071.219971</v>
      </c>
      <c r="AH25">
        <v>-3.5414422444364817E-2</v>
      </c>
      <c r="AI25">
        <v>-1.5552518922752927E-2</v>
      </c>
      <c r="AJ25">
        <v>8.2076988149553023E-3</v>
      </c>
      <c r="AK25">
        <v>8.2076988149553023E-3</v>
      </c>
      <c r="AL25">
        <v>-1.0065452180264892E-2</v>
      </c>
      <c r="AM25">
        <v>-3.1091722516108391E-2</v>
      </c>
      <c r="AN25">
        <v>-7.2657945564967297E-3</v>
      </c>
      <c r="AO25">
        <v>-1.3153744902820214E-3</v>
      </c>
      <c r="AP25">
        <v>6.586094092164642E-3</v>
      </c>
      <c r="AQ25">
        <v>1.7053654382557241E-2</v>
      </c>
      <c r="AR25">
        <v>-1.0095669634639608E-2</v>
      </c>
      <c r="AS25">
        <v>1.221369432051848E-2</v>
      </c>
      <c r="AT25">
        <v>-3.8489877871070395E-2</v>
      </c>
      <c r="AU25">
        <v>-2.8354383101212025E-2</v>
      </c>
      <c r="AV25">
        <v>-1.311825023674967E-2</v>
      </c>
      <c r="AW25">
        <v>-8.7389912548629343E-3</v>
      </c>
      <c r="AX25">
        <v>-1.3075907066224362E-2</v>
      </c>
      <c r="AY25">
        <v>-2.4436083337724113E-2</v>
      </c>
      <c r="AZ25">
        <v>-9.0055032322155122E-3</v>
      </c>
      <c r="BA25">
        <v>-2.6223564732094216E-2</v>
      </c>
      <c r="BB25">
        <v>-2.5403734661971017E-2</v>
      </c>
      <c r="BC25">
        <v>1.1255416896208062E-2</v>
      </c>
      <c r="BD25">
        <v>-3.0320271697109751E-2</v>
      </c>
      <c r="BE25">
        <v>-5.2017056434416689E-3</v>
      </c>
      <c r="BF25">
        <v>9.9179275295593391E-3</v>
      </c>
      <c r="BG25">
        <v>-4.9948794827131111E-2</v>
      </c>
      <c r="BH25">
        <v>-4.6843193519950452E-3</v>
      </c>
      <c r="BI25">
        <v>2.1074753592943519E-2</v>
      </c>
      <c r="BJ25">
        <v>-2.6705962795779666E-3</v>
      </c>
      <c r="BK25">
        <v>8.2241496661258386E-3</v>
      </c>
      <c r="BL25">
        <f t="shared" si="0"/>
        <v>-1.1855565984829475E-2</v>
      </c>
    </row>
    <row r="26" spans="1:64" x14ac:dyDescent="0.25">
      <c r="A26" s="2">
        <v>42541</v>
      </c>
      <c r="B26" s="1">
        <v>89.614136000000002</v>
      </c>
      <c r="C26" s="1">
        <v>92.199996999999996</v>
      </c>
      <c r="D26" s="1">
        <v>36.566451999999998</v>
      </c>
      <c r="E26" s="1">
        <v>36.566451999999998</v>
      </c>
      <c r="F26" s="1">
        <v>117.903549</v>
      </c>
      <c r="G26" s="1">
        <v>12.462296</v>
      </c>
      <c r="H26" s="1">
        <v>139.71000699999999</v>
      </c>
      <c r="I26" s="1">
        <v>68.081215</v>
      </c>
      <c r="J26" s="1">
        <v>145.397491</v>
      </c>
      <c r="K26" s="1">
        <v>91.410033999999996</v>
      </c>
      <c r="L26" s="1">
        <v>73.209998999999996</v>
      </c>
      <c r="M26" s="1">
        <v>10.974055</v>
      </c>
      <c r="N26" s="1">
        <v>675.21997099999999</v>
      </c>
      <c r="O26" s="1">
        <v>137.22801200000001</v>
      </c>
      <c r="P26" s="1">
        <v>119.57154800000001</v>
      </c>
      <c r="Q26" s="1">
        <v>29.481171</v>
      </c>
      <c r="R26" s="1">
        <v>108.250366</v>
      </c>
      <c r="S26" s="1">
        <v>55.795979000000003</v>
      </c>
      <c r="T26" s="1">
        <v>23.230512999999998</v>
      </c>
      <c r="U26" s="1">
        <v>47.295963</v>
      </c>
      <c r="V26" s="1">
        <v>50.851756999999999</v>
      </c>
      <c r="W26" s="1">
        <v>45.274433000000002</v>
      </c>
      <c r="X26" s="1">
        <v>30.987615999999999</v>
      </c>
      <c r="Y26" s="1">
        <v>46.954704</v>
      </c>
      <c r="Z26" s="1">
        <v>36.474564000000001</v>
      </c>
      <c r="AA26" s="1">
        <v>35.990001999999997</v>
      </c>
      <c r="AB26" s="1">
        <v>56.831023999999999</v>
      </c>
      <c r="AC26" s="1">
        <v>48.509177999999999</v>
      </c>
      <c r="AD26" s="1">
        <v>67.570815999999994</v>
      </c>
      <c r="AE26" s="1">
        <v>81.266602000000006</v>
      </c>
      <c r="AF26" s="1">
        <v>2037.410034</v>
      </c>
      <c r="AH26">
        <v>-2.0245531471877753E-2</v>
      </c>
      <c r="AI26">
        <v>-3.5363098234712294E-2</v>
      </c>
      <c r="AJ26">
        <v>-2.888669181696709E-2</v>
      </c>
      <c r="AK26">
        <v>-2.888669181696709E-2</v>
      </c>
      <c r="AL26">
        <v>-2.5419976791310913E-2</v>
      </c>
      <c r="AM26">
        <v>-2.9850877562413034E-2</v>
      </c>
      <c r="AN26">
        <v>-7.2478435940551691E-3</v>
      </c>
      <c r="AO26">
        <v>-3.8192838979020372E-2</v>
      </c>
      <c r="AP26">
        <v>-2.1167705907234858E-3</v>
      </c>
      <c r="AQ26">
        <v>-3.3131281715749382E-2</v>
      </c>
      <c r="AR26">
        <v>-1.7579147245537427E-2</v>
      </c>
      <c r="AS26">
        <v>-5.5806998763280234E-2</v>
      </c>
      <c r="AT26">
        <v>-2.3853583374420166E-2</v>
      </c>
      <c r="AU26">
        <v>-2.5954158551038345E-2</v>
      </c>
      <c r="AV26">
        <v>-5.8203282092405663E-3</v>
      </c>
      <c r="AW26">
        <v>-6.6121353884009432E-3</v>
      </c>
      <c r="AX26">
        <v>1.2989184898262367E-3</v>
      </c>
      <c r="AY26">
        <v>-4.3031311459225771E-2</v>
      </c>
      <c r="AZ26">
        <v>-3.121289716996143E-2</v>
      </c>
      <c r="BA26">
        <v>-5.9844632828919006E-3</v>
      </c>
      <c r="BB26">
        <v>-2.0852728668815153E-2</v>
      </c>
      <c r="BC26">
        <v>-2.1190142190045815E-2</v>
      </c>
      <c r="BD26">
        <v>-7.3056902065975872E-3</v>
      </c>
      <c r="BE26">
        <v>-2.6704087510000713E-2</v>
      </c>
      <c r="BF26">
        <v>1.9396119009875742E-2</v>
      </c>
      <c r="BG26">
        <v>-2.9657535723914972E-2</v>
      </c>
      <c r="BH26">
        <v>-1.7526625404450519E-2</v>
      </c>
      <c r="BI26">
        <v>1.2086322265512763E-2</v>
      </c>
      <c r="BJ26">
        <v>1.4235479368850057E-2</v>
      </c>
      <c r="BK26">
        <v>-1.4660600948065323E-2</v>
      </c>
      <c r="BL26">
        <f t="shared" si="0"/>
        <v>-1.6323682406208313E-2</v>
      </c>
    </row>
    <row r="27" spans="1:64" x14ac:dyDescent="0.25">
      <c r="A27" s="2">
        <v>42548</v>
      </c>
      <c r="B27" s="1">
        <v>92.003212000000005</v>
      </c>
      <c r="C27" s="1">
        <v>95.32</v>
      </c>
      <c r="D27" s="1">
        <v>39.167042000000002</v>
      </c>
      <c r="E27" s="1">
        <v>39.167042000000002</v>
      </c>
      <c r="F27" s="1">
        <v>120.857681</v>
      </c>
      <c r="G27" s="1">
        <v>12.558161</v>
      </c>
      <c r="H27" s="1">
        <v>143.96000699999999</v>
      </c>
      <c r="I27" s="1">
        <v>71.269454999999994</v>
      </c>
      <c r="J27" s="1">
        <v>145.91153</v>
      </c>
      <c r="K27" s="1">
        <v>93.616012999999995</v>
      </c>
      <c r="L27" s="1">
        <v>75.870002999999997</v>
      </c>
      <c r="M27" s="1">
        <v>11.149359</v>
      </c>
      <c r="N27" s="1">
        <v>699.21002199999998</v>
      </c>
      <c r="O27" s="1">
        <v>143.40936300000001</v>
      </c>
      <c r="P27" s="1">
        <v>122.61760700000001</v>
      </c>
      <c r="Q27" s="1">
        <v>30.602481999999998</v>
      </c>
      <c r="R27" s="1">
        <v>113.549156</v>
      </c>
      <c r="S27" s="1">
        <v>57.350017999999999</v>
      </c>
      <c r="T27" s="1">
        <v>24.556889999999999</v>
      </c>
      <c r="U27" s="1">
        <v>48.558326999999998</v>
      </c>
      <c r="V27" s="1">
        <v>53.771942000000003</v>
      </c>
      <c r="W27" s="1">
        <v>46.195174999999999</v>
      </c>
      <c r="X27" s="1">
        <v>32.447144000000002</v>
      </c>
      <c r="Y27" s="1">
        <v>47.747498</v>
      </c>
      <c r="Z27" s="1">
        <v>38.187610999999997</v>
      </c>
      <c r="AA27" s="1">
        <v>37.919998</v>
      </c>
      <c r="AB27" s="1">
        <v>58.304839999999999</v>
      </c>
      <c r="AC27" s="1">
        <v>50.113368999999999</v>
      </c>
      <c r="AD27" s="1">
        <v>68.368949999999998</v>
      </c>
      <c r="AE27" s="1">
        <v>85.312201999999999</v>
      </c>
      <c r="AF27" s="1">
        <v>2102.9499510000001</v>
      </c>
      <c r="AH27">
        <v>2.6659588616688809E-2</v>
      </c>
      <c r="AI27">
        <v>3.3839513031654403E-2</v>
      </c>
      <c r="AJ27">
        <v>7.1119560628961326E-2</v>
      </c>
      <c r="AK27">
        <v>7.1119560628961326E-2</v>
      </c>
      <c r="AL27">
        <v>2.5055496845137387E-2</v>
      </c>
      <c r="AM27">
        <v>7.6924027482576139E-3</v>
      </c>
      <c r="AN27">
        <v>3.042015451334134E-2</v>
      </c>
      <c r="AO27">
        <v>4.6829951551246453E-2</v>
      </c>
      <c r="AP27">
        <v>3.5354048853566311E-3</v>
      </c>
      <c r="AQ27">
        <v>2.413278831074496E-2</v>
      </c>
      <c r="AR27">
        <v>3.633388930930051E-2</v>
      </c>
      <c r="AS27">
        <v>1.5974405085449322E-2</v>
      </c>
      <c r="AT27">
        <v>3.5529237922970136E-2</v>
      </c>
      <c r="AU27">
        <v>4.5044382046429458E-2</v>
      </c>
      <c r="AV27">
        <v>2.5474781007267713E-2</v>
      </c>
      <c r="AW27">
        <v>3.8034818901867863E-2</v>
      </c>
      <c r="AX27">
        <v>4.8949395699964628E-2</v>
      </c>
      <c r="AY27">
        <v>2.7852168343528768E-2</v>
      </c>
      <c r="AZ27">
        <v>5.7096328436655741E-2</v>
      </c>
      <c r="BA27">
        <v>2.6690734682788847E-2</v>
      </c>
      <c r="BB27">
        <v>5.7425449429407201E-2</v>
      </c>
      <c r="BC27">
        <v>2.0336908471056878E-2</v>
      </c>
      <c r="BD27">
        <v>4.7100364222920618E-2</v>
      </c>
      <c r="BE27">
        <v>1.6884229533211427E-2</v>
      </c>
      <c r="BF27">
        <v>4.6965523700296899E-2</v>
      </c>
      <c r="BG27">
        <v>5.3625893102201075E-2</v>
      </c>
      <c r="BH27">
        <v>2.5933300093272986E-2</v>
      </c>
      <c r="BI27">
        <v>3.3069845050765448E-2</v>
      </c>
      <c r="BJ27">
        <v>1.1811815325717017E-2</v>
      </c>
      <c r="BK27">
        <v>4.9781827964210844E-2</v>
      </c>
      <c r="BL27">
        <f t="shared" si="0"/>
        <v>3.2168250821523178E-2</v>
      </c>
    </row>
    <row r="28" spans="1:64" x14ac:dyDescent="0.25">
      <c r="A28" s="2">
        <v>42555</v>
      </c>
      <c r="B28" s="1">
        <v>92.761184999999998</v>
      </c>
      <c r="C28" s="1">
        <v>96.790001000000004</v>
      </c>
      <c r="D28" s="1">
        <v>40.828254999999999</v>
      </c>
      <c r="E28" s="1">
        <v>40.828254999999999</v>
      </c>
      <c r="F28" s="1">
        <v>121.230431</v>
      </c>
      <c r="G28" s="1">
        <v>12.625265000000001</v>
      </c>
      <c r="H28" s="1">
        <v>143.64999399999999</v>
      </c>
      <c r="I28" s="1">
        <v>72.127121000000002</v>
      </c>
      <c r="J28" s="1">
        <v>154.63204999999999</v>
      </c>
      <c r="K28" s="1">
        <v>95.134429999999995</v>
      </c>
      <c r="L28" s="1">
        <v>78.260002</v>
      </c>
      <c r="M28" s="1">
        <v>11.473673</v>
      </c>
      <c r="N28" s="1">
        <v>705.63000499999998</v>
      </c>
      <c r="O28" s="1">
        <v>145.469818</v>
      </c>
      <c r="P28" s="1">
        <v>127.08261899999999</v>
      </c>
      <c r="Q28" s="1">
        <v>31.770519</v>
      </c>
      <c r="R28" s="1">
        <v>115.009567</v>
      </c>
      <c r="S28" s="1">
        <v>58.334240000000001</v>
      </c>
      <c r="T28" s="1">
        <v>24.983222999999999</v>
      </c>
      <c r="U28" s="1">
        <v>49.640346999999998</v>
      </c>
      <c r="V28" s="1">
        <v>54.845253</v>
      </c>
      <c r="W28" s="1">
        <v>50.343432999999997</v>
      </c>
      <c r="X28" s="1">
        <v>32.948853</v>
      </c>
      <c r="Y28" s="1">
        <v>48.819557000000003</v>
      </c>
      <c r="Z28" s="1">
        <v>37.432113999999999</v>
      </c>
      <c r="AA28" s="1">
        <v>39.840000000000003</v>
      </c>
      <c r="AB28" s="1">
        <v>59.393771999999998</v>
      </c>
      <c r="AC28" s="1">
        <v>49.819267000000004</v>
      </c>
      <c r="AD28" s="1">
        <v>69.336121000000006</v>
      </c>
      <c r="AE28" s="1">
        <v>85.039458999999994</v>
      </c>
      <c r="AF28" s="1">
        <v>2129.8999020000001</v>
      </c>
      <c r="AH28">
        <v>8.2385493236909225E-3</v>
      </c>
      <c r="AI28">
        <v>1.5421747796894782E-2</v>
      </c>
      <c r="AJ28">
        <v>4.2413542488094876E-2</v>
      </c>
      <c r="AK28">
        <v>4.2413542488094876E-2</v>
      </c>
      <c r="AL28">
        <v>3.0842061250537841E-3</v>
      </c>
      <c r="AM28">
        <v>5.3434575333124405E-3</v>
      </c>
      <c r="AN28">
        <v>-2.1534661359109124E-3</v>
      </c>
      <c r="AO28">
        <v>1.2034131592559659E-2</v>
      </c>
      <c r="AP28">
        <v>5.9765804662592417E-2</v>
      </c>
      <c r="AQ28">
        <v>1.6219629007272501E-2</v>
      </c>
      <c r="AR28">
        <v>3.1501237715780811E-2</v>
      </c>
      <c r="AS28">
        <v>2.9088129640457296E-2</v>
      </c>
      <c r="AT28">
        <v>9.1817662762276632E-3</v>
      </c>
      <c r="AU28">
        <v>1.4367646274253307E-2</v>
      </c>
      <c r="AV28">
        <v>3.6414117917013232E-2</v>
      </c>
      <c r="AW28">
        <v>3.8168047938072533E-2</v>
      </c>
      <c r="AX28">
        <v>1.2861487054998521E-2</v>
      </c>
      <c r="AY28">
        <v>1.7161668545596667E-2</v>
      </c>
      <c r="AZ28">
        <v>1.7361033909424183E-2</v>
      </c>
      <c r="BA28">
        <v>2.2282892901149581E-2</v>
      </c>
      <c r="BB28">
        <v>1.9960428433103583E-2</v>
      </c>
      <c r="BC28">
        <v>8.9798512506987976E-2</v>
      </c>
      <c r="BD28">
        <v>1.5462347009647387E-2</v>
      </c>
      <c r="BE28">
        <v>2.2452673855287725E-2</v>
      </c>
      <c r="BF28">
        <v>-1.9783824654545642E-2</v>
      </c>
      <c r="BG28">
        <v>5.0632966805536327E-2</v>
      </c>
      <c r="BH28">
        <v>1.8676528397985483E-2</v>
      </c>
      <c r="BI28">
        <v>-5.8687333513736664E-3</v>
      </c>
      <c r="BJ28">
        <v>1.4146348598303873E-2</v>
      </c>
      <c r="BK28">
        <v>-3.1969987130329317E-3</v>
      </c>
      <c r="BL28">
        <f t="shared" si="0"/>
        <v>1.2815307842768558E-2</v>
      </c>
    </row>
    <row r="29" spans="1:64" x14ac:dyDescent="0.25">
      <c r="A29" s="2">
        <v>42562</v>
      </c>
      <c r="B29" s="1">
        <v>94.776061999999996</v>
      </c>
      <c r="C29" s="1">
        <v>97.830001999999993</v>
      </c>
      <c r="D29" s="1">
        <v>41.728076999999999</v>
      </c>
      <c r="E29" s="1">
        <v>41.728076999999999</v>
      </c>
      <c r="F29" s="1">
        <v>123.373795</v>
      </c>
      <c r="G29" s="1">
        <v>13.094996999999999</v>
      </c>
      <c r="H29" s="1">
        <v>145.970001</v>
      </c>
      <c r="I29" s="1">
        <v>75.231460999999996</v>
      </c>
      <c r="J29" s="1">
        <v>155.53865099999999</v>
      </c>
      <c r="K29" s="1">
        <v>95.998642000000004</v>
      </c>
      <c r="L29" s="1">
        <v>77.830001999999993</v>
      </c>
      <c r="M29" s="1">
        <v>11.894403000000001</v>
      </c>
      <c r="N29" s="1">
        <v>719.84997599999997</v>
      </c>
      <c r="O29" s="1">
        <v>156.362167</v>
      </c>
      <c r="P29" s="1">
        <v>127.49884</v>
      </c>
      <c r="Q29" s="1">
        <v>32.770355000000002</v>
      </c>
      <c r="R29" s="1">
        <v>115.15001700000001</v>
      </c>
      <c r="S29" s="1">
        <v>60.551375999999998</v>
      </c>
      <c r="T29" s="1">
        <v>26.536978000000001</v>
      </c>
      <c r="U29" s="1">
        <v>50.969158</v>
      </c>
      <c r="V29" s="1">
        <v>55.957241000000003</v>
      </c>
      <c r="W29" s="1">
        <v>52.174999</v>
      </c>
      <c r="X29" s="1">
        <v>33.541794000000003</v>
      </c>
      <c r="Y29" s="1">
        <v>49.324061999999998</v>
      </c>
      <c r="Z29" s="1">
        <v>38.099944999999998</v>
      </c>
      <c r="AA29" s="1">
        <v>40.450001</v>
      </c>
      <c r="AB29" s="1">
        <v>60.876967999999998</v>
      </c>
      <c r="AC29" s="1">
        <v>50.268211000000001</v>
      </c>
      <c r="AD29" s="1">
        <v>69.176497999999995</v>
      </c>
      <c r="AE29" s="1">
        <v>86.475876</v>
      </c>
      <c r="AF29" s="1">
        <v>2161.73999</v>
      </c>
      <c r="AH29">
        <v>2.1721121824823587E-2</v>
      </c>
      <c r="AI29">
        <v>1.0744921885061138E-2</v>
      </c>
      <c r="AJ29">
        <v>2.2039198099453438E-2</v>
      </c>
      <c r="AK29">
        <v>2.2039198099453438E-2</v>
      </c>
      <c r="AL29">
        <v>1.7680082321904846E-2</v>
      </c>
      <c r="AM29">
        <v>3.7205714097882196E-2</v>
      </c>
      <c r="AN29">
        <v>1.6150414875757003E-2</v>
      </c>
      <c r="AO29">
        <v>4.303984350075464E-2</v>
      </c>
      <c r="AP29">
        <v>5.8629566121641335E-3</v>
      </c>
      <c r="AQ29">
        <v>9.084113921742203E-3</v>
      </c>
      <c r="AR29">
        <v>-5.4945053540888843E-3</v>
      </c>
      <c r="AS29">
        <v>3.6669164268495424E-2</v>
      </c>
      <c r="AT29">
        <v>2.0152163172256241E-2</v>
      </c>
      <c r="AU29">
        <v>7.4877037379671399E-2</v>
      </c>
      <c r="AV29">
        <v>3.2752000491901045E-3</v>
      </c>
      <c r="AW29">
        <v>3.1470559231342801E-2</v>
      </c>
      <c r="AX29">
        <v>1.2212027543760885E-3</v>
      </c>
      <c r="AY29">
        <v>3.8007454969842695E-2</v>
      </c>
      <c r="AZ29">
        <v>6.2191935764252776E-2</v>
      </c>
      <c r="BA29">
        <v>2.6768769364162618E-2</v>
      </c>
      <c r="BB29">
        <v>2.0275009033142829E-2</v>
      </c>
      <c r="BC29">
        <v>3.6381428338429014E-2</v>
      </c>
      <c r="BD29">
        <v>1.7995800946394198E-2</v>
      </c>
      <c r="BE29">
        <v>1.0334075747553273E-2</v>
      </c>
      <c r="BF29">
        <v>1.7841124335109676E-2</v>
      </c>
      <c r="BG29">
        <v>1.5311270080321206E-2</v>
      </c>
      <c r="BH29">
        <v>2.4972247931988552E-2</v>
      </c>
      <c r="BI29">
        <v>9.0114533399296565E-3</v>
      </c>
      <c r="BJ29">
        <v>-2.3021622452748763E-3</v>
      </c>
      <c r="BK29">
        <v>1.6891182245174042E-2</v>
      </c>
      <c r="BL29">
        <f t="shared" si="0"/>
        <v>1.4949100645575747E-2</v>
      </c>
    </row>
    <row r="30" spans="1:64" x14ac:dyDescent="0.25">
      <c r="A30" s="2">
        <v>42569</v>
      </c>
      <c r="B30" s="1">
        <v>94.660933999999997</v>
      </c>
      <c r="C30" s="1">
        <v>98.059997999999993</v>
      </c>
      <c r="D30" s="1">
        <v>40.976578000000003</v>
      </c>
      <c r="E30" s="1">
        <v>40.976578000000003</v>
      </c>
      <c r="F30" s="1">
        <v>124.380241</v>
      </c>
      <c r="G30" s="1">
        <v>13.785216</v>
      </c>
      <c r="H30" s="1">
        <v>144.60000600000001</v>
      </c>
      <c r="I30" s="1">
        <v>74.000916000000004</v>
      </c>
      <c r="J30" s="1">
        <v>156.529404</v>
      </c>
      <c r="K30" s="1">
        <v>93.988251000000005</v>
      </c>
      <c r="L30" s="1">
        <v>76.330001999999993</v>
      </c>
      <c r="M30" s="1">
        <v>12.131064</v>
      </c>
      <c r="N30" s="1">
        <v>742.73999000000003</v>
      </c>
      <c r="O30" s="1">
        <v>155.172348</v>
      </c>
      <c r="P30" s="1">
        <v>129.144867</v>
      </c>
      <c r="Q30" s="1">
        <v>32.387238000000004</v>
      </c>
      <c r="R30" s="1">
        <v>117.05044599999999</v>
      </c>
      <c r="S30" s="1">
        <v>60.419288999999999</v>
      </c>
      <c r="T30" s="1">
        <v>27.399121999999998</v>
      </c>
      <c r="U30" s="1">
        <v>53.693202999999997</v>
      </c>
      <c r="V30" s="1">
        <v>54.854919000000002</v>
      </c>
      <c r="W30" s="1">
        <v>54.125377999999998</v>
      </c>
      <c r="X30" s="1">
        <v>33.514423000000001</v>
      </c>
      <c r="Y30" s="1">
        <v>55.089793999999998</v>
      </c>
      <c r="Z30" s="1">
        <v>38.295380000000002</v>
      </c>
      <c r="AA30" s="1">
        <v>40.57</v>
      </c>
      <c r="AB30" s="1">
        <v>61.477749000000003</v>
      </c>
      <c r="AC30" s="1">
        <v>50.502262000000002</v>
      </c>
      <c r="AD30" s="1">
        <v>69.063820000000007</v>
      </c>
      <c r="AE30" s="1">
        <v>85.466751000000002</v>
      </c>
      <c r="AF30" s="1">
        <v>2175.030029</v>
      </c>
      <c r="AH30">
        <v>-1.2147371136817075E-3</v>
      </c>
      <c r="AI30">
        <v>2.3509761351124155E-3</v>
      </c>
      <c r="AJ30">
        <v>-1.8009432833437197E-2</v>
      </c>
      <c r="AK30">
        <v>-1.8009432833437197E-2</v>
      </c>
      <c r="AL30">
        <v>8.1576966972605226E-3</v>
      </c>
      <c r="AM30">
        <v>5.2708603140573518E-2</v>
      </c>
      <c r="AN30">
        <v>-9.3854558513018632E-3</v>
      </c>
      <c r="AO30">
        <v>-1.6356787222303076E-2</v>
      </c>
      <c r="AP30">
        <v>6.3698186504138592E-3</v>
      </c>
      <c r="AQ30">
        <v>-2.0941869156857432E-2</v>
      </c>
      <c r="AR30">
        <v>-1.9272773499350547E-2</v>
      </c>
      <c r="AS30">
        <v>1.9896837193089875E-2</v>
      </c>
      <c r="AT30">
        <v>3.1798311819350625E-2</v>
      </c>
      <c r="AU30">
        <v>-7.6093790641824496E-3</v>
      </c>
      <c r="AV30">
        <v>1.2910133143172155E-2</v>
      </c>
      <c r="AW30">
        <v>-1.1690962761923043E-2</v>
      </c>
      <c r="AX30">
        <v>1.6503940246921443E-2</v>
      </c>
      <c r="AY30">
        <v>-2.1814037718977438E-3</v>
      </c>
      <c r="AZ30">
        <v>3.2488401655983476E-2</v>
      </c>
      <c r="BA30">
        <v>5.3444967641019234E-2</v>
      </c>
      <c r="BB30">
        <v>-1.9699362947504878E-2</v>
      </c>
      <c r="BC30">
        <v>3.7381486102184655E-2</v>
      </c>
      <c r="BD30">
        <v>-8.1602671580423671E-4</v>
      </c>
      <c r="BE30">
        <v>0.11689491429152774</v>
      </c>
      <c r="BF30">
        <v>5.1295349638957053E-3</v>
      </c>
      <c r="BG30">
        <v>2.9666006683164228E-3</v>
      </c>
      <c r="BH30">
        <v>9.8687733594091769E-3</v>
      </c>
      <c r="BI30">
        <v>4.6560439558909483E-3</v>
      </c>
      <c r="BJ30">
        <v>-1.6288479940107447E-3</v>
      </c>
      <c r="BK30">
        <v>-1.1669439463093701E-2</v>
      </c>
      <c r="BL30">
        <f t="shared" si="0"/>
        <v>6.1478434323639346E-3</v>
      </c>
    </row>
    <row r="31" spans="1:64" x14ac:dyDescent="0.25">
      <c r="A31" s="2">
        <v>42576</v>
      </c>
      <c r="B31" s="1">
        <v>99.985969999999995</v>
      </c>
      <c r="C31" s="1">
        <v>97.860000999999997</v>
      </c>
      <c r="D31" s="1">
        <v>39.710892000000001</v>
      </c>
      <c r="E31" s="1">
        <v>39.710892000000001</v>
      </c>
      <c r="F31" s="1">
        <v>124.557304</v>
      </c>
      <c r="G31" s="1">
        <v>13.890668</v>
      </c>
      <c r="H31" s="1">
        <v>144.270004</v>
      </c>
      <c r="I31" s="1">
        <v>77.895103000000006</v>
      </c>
      <c r="J31" s="1">
        <v>156.29574600000001</v>
      </c>
      <c r="K31" s="1">
        <v>92.295295999999993</v>
      </c>
      <c r="L31" s="1">
        <v>76.319999999999993</v>
      </c>
      <c r="M31" s="1">
        <v>11.096768000000001</v>
      </c>
      <c r="N31" s="1">
        <v>768.78997800000002</v>
      </c>
      <c r="O31" s="1">
        <v>153.62455700000001</v>
      </c>
      <c r="P31" s="1">
        <v>130.771942</v>
      </c>
      <c r="Q31" s="1">
        <v>32.574120000000001</v>
      </c>
      <c r="R31" s="1">
        <v>117.237694</v>
      </c>
      <c r="S31" s="1">
        <v>60.353248999999998</v>
      </c>
      <c r="T31" s="1">
        <v>27.219109</v>
      </c>
      <c r="U31" s="1">
        <v>53.797611000000003</v>
      </c>
      <c r="V31" s="1">
        <v>53.665573000000002</v>
      </c>
      <c r="W31" s="1">
        <v>56.531162000000002</v>
      </c>
      <c r="X31" s="1">
        <v>33.651252999999997</v>
      </c>
      <c r="Y31" s="1">
        <v>56.378086000000003</v>
      </c>
      <c r="Z31" s="1">
        <v>38.455275999999998</v>
      </c>
      <c r="AA31" s="1">
        <v>40.18</v>
      </c>
      <c r="AB31" s="1">
        <v>65.476776000000001</v>
      </c>
      <c r="AC31" s="1">
        <v>49.881115000000001</v>
      </c>
      <c r="AD31" s="1">
        <v>68.519195999999994</v>
      </c>
      <c r="AE31" s="1">
        <v>80.866577000000007</v>
      </c>
      <c r="AF31" s="1">
        <v>2173.6000979999999</v>
      </c>
      <c r="AH31">
        <v>5.6253786805019239E-2</v>
      </c>
      <c r="AI31">
        <v>-2.0395370597498506E-3</v>
      </c>
      <c r="AJ31">
        <v>-3.0888035599263612E-2</v>
      </c>
      <c r="AK31">
        <v>-3.0888035599263612E-2</v>
      </c>
      <c r="AL31">
        <v>1.4235621235048417E-3</v>
      </c>
      <c r="AM31">
        <v>7.6496443726380243E-3</v>
      </c>
      <c r="AN31">
        <v>-2.2821714129113344E-3</v>
      </c>
      <c r="AO31">
        <v>5.262349725508806E-2</v>
      </c>
      <c r="AP31">
        <v>-1.4927419004290802E-3</v>
      </c>
      <c r="AQ31">
        <v>-1.8012410934213595E-2</v>
      </c>
      <c r="AR31">
        <v>-1.3103628636089996E-4</v>
      </c>
      <c r="AS31">
        <v>-8.5260122277814987E-2</v>
      </c>
      <c r="AT31">
        <v>3.5072822724948452E-2</v>
      </c>
      <c r="AU31">
        <v>-9.974657340365756E-3</v>
      </c>
      <c r="AV31">
        <v>1.2598836003292261E-2</v>
      </c>
      <c r="AW31">
        <v>5.7702357947286859E-3</v>
      </c>
      <c r="AX31">
        <v>1.5997205170838133E-3</v>
      </c>
      <c r="AY31">
        <v>-1.0930284201126727E-3</v>
      </c>
      <c r="AZ31">
        <v>-6.570028046884089E-3</v>
      </c>
      <c r="BA31">
        <v>1.9445291799784509E-3</v>
      </c>
      <c r="BB31">
        <v>-2.1681665412722612E-2</v>
      </c>
      <c r="BC31">
        <v>4.4448354707102539E-2</v>
      </c>
      <c r="BD31">
        <v>4.0827198487050258E-3</v>
      </c>
      <c r="BE31">
        <v>2.3385311624145946E-2</v>
      </c>
      <c r="BF31">
        <v>4.1753339436766592E-3</v>
      </c>
      <c r="BG31">
        <v>-9.6130145427656046E-3</v>
      </c>
      <c r="BH31">
        <v>6.5048364083727231E-2</v>
      </c>
      <c r="BI31">
        <v>-1.2299389678822714E-2</v>
      </c>
      <c r="BJ31">
        <v>-7.8858076486359001E-3</v>
      </c>
      <c r="BK31">
        <v>-5.3824135657151578E-2</v>
      </c>
      <c r="BL31">
        <f t="shared" si="0"/>
        <v>-6.5743046345781008E-4</v>
      </c>
    </row>
    <row r="32" spans="1:64" x14ac:dyDescent="0.25">
      <c r="A32" s="2">
        <v>42583</v>
      </c>
      <c r="B32" s="1">
        <v>103.12342099999999</v>
      </c>
      <c r="C32" s="1">
        <v>99.040001000000004</v>
      </c>
      <c r="D32" s="1">
        <v>40.106422000000002</v>
      </c>
      <c r="E32" s="1">
        <v>40.106422000000002</v>
      </c>
      <c r="F32" s="1">
        <v>122.758743</v>
      </c>
      <c r="G32" s="1">
        <v>14.427504000000001</v>
      </c>
      <c r="H32" s="1">
        <v>145.64999399999999</v>
      </c>
      <c r="I32" s="1">
        <v>77.706871000000007</v>
      </c>
      <c r="J32" s="1">
        <v>156.74440000000001</v>
      </c>
      <c r="K32" s="1">
        <v>92.179871000000006</v>
      </c>
      <c r="L32" s="1">
        <v>79.839995999999999</v>
      </c>
      <c r="M32" s="1">
        <v>10.801961</v>
      </c>
      <c r="N32" s="1">
        <v>782.21997099999999</v>
      </c>
      <c r="O32" s="1">
        <v>156.79745500000001</v>
      </c>
      <c r="P32" s="1">
        <v>129.51379399999999</v>
      </c>
      <c r="Q32" s="1">
        <v>32.686256</v>
      </c>
      <c r="R32" s="1">
        <v>116.310867</v>
      </c>
      <c r="S32" s="1">
        <v>62.551516999999997</v>
      </c>
      <c r="T32" s="1">
        <v>27.673736999999999</v>
      </c>
      <c r="U32" s="1">
        <v>55.012515999999998</v>
      </c>
      <c r="V32" s="1">
        <v>54.004002</v>
      </c>
      <c r="W32" s="1">
        <v>57.620209000000003</v>
      </c>
      <c r="X32" s="1">
        <v>32.328555999999999</v>
      </c>
      <c r="Y32" s="1">
        <v>55.855564000000001</v>
      </c>
      <c r="Z32" s="1">
        <v>38.339801999999999</v>
      </c>
      <c r="AA32" s="1">
        <v>41.369999</v>
      </c>
      <c r="AB32" s="1">
        <v>66.205260999999993</v>
      </c>
      <c r="AC32" s="1">
        <v>48.287726999999997</v>
      </c>
      <c r="AD32" s="1">
        <v>69.261016999999995</v>
      </c>
      <c r="AE32" s="1">
        <v>79.602897999999996</v>
      </c>
      <c r="AF32" s="1">
        <v>2182.8701169999999</v>
      </c>
      <c r="AH32">
        <v>3.1378912461418322E-2</v>
      </c>
      <c r="AI32">
        <v>1.2058041977743357E-2</v>
      </c>
      <c r="AJ32">
        <v>9.9602396239298983E-3</v>
      </c>
      <c r="AK32">
        <v>9.9602396239298983E-3</v>
      </c>
      <c r="AL32">
        <v>-1.4439626920634108E-2</v>
      </c>
      <c r="AM32">
        <v>3.8647241442960195E-2</v>
      </c>
      <c r="AN32">
        <v>9.5653286320002608E-3</v>
      </c>
      <c r="AO32">
        <v>-2.4164805328006213E-3</v>
      </c>
      <c r="AP32">
        <v>2.8705451778579102E-3</v>
      </c>
      <c r="AQ32">
        <v>-1.2506054479741598E-3</v>
      </c>
      <c r="AR32">
        <v>4.6121540880503228E-2</v>
      </c>
      <c r="AS32">
        <v>-2.6566924711771973E-2</v>
      </c>
      <c r="AT32">
        <v>1.7469001137265044E-2</v>
      </c>
      <c r="AU32">
        <v>2.0653586001878613E-2</v>
      </c>
      <c r="AV32">
        <v>-9.6209322944826019E-3</v>
      </c>
      <c r="AW32">
        <v>3.4424874716492593E-3</v>
      </c>
      <c r="AX32">
        <v>-7.9055376165962712E-3</v>
      </c>
      <c r="AY32">
        <v>3.6423358086322723E-2</v>
      </c>
      <c r="AZ32">
        <v>1.6702530564097436E-2</v>
      </c>
      <c r="BA32">
        <v>2.2582880120829055E-2</v>
      </c>
      <c r="BB32">
        <v>6.3062589492894798E-3</v>
      </c>
      <c r="BC32">
        <v>1.9264542978967968E-2</v>
      </c>
      <c r="BD32">
        <v>-3.9306025246667577E-2</v>
      </c>
      <c r="BE32">
        <v>-9.2681755815548997E-3</v>
      </c>
      <c r="BF32">
        <v>-3.0028129300124899E-3</v>
      </c>
      <c r="BG32">
        <v>2.9616699850671984E-2</v>
      </c>
      <c r="BH32">
        <v>1.1125853233824342E-2</v>
      </c>
      <c r="BI32">
        <v>-3.1943712565366759E-2</v>
      </c>
      <c r="BJ32">
        <v>1.0826469709306012E-2</v>
      </c>
      <c r="BK32">
        <v>-1.5626715595987332E-2</v>
      </c>
      <c r="BL32">
        <f t="shared" si="0"/>
        <v>4.2648226822080536E-3</v>
      </c>
    </row>
    <row r="33" spans="1:64" x14ac:dyDescent="0.25">
      <c r="A33" s="2">
        <v>42590</v>
      </c>
      <c r="B33" s="1">
        <v>104.35732299999999</v>
      </c>
      <c r="C33" s="1">
        <v>101.040001</v>
      </c>
      <c r="D33" s="1">
        <v>40.679932000000001</v>
      </c>
      <c r="E33" s="1">
        <v>40.679932000000001</v>
      </c>
      <c r="F33" s="1">
        <v>124.035439</v>
      </c>
      <c r="G33" s="1">
        <v>14.293295000000001</v>
      </c>
      <c r="H33" s="1">
        <v>147.720001</v>
      </c>
      <c r="I33" s="1">
        <v>78.121009999999998</v>
      </c>
      <c r="J33" s="1">
        <v>157.99685700000001</v>
      </c>
      <c r="K33" s="1">
        <v>93.151375000000002</v>
      </c>
      <c r="L33" s="1">
        <v>77.430000000000007</v>
      </c>
      <c r="M33" s="1">
        <v>10.926019999999999</v>
      </c>
      <c r="N33" s="1">
        <v>783.21997099999999</v>
      </c>
      <c r="O33" s="1">
        <v>157.91957099999999</v>
      </c>
      <c r="P33" s="1">
        <v>129.19215399999999</v>
      </c>
      <c r="Q33" s="1">
        <v>32.548003999999999</v>
      </c>
      <c r="R33" s="1">
        <v>115.355957</v>
      </c>
      <c r="S33" s="1">
        <v>61.626925999999997</v>
      </c>
      <c r="T33" s="1">
        <v>27.826366</v>
      </c>
      <c r="U33" s="1">
        <v>54.993538000000001</v>
      </c>
      <c r="V33" s="1">
        <v>54.584175000000002</v>
      </c>
      <c r="W33" s="1">
        <v>62.411999000000002</v>
      </c>
      <c r="X33" s="1">
        <v>32.174191</v>
      </c>
      <c r="Y33" s="1">
        <v>55.594307000000001</v>
      </c>
      <c r="Z33" s="1">
        <v>38.446396</v>
      </c>
      <c r="AA33" s="1">
        <v>41.34</v>
      </c>
      <c r="AB33" s="1">
        <v>65.912682000000004</v>
      </c>
      <c r="AC33" s="1">
        <v>48.296734000000001</v>
      </c>
      <c r="AD33" s="1">
        <v>69.383087000000003</v>
      </c>
      <c r="AE33" s="1">
        <v>79.866553999999994</v>
      </c>
      <c r="AF33" s="1">
        <v>2184.0500489999999</v>
      </c>
      <c r="AH33">
        <v>1.1965293509803175E-2</v>
      </c>
      <c r="AI33">
        <v>2.0193860862339853E-2</v>
      </c>
      <c r="AJ33">
        <v>1.4299704920074865E-2</v>
      </c>
      <c r="AK33">
        <v>1.4299704920074865E-2</v>
      </c>
      <c r="AL33">
        <v>1.0400041323329624E-2</v>
      </c>
      <c r="AM33">
        <v>-9.3023020475336716E-3</v>
      </c>
      <c r="AN33">
        <v>1.4212201066070788E-2</v>
      </c>
      <c r="AO33">
        <v>5.3295029727807672E-3</v>
      </c>
      <c r="AP33">
        <v>7.9904417637886426E-3</v>
      </c>
      <c r="AQ33">
        <v>1.0539220650460618E-2</v>
      </c>
      <c r="AR33">
        <v>-3.0185322153573162E-2</v>
      </c>
      <c r="AS33">
        <v>1.1484859091788891E-2</v>
      </c>
      <c r="AT33">
        <v>1.2784127701592524E-3</v>
      </c>
      <c r="AU33">
        <v>7.1564681965021497E-3</v>
      </c>
      <c r="AV33">
        <v>-2.4834420339813548E-3</v>
      </c>
      <c r="AW33">
        <v>-4.2296676621513757E-3</v>
      </c>
      <c r="AX33">
        <v>-8.2099809298128452E-3</v>
      </c>
      <c r="AY33">
        <v>-1.4781272211191928E-2</v>
      </c>
      <c r="AZ33">
        <v>5.5153013848473383E-3</v>
      </c>
      <c r="BA33">
        <v>-3.4497604145204073E-4</v>
      </c>
      <c r="BB33">
        <v>1.0743148257790266E-2</v>
      </c>
      <c r="BC33">
        <v>8.3161621298527375E-2</v>
      </c>
      <c r="BD33">
        <v>-4.7748807586704004E-3</v>
      </c>
      <c r="BE33">
        <v>-4.6773675045157634E-3</v>
      </c>
      <c r="BF33">
        <v>2.7802438833669824E-3</v>
      </c>
      <c r="BG33">
        <v>-7.2513900713404799E-4</v>
      </c>
      <c r="BH33">
        <v>-4.4192711512758675E-3</v>
      </c>
      <c r="BI33">
        <v>1.8652772784281157E-4</v>
      </c>
      <c r="BJ33">
        <v>1.7624632915801382E-3</v>
      </c>
      <c r="BK33">
        <v>3.3121407213088832E-3</v>
      </c>
      <c r="BL33">
        <f t="shared" si="0"/>
        <v>5.4054155160712571E-4</v>
      </c>
    </row>
    <row r="34" spans="1:64" x14ac:dyDescent="0.25">
      <c r="A34" s="2">
        <v>42597</v>
      </c>
      <c r="B34" s="1">
        <v>105.495628</v>
      </c>
      <c r="C34" s="1">
        <v>100.32</v>
      </c>
      <c r="D34" s="1">
        <v>39.532905999999997</v>
      </c>
      <c r="E34" s="1">
        <v>39.532905999999997</v>
      </c>
      <c r="F34" s="1">
        <v>126.322395</v>
      </c>
      <c r="G34" s="1">
        <v>14.590472999999999</v>
      </c>
      <c r="H34" s="1">
        <v>148.75</v>
      </c>
      <c r="I34" s="1">
        <v>78.911629000000005</v>
      </c>
      <c r="J34" s="1">
        <v>157.46565200000001</v>
      </c>
      <c r="K34" s="1">
        <v>92.718529000000004</v>
      </c>
      <c r="L34" s="1">
        <v>81.760002</v>
      </c>
      <c r="M34" s="1">
        <v>10.979188000000001</v>
      </c>
      <c r="N34" s="1">
        <v>775.419983</v>
      </c>
      <c r="O34" s="1">
        <v>160.80229199999999</v>
      </c>
      <c r="P34" s="1">
        <v>128.14212000000001</v>
      </c>
      <c r="Q34" s="1">
        <v>33.178814000000003</v>
      </c>
      <c r="R34" s="1">
        <v>112.266586</v>
      </c>
      <c r="S34" s="1">
        <v>62.136386999999999</v>
      </c>
      <c r="T34" s="1">
        <v>29.142800999999999</v>
      </c>
      <c r="U34" s="1">
        <v>54.689804000000002</v>
      </c>
      <c r="V34" s="1">
        <v>56.953201</v>
      </c>
      <c r="W34" s="1">
        <v>61.639763000000002</v>
      </c>
      <c r="X34" s="1">
        <v>32.174191</v>
      </c>
      <c r="Y34" s="1">
        <v>56.540241000000002</v>
      </c>
      <c r="Z34" s="1">
        <v>36.429912999999999</v>
      </c>
      <c r="AA34" s="1">
        <v>40.98</v>
      </c>
      <c r="AB34" s="1">
        <v>66.318511999999998</v>
      </c>
      <c r="AC34" s="1">
        <v>47.216476</v>
      </c>
      <c r="AD34" s="1">
        <v>68.836974999999995</v>
      </c>
      <c r="AE34" s="1">
        <v>80.501778000000002</v>
      </c>
      <c r="AF34" s="1">
        <v>2183.8701169999999</v>
      </c>
      <c r="AH34">
        <v>1.0907763511718316E-2</v>
      </c>
      <c r="AI34">
        <v>-7.1259005628870739E-3</v>
      </c>
      <c r="AJ34">
        <v>-2.8196359816924074E-2</v>
      </c>
      <c r="AK34">
        <v>-2.8196359816924074E-2</v>
      </c>
      <c r="AL34">
        <v>1.8437924019440957E-2</v>
      </c>
      <c r="AM34">
        <v>2.0791427029246849E-2</v>
      </c>
      <c r="AN34">
        <v>6.9726441445123171E-3</v>
      </c>
      <c r="AO34">
        <v>1.0120440071115396E-2</v>
      </c>
      <c r="AP34">
        <v>-3.3621238427546688E-3</v>
      </c>
      <c r="AQ34">
        <v>-4.646694694522736E-3</v>
      </c>
      <c r="AR34">
        <v>5.5921503293297078E-2</v>
      </c>
      <c r="AS34">
        <v>4.8661818301633363E-3</v>
      </c>
      <c r="AT34">
        <v>-9.9588727162320846E-3</v>
      </c>
      <c r="AU34">
        <v>1.8254361899197432E-2</v>
      </c>
      <c r="AV34">
        <v>-8.127691717253839E-3</v>
      </c>
      <c r="AW34">
        <v>1.938091196006993E-2</v>
      </c>
      <c r="AX34">
        <v>-2.6781200384822776E-2</v>
      </c>
      <c r="AY34">
        <v>8.2668572500273953E-3</v>
      </c>
      <c r="AZ34">
        <v>4.7308908392852969E-2</v>
      </c>
      <c r="BA34">
        <v>-5.5230852759463956E-3</v>
      </c>
      <c r="BB34">
        <v>4.3401333811493865E-2</v>
      </c>
      <c r="BC34">
        <v>-1.2373197660276824E-2</v>
      </c>
      <c r="BD34">
        <v>0</v>
      </c>
      <c r="BE34">
        <v>1.7014943634426474E-2</v>
      </c>
      <c r="BF34">
        <v>-5.2449207462774948E-2</v>
      </c>
      <c r="BG34">
        <v>-8.7082728592164128E-3</v>
      </c>
      <c r="BH34">
        <v>6.157085217682305E-3</v>
      </c>
      <c r="BI34">
        <v>-2.2367102504281151E-2</v>
      </c>
      <c r="BJ34">
        <v>-7.8709671710053466E-3</v>
      </c>
      <c r="BK34">
        <v>7.9535671465180285E-3</v>
      </c>
      <c r="BL34">
        <f t="shared" si="0"/>
        <v>-8.2384558944696587E-5</v>
      </c>
    </row>
    <row r="35" spans="1:64" x14ac:dyDescent="0.25">
      <c r="A35" s="2">
        <v>42604</v>
      </c>
      <c r="B35" s="1">
        <v>103.16114</v>
      </c>
      <c r="C35" s="1">
        <v>102.05999799999999</v>
      </c>
      <c r="D35" s="1">
        <v>40.590938999999999</v>
      </c>
      <c r="E35" s="1">
        <v>40.590938999999999</v>
      </c>
      <c r="F35" s="1">
        <v>124.245857</v>
      </c>
      <c r="G35" s="1">
        <v>15.136896</v>
      </c>
      <c r="H35" s="1">
        <v>147.91000399999999</v>
      </c>
      <c r="I35" s="1">
        <v>77.800987000000006</v>
      </c>
      <c r="J35" s="1">
        <v>153.63252299999999</v>
      </c>
      <c r="K35" s="1">
        <v>91.583472999999998</v>
      </c>
      <c r="L35" s="1">
        <v>81.209998999999996</v>
      </c>
      <c r="M35" s="1">
        <v>10.970326</v>
      </c>
      <c r="N35" s="1">
        <v>769.53997800000002</v>
      </c>
      <c r="O35" s="1">
        <v>160.550781</v>
      </c>
      <c r="P35" s="1">
        <v>127.101524</v>
      </c>
      <c r="Q35" s="1">
        <v>33.197642999999999</v>
      </c>
      <c r="R35" s="1">
        <v>112.186195</v>
      </c>
      <c r="S35" s="1">
        <v>62.476031999999996</v>
      </c>
      <c r="T35" s="1">
        <v>29.724706999999999</v>
      </c>
      <c r="U35" s="1">
        <v>55.422244999999997</v>
      </c>
      <c r="V35" s="1">
        <v>57.049889</v>
      </c>
      <c r="W35" s="1">
        <v>61.412052000000003</v>
      </c>
      <c r="X35" s="1">
        <v>32.027023</v>
      </c>
      <c r="Y35" s="1">
        <v>56.729427000000001</v>
      </c>
      <c r="Z35" s="1">
        <v>36.136772000000001</v>
      </c>
      <c r="AA35" s="1">
        <v>42.240001999999997</v>
      </c>
      <c r="AB35" s="1">
        <v>65.827751000000006</v>
      </c>
      <c r="AC35" s="1">
        <v>46.874381999999997</v>
      </c>
      <c r="AD35" s="1">
        <v>67.258110000000002</v>
      </c>
      <c r="AE35" s="1">
        <v>80.015831000000006</v>
      </c>
      <c r="AF35" s="1">
        <v>2169.040039</v>
      </c>
      <c r="AH35">
        <v>-2.2128765374049369E-2</v>
      </c>
      <c r="AI35">
        <v>1.7344477671451357E-2</v>
      </c>
      <c r="AJ35">
        <v>2.6763350005183071E-2</v>
      </c>
      <c r="AK35">
        <v>2.6763350005183071E-2</v>
      </c>
      <c r="AL35">
        <v>-1.6438399541110659E-2</v>
      </c>
      <c r="AM35">
        <v>3.7450670721915651E-2</v>
      </c>
      <c r="AN35">
        <v>-5.6470319327732001E-3</v>
      </c>
      <c r="AO35">
        <v>-1.4074503518359741E-2</v>
      </c>
      <c r="AP35">
        <v>-2.4342635687940463E-2</v>
      </c>
      <c r="AQ35">
        <v>-1.2241954356286279E-2</v>
      </c>
      <c r="AR35">
        <v>-6.7270423990449975E-3</v>
      </c>
      <c r="AS35">
        <v>-8.0716351701060139E-4</v>
      </c>
      <c r="AT35">
        <v>-7.5829938986754003E-3</v>
      </c>
      <c r="AU35">
        <v>-1.5641008400551506E-3</v>
      </c>
      <c r="AV35">
        <v>-8.1206398021197706E-3</v>
      </c>
      <c r="AW35">
        <v>5.6750069487102983E-4</v>
      </c>
      <c r="AX35">
        <v>-7.160723672491998E-4</v>
      </c>
      <c r="AY35">
        <v>5.4661208415609569E-3</v>
      </c>
      <c r="AZ35">
        <v>1.9967401211709198E-2</v>
      </c>
      <c r="BA35">
        <v>1.339264262128265E-2</v>
      </c>
      <c r="BB35">
        <v>1.6976745521292179E-3</v>
      </c>
      <c r="BC35">
        <v>-3.6942225102325477E-3</v>
      </c>
      <c r="BD35">
        <v>-4.574101024016443E-3</v>
      </c>
      <c r="BE35">
        <v>3.3460416272367748E-3</v>
      </c>
      <c r="BF35">
        <v>-8.0467115032637759E-3</v>
      </c>
      <c r="BG35">
        <v>3.0746754514397272E-2</v>
      </c>
      <c r="BH35">
        <v>-7.4000604838659837E-3</v>
      </c>
      <c r="BI35">
        <v>-7.2452251625047788E-3</v>
      </c>
      <c r="BJ35">
        <v>-2.2936292595657978E-2</v>
      </c>
      <c r="BK35">
        <v>-6.0364753682831188E-3</v>
      </c>
      <c r="BL35">
        <f t="shared" si="0"/>
        <v>-6.7907326010633621E-3</v>
      </c>
    </row>
    <row r="36" spans="1:64" x14ac:dyDescent="0.25">
      <c r="A36" s="2">
        <v>42611</v>
      </c>
      <c r="B36" s="1">
        <v>103.923233</v>
      </c>
      <c r="C36" s="1">
        <v>103.57</v>
      </c>
      <c r="D36" s="1">
        <v>42.321365</v>
      </c>
      <c r="E36" s="1">
        <v>42.321365</v>
      </c>
      <c r="F36" s="1">
        <v>123.24045599999999</v>
      </c>
      <c r="G36" s="1">
        <v>15.33821</v>
      </c>
      <c r="H36" s="1">
        <v>150.720001</v>
      </c>
      <c r="I36" s="1">
        <v>76.888007999999999</v>
      </c>
      <c r="J36" s="1">
        <v>148.05630500000001</v>
      </c>
      <c r="K36" s="1">
        <v>90.823570000000004</v>
      </c>
      <c r="L36" s="1">
        <v>83.459998999999996</v>
      </c>
      <c r="M36" s="1">
        <v>11.076663</v>
      </c>
      <c r="N36" s="1">
        <v>771.46002199999998</v>
      </c>
      <c r="O36" s="1">
        <v>163.655945</v>
      </c>
      <c r="P36" s="1">
        <v>127.848854</v>
      </c>
      <c r="Q36" s="1">
        <v>33.969684999999998</v>
      </c>
      <c r="R36" s="1">
        <v>112.45006600000001</v>
      </c>
      <c r="S36" s="1">
        <v>63.674239999999998</v>
      </c>
      <c r="T36" s="1">
        <v>30.42108</v>
      </c>
      <c r="U36" s="1">
        <v>55.078415</v>
      </c>
      <c r="V36" s="1">
        <v>56.102283</v>
      </c>
      <c r="W36" s="1">
        <v>62.021152000000001</v>
      </c>
      <c r="X36" s="1">
        <v>31.981031000000002</v>
      </c>
      <c r="Y36" s="1">
        <v>57.071770000000001</v>
      </c>
      <c r="Z36" s="1">
        <v>36.376613999999996</v>
      </c>
      <c r="AA36" s="1">
        <v>44.700001</v>
      </c>
      <c r="AB36" s="1">
        <v>65.761696000000001</v>
      </c>
      <c r="AC36" s="1">
        <v>47.603560999999999</v>
      </c>
      <c r="AD36" s="1">
        <v>68.543899999999994</v>
      </c>
      <c r="AE36" s="1">
        <v>80.153351000000001</v>
      </c>
      <c r="AF36" s="1">
        <v>2179.9799800000001</v>
      </c>
      <c r="AH36">
        <v>7.387403822795997E-3</v>
      </c>
      <c r="AI36">
        <v>1.4795238385170262E-2</v>
      </c>
      <c r="AJ36">
        <v>4.2630844287687E-2</v>
      </c>
      <c r="AK36">
        <v>4.2630844287687E-2</v>
      </c>
      <c r="AL36">
        <v>-8.0920283724229634E-3</v>
      </c>
      <c r="AM36">
        <v>1.3299556263054195E-2</v>
      </c>
      <c r="AN36">
        <v>1.8998018551875707E-2</v>
      </c>
      <c r="AO36">
        <v>-1.1734799714044848E-2</v>
      </c>
      <c r="AP36">
        <v>-3.6295817390175796E-2</v>
      </c>
      <c r="AQ36">
        <v>-8.2973813408451346E-3</v>
      </c>
      <c r="AR36">
        <v>2.7705947884570224E-2</v>
      </c>
      <c r="AS36">
        <v>9.693148590114815E-3</v>
      </c>
      <c r="AT36">
        <v>2.4950542595461645E-3</v>
      </c>
      <c r="AU36">
        <v>1.9340696947466124E-2</v>
      </c>
      <c r="AV36">
        <v>5.8797878772878067E-3</v>
      </c>
      <c r="AW36">
        <v>2.3255928139235639E-2</v>
      </c>
      <c r="AX36">
        <v>2.3520808420323808E-3</v>
      </c>
      <c r="AY36">
        <v>1.9178682794707594E-2</v>
      </c>
      <c r="AZ36">
        <v>2.3427413430854045E-2</v>
      </c>
      <c r="BA36">
        <v>-6.2038266403679062E-3</v>
      </c>
      <c r="BB36">
        <v>-1.6610128724352125E-2</v>
      </c>
      <c r="BC36">
        <v>9.9182486199939704E-3</v>
      </c>
      <c r="BD36">
        <v>-1.4360373113666623E-3</v>
      </c>
      <c r="BE36">
        <v>6.0346634560578165E-3</v>
      </c>
      <c r="BF36">
        <v>6.637062103942098E-3</v>
      </c>
      <c r="BG36">
        <v>5.8238609931884081E-2</v>
      </c>
      <c r="BH36">
        <v>-1.0034521762714594E-3</v>
      </c>
      <c r="BI36">
        <v>1.5556023757283927E-2</v>
      </c>
      <c r="BJ36">
        <v>1.9117248462675974E-2</v>
      </c>
      <c r="BK36">
        <v>1.7186598986892352E-3</v>
      </c>
      <c r="BL36">
        <f t="shared" si="0"/>
        <v>5.0436786796447374E-3</v>
      </c>
    </row>
    <row r="37" spans="1:64" x14ac:dyDescent="0.25">
      <c r="A37" s="2">
        <v>42618</v>
      </c>
      <c r="B37" s="1">
        <v>99.485771</v>
      </c>
      <c r="C37" s="1">
        <v>99.379997000000003</v>
      </c>
      <c r="D37" s="1">
        <v>41.817073999999998</v>
      </c>
      <c r="E37" s="1">
        <v>41.817073999999998</v>
      </c>
      <c r="F37" s="1">
        <v>120.769257</v>
      </c>
      <c r="G37" s="1">
        <v>15.159189</v>
      </c>
      <c r="H37" s="1">
        <v>146.61999499999999</v>
      </c>
      <c r="I37" s="1">
        <v>76.040901000000005</v>
      </c>
      <c r="J37" s="1">
        <v>141.233597</v>
      </c>
      <c r="K37" s="1">
        <v>88.899749999999997</v>
      </c>
      <c r="L37" s="1">
        <v>79.860000999999997</v>
      </c>
      <c r="M37" s="1">
        <v>10.970326</v>
      </c>
      <c r="N37" s="1">
        <v>759.65997300000004</v>
      </c>
      <c r="O37" s="1">
        <v>163.703552</v>
      </c>
      <c r="P37" s="1">
        <v>121.458862</v>
      </c>
      <c r="Q37" s="1">
        <v>33.367119000000002</v>
      </c>
      <c r="R37" s="1">
        <v>111.42282899999999</v>
      </c>
      <c r="S37" s="1">
        <v>62.881725000000003</v>
      </c>
      <c r="T37" s="1">
        <v>30.134899000000001</v>
      </c>
      <c r="U37" s="1">
        <v>53.684035999999999</v>
      </c>
      <c r="V37" s="1">
        <v>53.797153000000002</v>
      </c>
      <c r="W37" s="1">
        <v>59.035651999999999</v>
      </c>
      <c r="X37" s="1">
        <v>31.364778999999999</v>
      </c>
      <c r="Y37" s="1">
        <v>54.985027000000002</v>
      </c>
      <c r="Z37" s="1">
        <v>35.275105000000003</v>
      </c>
      <c r="AA37" s="1">
        <v>42.740001999999997</v>
      </c>
      <c r="AB37" s="1">
        <v>62.920948000000003</v>
      </c>
      <c r="AC37" s="1">
        <v>46.649329999999999</v>
      </c>
      <c r="AD37" s="1">
        <v>66.463950999999994</v>
      </c>
      <c r="AE37" s="1">
        <v>79.621566999999999</v>
      </c>
      <c r="AF37" s="1">
        <v>2127.8100589999999</v>
      </c>
      <c r="AH37">
        <v>-4.2699422178291903E-2</v>
      </c>
      <c r="AI37">
        <v>-4.0455759389784594E-2</v>
      </c>
      <c r="AJ37">
        <v>-1.1915754607631442E-2</v>
      </c>
      <c r="AK37">
        <v>-1.1915754607631442E-2</v>
      </c>
      <c r="AL37">
        <v>-2.005184888312973E-2</v>
      </c>
      <c r="AM37">
        <v>-1.1671570541803804E-2</v>
      </c>
      <c r="AN37">
        <v>-2.7202799713357272E-2</v>
      </c>
      <c r="AO37">
        <v>-1.1017413794879354E-2</v>
      </c>
      <c r="AP37">
        <v>-4.6081847037854992E-2</v>
      </c>
      <c r="AQ37">
        <v>-2.118194649252398E-2</v>
      </c>
      <c r="AR37">
        <v>-4.3134412211052145E-2</v>
      </c>
      <c r="AS37">
        <v>-9.6000934577498576E-3</v>
      </c>
      <c r="AT37">
        <v>-1.5295736218979271E-2</v>
      </c>
      <c r="AU37">
        <v>2.9089685681750997E-4</v>
      </c>
      <c r="AV37">
        <v>-4.9980831271276054E-2</v>
      </c>
      <c r="AW37">
        <v>-1.7738345233404312E-2</v>
      </c>
      <c r="AX37">
        <v>-9.1350502186456142E-3</v>
      </c>
      <c r="AY37">
        <v>-1.2446399046144791E-2</v>
      </c>
      <c r="AZ37">
        <v>-9.4073254466968022E-3</v>
      </c>
      <c r="BA37">
        <v>-2.5316251384503361E-2</v>
      </c>
      <c r="BB37">
        <v>-4.1087989235660843E-2</v>
      </c>
      <c r="BC37">
        <v>-4.8136803392494251E-2</v>
      </c>
      <c r="BD37">
        <v>-1.9269297478245868E-2</v>
      </c>
      <c r="BE37">
        <v>-3.6563488393648882E-2</v>
      </c>
      <c r="BF37">
        <v>-3.0280690775672334E-2</v>
      </c>
      <c r="BG37">
        <v>-4.3847851368057092E-2</v>
      </c>
      <c r="BH37">
        <v>-4.3197608528831095E-2</v>
      </c>
      <c r="BI37">
        <v>-2.0045370135230011E-2</v>
      </c>
      <c r="BJ37">
        <v>-3.034477174482338E-2</v>
      </c>
      <c r="BK37">
        <v>-6.6345822522130334E-3</v>
      </c>
      <c r="BL37">
        <f t="shared" si="0"/>
        <v>-2.3931376195482381E-2</v>
      </c>
    </row>
    <row r="38" spans="1:64" x14ac:dyDescent="0.25">
      <c r="A38" s="2">
        <v>42625</v>
      </c>
      <c r="B38" s="1">
        <v>110.859154</v>
      </c>
      <c r="C38" s="1">
        <v>98.93</v>
      </c>
      <c r="D38" s="1">
        <v>43.923248000000001</v>
      </c>
      <c r="E38" s="1">
        <v>43.923248000000001</v>
      </c>
      <c r="F38" s="1">
        <v>119.04975899999999</v>
      </c>
      <c r="G38" s="1">
        <v>14.918412999999999</v>
      </c>
      <c r="H38" s="1">
        <v>145.009995</v>
      </c>
      <c r="I38" s="1">
        <v>77.226844999999997</v>
      </c>
      <c r="J38" s="1">
        <v>142.779968</v>
      </c>
      <c r="K38" s="1">
        <v>89.034415999999993</v>
      </c>
      <c r="L38" s="1">
        <v>82.889999000000003</v>
      </c>
      <c r="M38" s="1">
        <v>10.731070000000001</v>
      </c>
      <c r="N38" s="1">
        <v>768.88000499999998</v>
      </c>
      <c r="O38" s="1">
        <v>161.207764</v>
      </c>
      <c r="P38" s="1">
        <v>119.909004</v>
      </c>
      <c r="Q38" s="1">
        <v>35.466686000000003</v>
      </c>
      <c r="R38" s="1">
        <v>111.441658</v>
      </c>
      <c r="S38" s="1">
        <v>62.098647999999997</v>
      </c>
      <c r="T38" s="1">
        <v>30.134899000000001</v>
      </c>
      <c r="U38" s="1">
        <v>54.677298999999998</v>
      </c>
      <c r="V38" s="1">
        <v>53.651310000000002</v>
      </c>
      <c r="W38" s="1">
        <v>62.328631999999999</v>
      </c>
      <c r="X38" s="1">
        <v>31.217607000000001</v>
      </c>
      <c r="Y38" s="1">
        <v>57.229134000000002</v>
      </c>
      <c r="Z38" s="1">
        <v>35.710377000000001</v>
      </c>
      <c r="AA38" s="1">
        <v>44.73</v>
      </c>
      <c r="AB38" s="1">
        <v>65.459671</v>
      </c>
      <c r="AC38" s="1">
        <v>46.703346000000003</v>
      </c>
      <c r="AD38" s="1">
        <v>68.893715</v>
      </c>
      <c r="AE38" s="1">
        <v>77.045135000000002</v>
      </c>
      <c r="AF38" s="1">
        <v>2139.1599120000001</v>
      </c>
      <c r="AH38">
        <v>0.11432170536226738</v>
      </c>
      <c r="AI38">
        <v>-4.5280440086951923E-3</v>
      </c>
      <c r="AJ38">
        <v>5.0366364705478985E-2</v>
      </c>
      <c r="AK38">
        <v>5.0366364705478985E-2</v>
      </c>
      <c r="AL38">
        <v>-1.4237878436231512E-2</v>
      </c>
      <c r="AM38">
        <v>-1.5883171586553894E-2</v>
      </c>
      <c r="AN38">
        <v>-1.0980766982020326E-2</v>
      </c>
      <c r="AO38">
        <v>1.5596132928514249E-2</v>
      </c>
      <c r="AP38">
        <v>1.0949030774879956E-2</v>
      </c>
      <c r="AQ38">
        <v>1.5148074094696075E-3</v>
      </c>
      <c r="AR38">
        <v>3.7941371926604489E-2</v>
      </c>
      <c r="AS38">
        <v>-2.180937922902193E-2</v>
      </c>
      <c r="AT38">
        <v>1.213705121725552E-2</v>
      </c>
      <c r="AU38">
        <v>-1.5245777929119122E-2</v>
      </c>
      <c r="AV38">
        <v>-1.2760353377919847E-2</v>
      </c>
      <c r="AW38">
        <v>6.2923232898830742E-2</v>
      </c>
      <c r="AX38">
        <v>1.6898691380391056E-4</v>
      </c>
      <c r="AY38">
        <v>-1.2453173000581739E-2</v>
      </c>
      <c r="AZ38">
        <v>0</v>
      </c>
      <c r="BA38">
        <v>1.8502017992834945E-2</v>
      </c>
      <c r="BB38">
        <v>-2.7109798914451712E-3</v>
      </c>
      <c r="BC38">
        <v>5.5779514385646156E-2</v>
      </c>
      <c r="BD38">
        <v>-4.6922696314868869E-3</v>
      </c>
      <c r="BE38">
        <v>4.0813056252568529E-2</v>
      </c>
      <c r="BF38">
        <v>1.2339353773716552E-2</v>
      </c>
      <c r="BG38">
        <v>4.6560549997166592E-2</v>
      </c>
      <c r="BH38">
        <v>4.034781866287198E-2</v>
      </c>
      <c r="BI38">
        <v>1.1579158800352392E-3</v>
      </c>
      <c r="BJ38">
        <v>3.6557622040856497E-2</v>
      </c>
      <c r="BK38">
        <v>-3.2358468905792782E-2</v>
      </c>
      <c r="BL38">
        <f t="shared" si="0"/>
        <v>5.3340536444941048E-3</v>
      </c>
    </row>
    <row r="39" spans="1:64" x14ac:dyDescent="0.25">
      <c r="A39" s="2">
        <v>42632</v>
      </c>
      <c r="B39" s="1">
        <v>108.727242</v>
      </c>
      <c r="C39" s="1">
        <v>107.470001</v>
      </c>
      <c r="D39" s="1">
        <v>43.863925999999999</v>
      </c>
      <c r="E39" s="1">
        <v>43.863925999999999</v>
      </c>
      <c r="F39" s="1">
        <v>123.823021</v>
      </c>
      <c r="G39" s="1">
        <v>14.947307</v>
      </c>
      <c r="H39" s="1">
        <v>145</v>
      </c>
      <c r="I39" s="1">
        <v>77.593924999999999</v>
      </c>
      <c r="J39" s="1">
        <v>142.94863899999999</v>
      </c>
      <c r="K39" s="1">
        <v>89.717376999999999</v>
      </c>
      <c r="L39" s="1">
        <v>84.260002</v>
      </c>
      <c r="M39" s="1">
        <v>10.784238999999999</v>
      </c>
      <c r="N39" s="1">
        <v>786.90002400000003</v>
      </c>
      <c r="O39" s="1">
        <v>160.36283900000001</v>
      </c>
      <c r="P39" s="1">
        <v>121.50638600000001</v>
      </c>
      <c r="Q39" s="1">
        <v>35.014750999999997</v>
      </c>
      <c r="R39" s="1">
        <v>111.969421</v>
      </c>
      <c r="S39" s="1">
        <v>63.447806999999997</v>
      </c>
      <c r="T39" s="1">
        <v>30.440159000000001</v>
      </c>
      <c r="U39" s="1">
        <v>54.849204999999998</v>
      </c>
      <c r="V39" s="1">
        <v>53.622143000000001</v>
      </c>
      <c r="W39" s="1">
        <v>64.421454999999995</v>
      </c>
      <c r="X39" s="1">
        <v>31.511938000000001</v>
      </c>
      <c r="Y39" s="1">
        <v>57.011077999999998</v>
      </c>
      <c r="Z39" s="1">
        <v>36.669761999999999</v>
      </c>
      <c r="AA39" s="1">
        <v>46.32</v>
      </c>
      <c r="AB39" s="1">
        <v>65.101059000000006</v>
      </c>
      <c r="AC39" s="1">
        <v>47.315494999999999</v>
      </c>
      <c r="AD39" s="1">
        <v>68.402084000000002</v>
      </c>
      <c r="AE39" s="1">
        <v>76.513358999999994</v>
      </c>
      <c r="AF39" s="1">
        <v>2164.6899410000001</v>
      </c>
      <c r="AH39">
        <v>-1.9230816067746646E-2</v>
      </c>
      <c r="AI39">
        <v>8.6323673304356502E-2</v>
      </c>
      <c r="AJ39">
        <v>-1.3505831809159845E-3</v>
      </c>
      <c r="AK39">
        <v>-1.3505831809159845E-3</v>
      </c>
      <c r="AL39">
        <v>4.0094680074068884E-2</v>
      </c>
      <c r="AM39">
        <v>1.9368011865606004E-3</v>
      </c>
      <c r="AN39">
        <v>-6.8926283322770461E-5</v>
      </c>
      <c r="AO39">
        <v>4.7532694103974002E-3</v>
      </c>
      <c r="AP39">
        <v>1.18133518561924E-3</v>
      </c>
      <c r="AQ39">
        <v>7.6707528468542546E-3</v>
      </c>
      <c r="AR39">
        <v>1.6527964971986511E-2</v>
      </c>
      <c r="AS39">
        <v>4.9546783312380488E-3</v>
      </c>
      <c r="AT39">
        <v>2.3436711688191253E-2</v>
      </c>
      <c r="AU39">
        <v>-5.2412177865080326E-3</v>
      </c>
      <c r="AV39">
        <v>1.3321618449937341E-2</v>
      </c>
      <c r="AW39">
        <v>-1.2742521249377681E-2</v>
      </c>
      <c r="AX39">
        <v>4.735778428565672E-3</v>
      </c>
      <c r="AY39">
        <v>2.1726060767055674E-2</v>
      </c>
      <c r="AZ39">
        <v>1.012978341158537E-2</v>
      </c>
      <c r="BA39">
        <v>3.1440104603557666E-3</v>
      </c>
      <c r="BB39">
        <v>-5.43640034138981E-4</v>
      </c>
      <c r="BC39">
        <v>3.3577233012269475E-2</v>
      </c>
      <c r="BD39">
        <v>9.4283652171032739E-3</v>
      </c>
      <c r="BE39">
        <v>-3.8102271475924177E-3</v>
      </c>
      <c r="BF39">
        <v>2.6865720291891555E-2</v>
      </c>
      <c r="BG39">
        <v>3.5546613011401822E-2</v>
      </c>
      <c r="BH39">
        <v>-5.478365450385379E-3</v>
      </c>
      <c r="BI39">
        <v>1.3107176517930752E-2</v>
      </c>
      <c r="BJ39">
        <v>-7.1360791038775915E-3</v>
      </c>
      <c r="BK39">
        <v>-6.9021360011895334E-3</v>
      </c>
      <c r="BL39">
        <f t="shared" si="0"/>
        <v>1.1934605195611955E-2</v>
      </c>
    </row>
    <row r="40" spans="1:64" x14ac:dyDescent="0.25">
      <c r="A40" s="2">
        <v>42639</v>
      </c>
      <c r="B40" s="1">
        <v>109.05523700000001</v>
      </c>
      <c r="C40" s="1">
        <v>108.540001</v>
      </c>
      <c r="D40" s="1">
        <v>43.804595999999997</v>
      </c>
      <c r="E40" s="1">
        <v>43.804595999999997</v>
      </c>
      <c r="F40" s="1">
        <v>123.78544599999999</v>
      </c>
      <c r="G40" s="1">
        <v>15.072512</v>
      </c>
      <c r="H40" s="1">
        <v>144.470001</v>
      </c>
      <c r="I40" s="1">
        <v>83.551804000000004</v>
      </c>
      <c r="J40" s="1">
        <v>142.92988600000001</v>
      </c>
      <c r="K40" s="1">
        <v>89.322997999999998</v>
      </c>
      <c r="L40" s="1">
        <v>85.400002000000001</v>
      </c>
      <c r="M40" s="1">
        <v>10.695625</v>
      </c>
      <c r="N40" s="1">
        <v>777.28997800000002</v>
      </c>
      <c r="O40" s="1">
        <v>156.61428799999999</v>
      </c>
      <c r="P40" s="1">
        <v>122.352631</v>
      </c>
      <c r="Q40" s="1">
        <v>35.542003999999999</v>
      </c>
      <c r="R40" s="1">
        <v>111.328575</v>
      </c>
      <c r="S40" s="1">
        <v>62.825119000000001</v>
      </c>
      <c r="T40" s="1">
        <v>30.58325</v>
      </c>
      <c r="U40" s="1">
        <v>55.011574000000003</v>
      </c>
      <c r="V40" s="1">
        <v>51.191401999999997</v>
      </c>
      <c r="W40" s="1">
        <v>67.962401999999997</v>
      </c>
      <c r="X40" s="1">
        <v>31.153223000000001</v>
      </c>
      <c r="Y40" s="1">
        <v>62.235202999999998</v>
      </c>
      <c r="Z40" s="1">
        <v>36.074589000000003</v>
      </c>
      <c r="AA40" s="1">
        <v>45.080002</v>
      </c>
      <c r="AB40" s="1">
        <v>66.233581999999998</v>
      </c>
      <c r="AC40" s="1">
        <v>46.793365000000001</v>
      </c>
      <c r="AD40" s="1">
        <v>68.184646999999998</v>
      </c>
      <c r="AE40" s="1">
        <v>80.024985999999998</v>
      </c>
      <c r="AF40" s="1">
        <v>2168.2700199999999</v>
      </c>
      <c r="AH40">
        <v>3.0166772739439246E-3</v>
      </c>
      <c r="AI40">
        <v>9.9562667725294554E-3</v>
      </c>
      <c r="AJ40">
        <v>-1.3525921049566509E-3</v>
      </c>
      <c r="AK40">
        <v>-1.3525921049566509E-3</v>
      </c>
      <c r="AL40">
        <v>-3.0345730298410268E-4</v>
      </c>
      <c r="AM40">
        <v>8.3764252650995481E-3</v>
      </c>
      <c r="AN40">
        <v>-3.6551655172414044E-3</v>
      </c>
      <c r="AO40">
        <v>7.6782802261903954E-2</v>
      </c>
      <c r="AP40">
        <v>-1.3118697828228622E-4</v>
      </c>
      <c r="AQ40">
        <v>-4.3957928016553661E-3</v>
      </c>
      <c r="AR40">
        <v>1.3529551067421059E-2</v>
      </c>
      <c r="AS40">
        <v>-8.2169914817354986E-3</v>
      </c>
      <c r="AT40">
        <v>-1.2212537434107398E-2</v>
      </c>
      <c r="AU40">
        <v>-2.3375434255064668E-2</v>
      </c>
      <c r="AV40">
        <v>6.9646133660826361E-3</v>
      </c>
      <c r="AW40">
        <v>1.5058025116328881E-2</v>
      </c>
      <c r="AX40">
        <v>-5.723401927745936E-3</v>
      </c>
      <c r="AY40">
        <v>-9.8141768713928372E-3</v>
      </c>
      <c r="AZ40">
        <v>4.7007310310040852E-3</v>
      </c>
      <c r="BA40">
        <v>2.9602799165458337E-3</v>
      </c>
      <c r="BB40">
        <v>-4.5330918609500642E-2</v>
      </c>
      <c r="BC40">
        <v>5.4965337246729418E-2</v>
      </c>
      <c r="BD40">
        <v>-1.138346362575352E-2</v>
      </c>
      <c r="BE40">
        <v>9.1633506737059084E-2</v>
      </c>
      <c r="BF40">
        <v>-1.6230620749597326E-2</v>
      </c>
      <c r="BG40">
        <v>-2.6770250431778927E-2</v>
      </c>
      <c r="BH40">
        <v>1.7396383674803076E-2</v>
      </c>
      <c r="BI40">
        <v>-1.1035074239421929E-2</v>
      </c>
      <c r="BJ40">
        <v>-3.1788066574112549E-3</v>
      </c>
      <c r="BK40">
        <v>4.5895606282296462E-2</v>
      </c>
      <c r="BL40">
        <f t="shared" si="0"/>
        <v>1.6538530217154279E-3</v>
      </c>
    </row>
    <row r="41" spans="1:64" x14ac:dyDescent="0.25">
      <c r="A41" s="2">
        <v>42646</v>
      </c>
      <c r="B41" s="1">
        <v>110.029549</v>
      </c>
      <c r="C41" s="1">
        <v>108.639999</v>
      </c>
      <c r="D41" s="1">
        <v>43.428843999999998</v>
      </c>
      <c r="E41" s="1">
        <v>43.428843999999998</v>
      </c>
      <c r="F41" s="1">
        <v>125.768044</v>
      </c>
      <c r="G41" s="1">
        <v>15.534798</v>
      </c>
      <c r="H41" s="1">
        <v>144.520004</v>
      </c>
      <c r="I41" s="1">
        <v>83.269454999999994</v>
      </c>
      <c r="J41" s="1">
        <v>140.568207</v>
      </c>
      <c r="K41" s="1">
        <v>88.967078999999998</v>
      </c>
      <c r="L41" s="1">
        <v>83.809997999999993</v>
      </c>
      <c r="M41" s="1">
        <v>10.890575</v>
      </c>
      <c r="N41" s="1">
        <v>775.080017</v>
      </c>
      <c r="O41" s="1">
        <v>164.92713900000001</v>
      </c>
      <c r="P41" s="1">
        <v>122.000832</v>
      </c>
      <c r="Q41" s="1">
        <v>35.871535999999999</v>
      </c>
      <c r="R41" s="1">
        <v>112.374664</v>
      </c>
      <c r="S41" s="1">
        <v>64.259192999999996</v>
      </c>
      <c r="T41" s="1">
        <v>30.821732999999998</v>
      </c>
      <c r="U41" s="1">
        <v>55.202579</v>
      </c>
      <c r="V41" s="1">
        <v>50.355227999999997</v>
      </c>
      <c r="W41" s="1">
        <v>66.305999999999997</v>
      </c>
      <c r="X41" s="1">
        <v>30.868088</v>
      </c>
      <c r="Y41" s="1">
        <v>61.953544999999998</v>
      </c>
      <c r="Z41" s="1">
        <v>34.528914999999998</v>
      </c>
      <c r="AA41" s="1">
        <v>44.689999</v>
      </c>
      <c r="AB41" s="1">
        <v>66.884781000000004</v>
      </c>
      <c r="AC41" s="1">
        <v>44.938915000000001</v>
      </c>
      <c r="AD41" s="1">
        <v>64.951262999999997</v>
      </c>
      <c r="AE41" s="1">
        <v>79.529883999999996</v>
      </c>
      <c r="AF41" s="1">
        <v>2153.73999</v>
      </c>
      <c r="AH41">
        <v>8.9341147367365554E-3</v>
      </c>
      <c r="AI41">
        <v>9.2130089440481356E-4</v>
      </c>
      <c r="AJ41">
        <v>-8.5779126920836925E-3</v>
      </c>
      <c r="AK41">
        <v>-8.5779126920836925E-3</v>
      </c>
      <c r="AL41">
        <v>1.6016406322921114E-2</v>
      </c>
      <c r="AM41">
        <v>3.0670799930363344E-2</v>
      </c>
      <c r="AN41">
        <v>3.4611337754475267E-4</v>
      </c>
      <c r="AO41">
        <v>-3.3793285899609135E-3</v>
      </c>
      <c r="AP41">
        <v>-1.6523339282590692E-2</v>
      </c>
      <c r="AQ41">
        <v>-3.9846289082236148E-3</v>
      </c>
      <c r="AR41">
        <v>-1.8618313381304225E-2</v>
      </c>
      <c r="AS41">
        <v>1.8227078828960477E-2</v>
      </c>
      <c r="AT41">
        <v>-2.8431615774673234E-3</v>
      </c>
      <c r="AU41">
        <v>5.3078496899337968E-2</v>
      </c>
      <c r="AV41">
        <v>-2.8752875775920157E-3</v>
      </c>
      <c r="AW41">
        <v>9.2716212625489659E-3</v>
      </c>
      <c r="AX41">
        <v>9.3964105801228031E-3</v>
      </c>
      <c r="AY41">
        <v>2.2826443034672093E-2</v>
      </c>
      <c r="AZ41">
        <v>7.7978305117997158E-3</v>
      </c>
      <c r="BA41">
        <v>3.4720875283444346E-3</v>
      </c>
      <c r="BB41">
        <v>-1.6334266445759773E-2</v>
      </c>
      <c r="BC41">
        <v>-2.4372328688441587E-2</v>
      </c>
      <c r="BD41">
        <v>-9.1526645573718115E-3</v>
      </c>
      <c r="BE41">
        <v>-4.5257022781784806E-3</v>
      </c>
      <c r="BF41">
        <v>-4.2846614274663124E-2</v>
      </c>
      <c r="BG41">
        <v>-8.6513527661334199E-3</v>
      </c>
      <c r="BH41">
        <v>9.8318553871962634E-3</v>
      </c>
      <c r="BI41">
        <v>-3.9630618571671432E-2</v>
      </c>
      <c r="BJ41">
        <v>-4.7420997867745812E-2</v>
      </c>
      <c r="BK41">
        <v>-6.1868426943555207E-3</v>
      </c>
      <c r="BL41">
        <f t="shared" si="0"/>
        <v>-6.701208735985704E-3</v>
      </c>
    </row>
    <row r="42" spans="1:64" x14ac:dyDescent="0.25">
      <c r="A42" s="2">
        <v>42653</v>
      </c>
      <c r="B42" s="1">
        <v>113.473389</v>
      </c>
      <c r="C42" s="1">
        <v>107.839996</v>
      </c>
      <c r="D42" s="1">
        <v>43.201416000000002</v>
      </c>
      <c r="E42" s="1">
        <v>43.201416000000002</v>
      </c>
      <c r="F42" s="1">
        <v>125.439178</v>
      </c>
      <c r="G42" s="1">
        <v>15.409594999999999</v>
      </c>
      <c r="H42" s="1">
        <v>144.179993</v>
      </c>
      <c r="I42" s="1">
        <v>82.516495000000006</v>
      </c>
      <c r="J42" s="1">
        <v>140.71814000000001</v>
      </c>
      <c r="K42" s="1">
        <v>87.822411000000002</v>
      </c>
      <c r="L42" s="1">
        <v>82.589995999999999</v>
      </c>
      <c r="M42" s="1">
        <v>10.553844</v>
      </c>
      <c r="N42" s="1">
        <v>778.53002900000001</v>
      </c>
      <c r="O42" s="1">
        <v>165.59726000000001</v>
      </c>
      <c r="P42" s="1">
        <v>120.203751</v>
      </c>
      <c r="Q42" s="1">
        <v>35.259556000000003</v>
      </c>
      <c r="R42" s="1">
        <v>110.791405</v>
      </c>
      <c r="S42" s="1">
        <v>64.165604000000002</v>
      </c>
      <c r="T42" s="1">
        <v>30.592784999999999</v>
      </c>
      <c r="U42" s="1">
        <v>54.839652999999998</v>
      </c>
      <c r="V42" s="1">
        <v>50.189934000000001</v>
      </c>
      <c r="W42" s="1">
        <v>65.452995000000001</v>
      </c>
      <c r="X42" s="1">
        <v>30.040282999999999</v>
      </c>
      <c r="Y42" s="1">
        <v>59.691273000000002</v>
      </c>
      <c r="Z42" s="1">
        <v>35.264060999999998</v>
      </c>
      <c r="AA42" s="1">
        <v>42.689999</v>
      </c>
      <c r="AB42" s="1">
        <v>64.638603000000003</v>
      </c>
      <c r="AC42" s="1">
        <v>45.778736000000002</v>
      </c>
      <c r="AD42" s="1">
        <v>64.714896999999993</v>
      </c>
      <c r="AE42" s="1">
        <v>79.346512000000004</v>
      </c>
      <c r="AF42" s="1">
        <v>2132.9799800000001</v>
      </c>
      <c r="AH42">
        <v>3.1299228537235886E-2</v>
      </c>
      <c r="AI42">
        <v>-7.3637979322883074E-3</v>
      </c>
      <c r="AJ42">
        <v>-5.2367960795824129E-3</v>
      </c>
      <c r="AK42">
        <v>-5.2367960795824129E-3</v>
      </c>
      <c r="AL42">
        <v>-2.6148613713035482E-3</v>
      </c>
      <c r="AM42">
        <v>-8.0595190230346638E-3</v>
      </c>
      <c r="AN42">
        <v>-2.3526916038557823E-3</v>
      </c>
      <c r="AO42">
        <v>-9.0424514006965401E-3</v>
      </c>
      <c r="AP42">
        <v>1.0666209891971113E-3</v>
      </c>
      <c r="AQ42">
        <v>-1.2866197394206859E-2</v>
      </c>
      <c r="AR42">
        <v>-1.4556759683969852E-2</v>
      </c>
      <c r="AS42">
        <v>-3.0919487722181824E-2</v>
      </c>
      <c r="AT42">
        <v>4.4511688139677779E-3</v>
      </c>
      <c r="AU42">
        <v>4.0631335998619041E-3</v>
      </c>
      <c r="AV42">
        <v>-1.4730071676888282E-2</v>
      </c>
      <c r="AW42">
        <v>-1.7060323260202619E-2</v>
      </c>
      <c r="AX42">
        <v>-1.4089109979452293E-2</v>
      </c>
      <c r="AY42">
        <v>-1.4564297438343862E-3</v>
      </c>
      <c r="AZ42">
        <v>-7.4281352057653299E-3</v>
      </c>
      <c r="BA42">
        <v>-6.5744392123419024E-3</v>
      </c>
      <c r="BB42">
        <v>-3.2825588635999395E-3</v>
      </c>
      <c r="BC42">
        <v>-1.2864672880282268E-2</v>
      </c>
      <c r="BD42">
        <v>-2.6817501621739626E-2</v>
      </c>
      <c r="BE42">
        <v>-3.6515618274950951E-2</v>
      </c>
      <c r="BF42">
        <v>2.129073560521668E-2</v>
      </c>
      <c r="BG42">
        <v>-4.4752742106796646E-2</v>
      </c>
      <c r="BH42">
        <v>-3.3582796660424144E-2</v>
      </c>
      <c r="BI42">
        <v>1.8688056887888826E-2</v>
      </c>
      <c r="BJ42">
        <v>-3.6391286186383143E-3</v>
      </c>
      <c r="BK42">
        <v>-2.3056993268089194E-3</v>
      </c>
      <c r="BL42">
        <f t="shared" si="0"/>
        <v>-9.6390511837039176E-3</v>
      </c>
    </row>
    <row r="43" spans="1:64" x14ac:dyDescent="0.25">
      <c r="A43" s="2">
        <v>42660</v>
      </c>
      <c r="B43" s="1">
        <v>112.479797</v>
      </c>
      <c r="C43" s="1">
        <v>109.029999</v>
      </c>
      <c r="D43" s="1">
        <v>44.041912000000004</v>
      </c>
      <c r="E43" s="1">
        <v>44.041912000000004</v>
      </c>
      <c r="F43" s="1">
        <v>127.44055899999999</v>
      </c>
      <c r="G43" s="1">
        <v>16.054870999999999</v>
      </c>
      <c r="H43" s="1">
        <v>143.60000600000001</v>
      </c>
      <c r="I43" s="1">
        <v>81.255263999999997</v>
      </c>
      <c r="J43" s="1">
        <v>139.61227400000001</v>
      </c>
      <c r="K43" s="1">
        <v>89.486519000000001</v>
      </c>
      <c r="L43" s="1">
        <v>82.870002999999997</v>
      </c>
      <c r="M43" s="1">
        <v>10.65132</v>
      </c>
      <c r="N43" s="1">
        <v>799.36999500000002</v>
      </c>
      <c r="O43" s="1">
        <v>169.627411</v>
      </c>
      <c r="P43" s="1">
        <v>120.374908</v>
      </c>
      <c r="Q43" s="1">
        <v>33.094082</v>
      </c>
      <c r="R43" s="1">
        <v>106.908615</v>
      </c>
      <c r="S43" s="1">
        <v>65.087418</v>
      </c>
      <c r="T43" s="1">
        <v>31.899678999999999</v>
      </c>
      <c r="U43" s="1">
        <v>56.978996000000002</v>
      </c>
      <c r="V43" s="1">
        <v>50.335780999999997</v>
      </c>
      <c r="W43" s="1">
        <v>66.990371999999994</v>
      </c>
      <c r="X43" s="1">
        <v>29.598783000000001</v>
      </c>
      <c r="Y43" s="1">
        <v>61.717319000000003</v>
      </c>
      <c r="Z43" s="1">
        <v>33.708548999999998</v>
      </c>
      <c r="AA43" s="1">
        <v>44.990001999999997</v>
      </c>
      <c r="AB43" s="1">
        <v>66.035392999999999</v>
      </c>
      <c r="AC43" s="1">
        <v>43.884948999999999</v>
      </c>
      <c r="AD43" s="1">
        <v>64.610893000000004</v>
      </c>
      <c r="AE43" s="1">
        <v>79.419860999999997</v>
      </c>
      <c r="AF43" s="1">
        <v>2141.1599120000001</v>
      </c>
      <c r="AH43">
        <v>-8.7561674922742687E-3</v>
      </c>
      <c r="AI43">
        <v>1.1034894697140052E-2</v>
      </c>
      <c r="AJ43">
        <v>1.9455288224811927E-2</v>
      </c>
      <c r="AK43">
        <v>1.9455288224811927E-2</v>
      </c>
      <c r="AL43">
        <v>1.5954991350469429E-2</v>
      </c>
      <c r="AM43">
        <v>4.1874948692681352E-2</v>
      </c>
      <c r="AN43">
        <v>-4.0226593713316968E-3</v>
      </c>
      <c r="AO43">
        <v>-1.5284592492688999E-2</v>
      </c>
      <c r="AP43">
        <v>-7.8587309354713735E-3</v>
      </c>
      <c r="AQ43">
        <v>1.8948557447369542E-2</v>
      </c>
      <c r="AR43">
        <v>3.390325869491478E-3</v>
      </c>
      <c r="AS43">
        <v>9.2360660248531571E-3</v>
      </c>
      <c r="AT43">
        <v>2.6768352181313231E-2</v>
      </c>
      <c r="AU43">
        <v>2.4337063306482179E-2</v>
      </c>
      <c r="AV43">
        <v>1.4238906737611542E-3</v>
      </c>
      <c r="AW43">
        <v>-6.141523733310774E-2</v>
      </c>
      <c r="AX43">
        <v>-3.5045949638421864E-2</v>
      </c>
      <c r="AY43">
        <v>1.4366170386239918E-2</v>
      </c>
      <c r="AZ43">
        <v>4.2719026724765324E-2</v>
      </c>
      <c r="BA43">
        <v>3.9010877767589151E-2</v>
      </c>
      <c r="BB43">
        <v>2.9059014104301528E-3</v>
      </c>
      <c r="BC43">
        <v>2.3488260544838203E-2</v>
      </c>
      <c r="BD43">
        <v>-1.4696932116118807E-2</v>
      </c>
      <c r="BE43">
        <v>3.3942080612018456E-2</v>
      </c>
      <c r="BF43">
        <v>-4.4110404641144428E-2</v>
      </c>
      <c r="BG43">
        <v>5.3876857668701206E-2</v>
      </c>
      <c r="BH43">
        <v>2.1609223206757667E-2</v>
      </c>
      <c r="BI43">
        <v>-4.1368267572962331E-2</v>
      </c>
      <c r="BJ43">
        <v>-1.6071106471820409E-3</v>
      </c>
      <c r="BK43">
        <v>9.244136654676543E-4</v>
      </c>
      <c r="BL43">
        <f t="shared" si="0"/>
        <v>3.8349783292387055E-3</v>
      </c>
    </row>
    <row r="44" spans="1:64" x14ac:dyDescent="0.25">
      <c r="A44" s="2">
        <v>42667</v>
      </c>
      <c r="B44" s="1">
        <v>109.701561</v>
      </c>
      <c r="C44" s="1">
        <v>107.599998</v>
      </c>
      <c r="D44" s="1">
        <v>42.835552</v>
      </c>
      <c r="E44" s="1">
        <v>42.835552</v>
      </c>
      <c r="F44" s="1">
        <v>134.374954</v>
      </c>
      <c r="G44" s="1">
        <v>16.064502999999998</v>
      </c>
      <c r="H44" s="1">
        <v>144</v>
      </c>
      <c r="I44" s="1">
        <v>79.646179000000004</v>
      </c>
      <c r="J44" s="1">
        <v>140.352631</v>
      </c>
      <c r="K44" s="1">
        <v>90.275276000000005</v>
      </c>
      <c r="L44" s="1">
        <v>79.449996999999996</v>
      </c>
      <c r="M44" s="1">
        <v>10.385478000000001</v>
      </c>
      <c r="N44" s="1">
        <v>795.36999500000002</v>
      </c>
      <c r="O44" s="1">
        <v>172.026138</v>
      </c>
      <c r="P44" s="1">
        <v>117.503418</v>
      </c>
      <c r="Q44" s="1">
        <v>32.708064999999998</v>
      </c>
      <c r="R44" s="1">
        <v>108.689796</v>
      </c>
      <c r="S44" s="1">
        <v>65.67662</v>
      </c>
      <c r="T44" s="1">
        <v>31.975999999999999</v>
      </c>
      <c r="U44" s="1">
        <v>57.179558</v>
      </c>
      <c r="V44" s="1">
        <v>50.578854</v>
      </c>
      <c r="W44" s="1">
        <v>69.985816999999997</v>
      </c>
      <c r="X44" s="1">
        <v>29.368835000000001</v>
      </c>
      <c r="Y44" s="1">
        <v>62.144348000000001</v>
      </c>
      <c r="Z44" s="1">
        <v>32.827396</v>
      </c>
      <c r="AA44" s="1">
        <v>44.709999000000003</v>
      </c>
      <c r="AB44" s="1">
        <v>66.818709999999996</v>
      </c>
      <c r="AC44" s="1">
        <v>43.894053999999997</v>
      </c>
      <c r="AD44" s="1">
        <v>66.170860000000005</v>
      </c>
      <c r="AE44" s="1">
        <v>77.732803000000004</v>
      </c>
      <c r="AF44" s="1">
        <v>2126.4099120000001</v>
      </c>
      <c r="AH44">
        <v>-2.4699866768073973E-2</v>
      </c>
      <c r="AI44">
        <v>-1.3115665533483168E-2</v>
      </c>
      <c r="AJ44">
        <v>-2.73911813819528E-2</v>
      </c>
      <c r="AK44">
        <v>-2.73911813819528E-2</v>
      </c>
      <c r="AL44">
        <v>5.4412779215759793E-2</v>
      </c>
      <c r="AM44">
        <v>5.9994253457407805E-4</v>
      </c>
      <c r="AN44">
        <v>2.7854734212197207E-3</v>
      </c>
      <c r="AO44">
        <v>-1.9802840096611995E-2</v>
      </c>
      <c r="AP44">
        <v>5.3029506560432413E-3</v>
      </c>
      <c r="AQ44">
        <v>8.8142550276204615E-3</v>
      </c>
      <c r="AR44">
        <v>-4.1269529096071116E-2</v>
      </c>
      <c r="AS44">
        <v>-2.4958596680974682E-2</v>
      </c>
      <c r="AT44">
        <v>-5.0039406345243169E-3</v>
      </c>
      <c r="AU44">
        <v>1.4141151986337917E-2</v>
      </c>
      <c r="AV44">
        <v>-2.3854556133907977E-2</v>
      </c>
      <c r="AW44">
        <v>-1.1664230480845562E-2</v>
      </c>
      <c r="AX44">
        <v>1.6660780798628844E-2</v>
      </c>
      <c r="AY44">
        <v>9.0524715544869246E-3</v>
      </c>
      <c r="AZ44">
        <v>2.3925319123117221E-3</v>
      </c>
      <c r="BA44">
        <v>3.5199286417752587E-3</v>
      </c>
      <c r="BB44">
        <v>4.8290300690874855E-3</v>
      </c>
      <c r="BC44">
        <v>4.471455987735079E-2</v>
      </c>
      <c r="BD44">
        <v>-7.7688329280295159E-3</v>
      </c>
      <c r="BE44">
        <v>6.9191113113646011E-3</v>
      </c>
      <c r="BF44">
        <v>-2.614034202421462E-2</v>
      </c>
      <c r="BG44">
        <v>-6.2236716504256561E-3</v>
      </c>
      <c r="BH44">
        <v>1.1862078264605721E-2</v>
      </c>
      <c r="BI44">
        <v>2.0747432109350617E-4</v>
      </c>
      <c r="BJ44">
        <v>2.414402475446362E-2</v>
      </c>
      <c r="BK44">
        <v>-2.1242268354007738E-2</v>
      </c>
      <c r="BL44">
        <f t="shared" si="0"/>
        <v>-6.888789537546694E-3</v>
      </c>
    </row>
    <row r="45" spans="1:64" x14ac:dyDescent="0.25">
      <c r="A45" s="2">
        <v>42674</v>
      </c>
      <c r="B45" s="1">
        <v>104.993996</v>
      </c>
      <c r="C45" s="1">
        <v>106.199997</v>
      </c>
      <c r="D45" s="1">
        <v>41.233668999999999</v>
      </c>
      <c r="E45" s="1">
        <v>41.233668999999999</v>
      </c>
      <c r="F45" s="1">
        <v>131.11447100000001</v>
      </c>
      <c r="G45" s="1">
        <v>15.939299</v>
      </c>
      <c r="H45" s="1">
        <v>142.949997</v>
      </c>
      <c r="I45" s="1">
        <v>78.155403000000007</v>
      </c>
      <c r="J45" s="1">
        <v>133.30500799999999</v>
      </c>
      <c r="K45" s="1">
        <v>88.928604000000007</v>
      </c>
      <c r="L45" s="1">
        <v>80.220000999999996</v>
      </c>
      <c r="M45" s="1">
        <v>10.173940999999999</v>
      </c>
      <c r="N45" s="1">
        <v>762.02002000000005</v>
      </c>
      <c r="O45" s="1">
        <v>170.841354</v>
      </c>
      <c r="P45" s="1">
        <v>114.96470600000001</v>
      </c>
      <c r="Q45" s="1">
        <v>31.644157</v>
      </c>
      <c r="R45" s="1">
        <v>108.48246</v>
      </c>
      <c r="S45" s="1">
        <v>64.393707000000006</v>
      </c>
      <c r="T45" s="1">
        <v>31.457380000000001</v>
      </c>
      <c r="U45" s="1">
        <v>56.071689999999997</v>
      </c>
      <c r="V45" s="1">
        <v>48.575920000000004</v>
      </c>
      <c r="W45" s="1">
        <v>67.020142000000007</v>
      </c>
      <c r="X45" s="1">
        <v>27.593641000000002</v>
      </c>
      <c r="Y45" s="1">
        <v>60.627082999999999</v>
      </c>
      <c r="Z45" s="1">
        <v>32.818401000000001</v>
      </c>
      <c r="AA45" s="1">
        <v>48.299999</v>
      </c>
      <c r="AB45" s="1">
        <v>63.798641000000003</v>
      </c>
      <c r="AC45" s="1">
        <v>42.865219000000003</v>
      </c>
      <c r="AD45" s="1">
        <v>65.386161999999999</v>
      </c>
      <c r="AE45" s="1">
        <v>76.623374999999996</v>
      </c>
      <c r="AF45" s="1">
        <v>2085.179932</v>
      </c>
      <c r="AH45">
        <v>-4.291247049802694E-2</v>
      </c>
      <c r="AI45">
        <v>-1.3011161951880363E-2</v>
      </c>
      <c r="AJ45">
        <v>-3.7396109661432655E-2</v>
      </c>
      <c r="AK45">
        <v>-3.7396109661432655E-2</v>
      </c>
      <c r="AL45">
        <v>-2.4264067841094802E-2</v>
      </c>
      <c r="AM45">
        <v>-7.7938296628285563E-3</v>
      </c>
      <c r="AN45">
        <v>-7.2916875000000264E-3</v>
      </c>
      <c r="AO45">
        <v>-1.8717482981826367E-2</v>
      </c>
      <c r="AP45">
        <v>-5.0213686411051429E-2</v>
      </c>
      <c r="AQ45">
        <v>-1.4917395544711467E-2</v>
      </c>
      <c r="AR45">
        <v>9.6916806680307378E-3</v>
      </c>
      <c r="AS45">
        <v>-2.0368537683099576E-2</v>
      </c>
      <c r="AT45">
        <v>-4.1930139695551344E-2</v>
      </c>
      <c r="AU45">
        <v>-6.8872324506872766E-3</v>
      </c>
      <c r="AV45">
        <v>-2.16054310862684E-2</v>
      </c>
      <c r="AW45">
        <v>-3.2527390415788823E-2</v>
      </c>
      <c r="AX45">
        <v>-1.9075939750590567E-3</v>
      </c>
      <c r="AY45">
        <v>-1.9533785386641297E-2</v>
      </c>
      <c r="AZ45">
        <v>-1.621903927945955E-2</v>
      </c>
      <c r="BA45">
        <v>-1.9375245957655066E-2</v>
      </c>
      <c r="BB45">
        <v>-3.9600225026846125E-2</v>
      </c>
      <c r="BC45">
        <v>-4.2375371569928093E-2</v>
      </c>
      <c r="BD45">
        <v>-6.0444821866444447E-2</v>
      </c>
      <c r="BE45">
        <v>-2.4415172881047876E-2</v>
      </c>
      <c r="BF45">
        <v>-2.7400894058117659E-4</v>
      </c>
      <c r="BG45">
        <v>8.0295237761020669E-2</v>
      </c>
      <c r="BH45">
        <v>-4.5197954285558527E-2</v>
      </c>
      <c r="BI45">
        <v>-2.3439051676566347E-2</v>
      </c>
      <c r="BJ45">
        <v>-1.1858664070559244E-2</v>
      </c>
      <c r="BK45">
        <v>-1.4272327218150209E-2</v>
      </c>
      <c r="BL45">
        <f t="shared" si="0"/>
        <v>-1.9389478842873297E-2</v>
      </c>
    </row>
    <row r="46" spans="1:64" x14ac:dyDescent="0.25">
      <c r="A46" s="2">
        <v>42681</v>
      </c>
      <c r="B46" s="1">
        <v>105.135513</v>
      </c>
      <c r="C46" s="1">
        <v>103.68</v>
      </c>
      <c r="D46" s="1">
        <v>38.969276000000001</v>
      </c>
      <c r="E46" s="1">
        <v>38.969276000000001</v>
      </c>
      <c r="F46" s="1">
        <v>139.552246</v>
      </c>
      <c r="G46" s="1">
        <v>18.318156999999999</v>
      </c>
      <c r="H46" s="1">
        <v>156.91999799999999</v>
      </c>
      <c r="I46" s="1">
        <v>88.315353000000002</v>
      </c>
      <c r="J46" s="1">
        <v>140.40858499999999</v>
      </c>
      <c r="K46" s="1">
        <v>93.959395999999998</v>
      </c>
      <c r="L46" s="1">
        <v>77.449996999999996</v>
      </c>
      <c r="M46" s="1">
        <v>11.017283000000001</v>
      </c>
      <c r="N46" s="1">
        <v>754.02002000000005</v>
      </c>
      <c r="O46" s="1">
        <v>198.05244400000001</v>
      </c>
      <c r="P46" s="1">
        <v>123.465096</v>
      </c>
      <c r="Q46" s="1">
        <v>32.832389999999997</v>
      </c>
      <c r="R46" s="1">
        <v>111.649002</v>
      </c>
      <c r="S46" s="1">
        <v>72.880050999999995</v>
      </c>
      <c r="T46" s="1">
        <v>36.936993000000001</v>
      </c>
      <c r="U46" s="1">
        <v>56.367759999999997</v>
      </c>
      <c r="V46" s="1">
        <v>49.363486999999999</v>
      </c>
      <c r="W46" s="1">
        <v>87.254142999999999</v>
      </c>
      <c r="X46" s="1">
        <v>29.975892999999999</v>
      </c>
      <c r="Y46" s="1">
        <v>60.763359000000001</v>
      </c>
      <c r="Z46" s="1">
        <v>32.827396</v>
      </c>
      <c r="AA46" s="1">
        <v>47.950001</v>
      </c>
      <c r="AB46" s="1">
        <v>66.404449</v>
      </c>
      <c r="AC46" s="1">
        <v>42.510131999999999</v>
      </c>
      <c r="AD46" s="1">
        <v>67.343200999999993</v>
      </c>
      <c r="AE46" s="1">
        <v>78.548820000000006</v>
      </c>
      <c r="AF46" s="1">
        <v>2164.4499510000001</v>
      </c>
      <c r="AH46">
        <v>1.3478580241865206E-3</v>
      </c>
      <c r="AI46">
        <v>-2.3728785981039054E-2</v>
      </c>
      <c r="AJ46">
        <v>-5.4916117214793531E-2</v>
      </c>
      <c r="AK46">
        <v>-5.4916117214793531E-2</v>
      </c>
      <c r="AL46">
        <v>6.4354261857182696E-2</v>
      </c>
      <c r="AM46">
        <v>0.14924483190885618</v>
      </c>
      <c r="AN46">
        <v>9.772648683581292E-2</v>
      </c>
      <c r="AO46">
        <v>0.12999677066472287</v>
      </c>
      <c r="AP46">
        <v>5.3288148034168398E-2</v>
      </c>
      <c r="AQ46">
        <v>5.6571134300050306E-2</v>
      </c>
      <c r="AR46">
        <v>-3.4530091815880182E-2</v>
      </c>
      <c r="AS46">
        <v>8.2892361966714928E-2</v>
      </c>
      <c r="AT46">
        <v>-1.0498411839625944E-2</v>
      </c>
      <c r="AU46">
        <v>0.15927695117658699</v>
      </c>
      <c r="AV46">
        <v>7.3939127022166221E-2</v>
      </c>
      <c r="AW46">
        <v>3.754983897975215E-2</v>
      </c>
      <c r="AX46">
        <v>2.9189437628903258E-2</v>
      </c>
      <c r="AY46">
        <v>0.13178840596954586</v>
      </c>
      <c r="AZ46">
        <v>0.1741916523245102</v>
      </c>
      <c r="BA46">
        <v>5.2802046808291363E-3</v>
      </c>
      <c r="BB46">
        <v>1.6213115469557667E-2</v>
      </c>
      <c r="BC46">
        <v>0.3019092528929585</v>
      </c>
      <c r="BD46">
        <v>8.6333369344045521E-2</v>
      </c>
      <c r="BE46">
        <v>2.2477743156470564E-3</v>
      </c>
      <c r="BF46">
        <v>2.7408404205917143E-4</v>
      </c>
      <c r="BG46">
        <v>-7.2463355537543458E-3</v>
      </c>
      <c r="BH46">
        <v>4.0844255600993071E-2</v>
      </c>
      <c r="BI46">
        <v>-8.2838023060142207E-3</v>
      </c>
      <c r="BJ46">
        <v>2.9930476726864542E-2</v>
      </c>
      <c r="BK46">
        <v>2.5128689515438476E-2</v>
      </c>
      <c r="BL46">
        <f t="shared" si="0"/>
        <v>3.8015913055507021E-2</v>
      </c>
    </row>
    <row r="47" spans="1:64" x14ac:dyDescent="0.25">
      <c r="A47" s="2">
        <v>42688</v>
      </c>
      <c r="B47" s="1">
        <v>106.715996</v>
      </c>
      <c r="C47" s="1">
        <v>105.019997</v>
      </c>
      <c r="D47" s="1">
        <v>37.960686000000003</v>
      </c>
      <c r="E47" s="1">
        <v>37.960686000000003</v>
      </c>
      <c r="F47" s="1">
        <v>139.639679</v>
      </c>
      <c r="G47" s="1">
        <v>19.261994999999999</v>
      </c>
      <c r="H47" s="1">
        <v>157.75</v>
      </c>
      <c r="I47" s="1">
        <v>87.679160999999993</v>
      </c>
      <c r="J47" s="1">
        <v>141.348679</v>
      </c>
      <c r="K47" s="1">
        <v>94.498062000000004</v>
      </c>
      <c r="L47" s="1">
        <v>78.989998</v>
      </c>
      <c r="M47" s="1">
        <v>10.550751999999999</v>
      </c>
      <c r="N47" s="1">
        <v>760.53997800000002</v>
      </c>
      <c r="O47" s="1">
        <v>204.27739</v>
      </c>
      <c r="P47" s="1">
        <v>122.01984400000001</v>
      </c>
      <c r="Q47" s="1">
        <v>33.154915000000003</v>
      </c>
      <c r="R47" s="1">
        <v>108.718063</v>
      </c>
      <c r="S47" s="1">
        <v>73.849388000000005</v>
      </c>
      <c r="T47" s="1">
        <v>38.798721</v>
      </c>
      <c r="U47" s="1">
        <v>57.637988999999997</v>
      </c>
      <c r="V47" s="1">
        <v>49.684341000000003</v>
      </c>
      <c r="W47" s="1">
        <v>92.600266000000005</v>
      </c>
      <c r="X47" s="1">
        <v>29.24371</v>
      </c>
      <c r="Y47" s="1">
        <v>61.154034000000003</v>
      </c>
      <c r="Z47" s="1">
        <v>33.771495999999999</v>
      </c>
      <c r="AA47" s="1">
        <v>47.639999000000003</v>
      </c>
      <c r="AB47" s="1">
        <v>69.018799000000001</v>
      </c>
      <c r="AC47" s="1">
        <v>43.766590000000001</v>
      </c>
      <c r="AD47" s="1">
        <v>64.799994999999996</v>
      </c>
      <c r="AE47" s="1">
        <v>78.883613999999994</v>
      </c>
      <c r="AF47" s="1">
        <v>2181.8999020000001</v>
      </c>
      <c r="AH47">
        <v>1.5032817693104336E-2</v>
      </c>
      <c r="AI47">
        <v>1.2924353780864166E-2</v>
      </c>
      <c r="AJ47">
        <v>-2.5881671499362678E-2</v>
      </c>
      <c r="AK47">
        <v>-2.5881671499362678E-2</v>
      </c>
      <c r="AL47">
        <v>6.2652520834386512E-4</v>
      </c>
      <c r="AM47">
        <v>5.1524724894540401E-2</v>
      </c>
      <c r="AN47">
        <v>5.289332211181952E-3</v>
      </c>
      <c r="AO47">
        <v>-7.2036398926017802E-3</v>
      </c>
      <c r="AP47">
        <v>6.695416808025067E-3</v>
      </c>
      <c r="AQ47">
        <v>5.7329657589540737E-3</v>
      </c>
      <c r="AR47">
        <v>1.9883809679166337E-2</v>
      </c>
      <c r="AS47">
        <v>-4.2345376804789489E-2</v>
      </c>
      <c r="AT47">
        <v>8.6469295603052738E-3</v>
      </c>
      <c r="AU47">
        <v>3.1430796178410138E-2</v>
      </c>
      <c r="AV47">
        <v>-1.17057536649872E-2</v>
      </c>
      <c r="AW47">
        <v>9.8233786818445433E-3</v>
      </c>
      <c r="AX47">
        <v>-2.62513676566495E-2</v>
      </c>
      <c r="AY47">
        <v>1.3300443491731505E-2</v>
      </c>
      <c r="AZ47">
        <v>5.0402803498378966E-2</v>
      </c>
      <c r="BA47">
        <v>2.2534672302039333E-2</v>
      </c>
      <c r="BB47">
        <v>6.4998244552700295E-3</v>
      </c>
      <c r="BC47">
        <v>6.1270706652863528E-2</v>
      </c>
      <c r="BD47">
        <v>-2.4425727700589241E-2</v>
      </c>
      <c r="BE47">
        <v>6.4294503534605722E-3</v>
      </c>
      <c r="BF47">
        <v>2.8759515375511319E-2</v>
      </c>
      <c r="BG47">
        <v>-6.4651093542208108E-3</v>
      </c>
      <c r="BH47">
        <v>3.9370103048366557E-2</v>
      </c>
      <c r="BI47">
        <v>2.9556671336612224E-2</v>
      </c>
      <c r="BJ47">
        <v>-3.7764851718289992E-2</v>
      </c>
      <c r="BK47">
        <v>4.2622409859242698E-3</v>
      </c>
      <c r="BL47">
        <f t="shared" si="0"/>
        <v>8.0620718404405631E-3</v>
      </c>
    </row>
    <row r="48" spans="1:64" x14ac:dyDescent="0.25">
      <c r="A48" s="2">
        <v>42695</v>
      </c>
      <c r="B48" s="1">
        <v>108.393433</v>
      </c>
      <c r="C48" s="1">
        <v>105.019997</v>
      </c>
      <c r="D48" s="1">
        <v>36.803772000000002</v>
      </c>
      <c r="E48" s="1">
        <v>36.803772000000002</v>
      </c>
      <c r="F48" s="1">
        <v>143.160461</v>
      </c>
      <c r="G48" s="1">
        <v>20.090260000000001</v>
      </c>
      <c r="H48" s="1">
        <v>158.179993</v>
      </c>
      <c r="I48" s="1">
        <v>90.974013999999997</v>
      </c>
      <c r="J48" s="1">
        <v>142.777557</v>
      </c>
      <c r="K48" s="1">
        <v>95.055969000000005</v>
      </c>
      <c r="L48" s="1">
        <v>79.169998000000007</v>
      </c>
      <c r="M48" s="1">
        <v>10.801961</v>
      </c>
      <c r="N48" s="1">
        <v>761.67999299999997</v>
      </c>
      <c r="O48" s="1">
        <v>205.277649</v>
      </c>
      <c r="P48" s="1">
        <v>125.100533</v>
      </c>
      <c r="Q48" s="1">
        <v>33.619751000000001</v>
      </c>
      <c r="R48" s="1">
        <v>108.30214700000001</v>
      </c>
      <c r="S48" s="1">
        <v>74.913741999999999</v>
      </c>
      <c r="T48" s="1">
        <v>39.441688999999997</v>
      </c>
      <c r="U48" s="1">
        <v>58.200436000000003</v>
      </c>
      <c r="V48" s="1">
        <v>50.092708999999999</v>
      </c>
      <c r="W48" s="1">
        <v>93.393767999999994</v>
      </c>
      <c r="X48" s="1">
        <v>29.438790999999998</v>
      </c>
      <c r="Y48" s="1">
        <v>62.044407</v>
      </c>
      <c r="Z48" s="1">
        <v>35.255062000000002</v>
      </c>
      <c r="AA48" s="1">
        <v>48.810001</v>
      </c>
      <c r="AB48" s="1">
        <v>70.758521999999999</v>
      </c>
      <c r="AC48" s="1">
        <v>46.133826999999997</v>
      </c>
      <c r="AD48" s="1">
        <v>67.343200999999993</v>
      </c>
      <c r="AE48" s="1">
        <v>80.585601999999994</v>
      </c>
      <c r="AF48" s="1">
        <v>2213.3500979999999</v>
      </c>
      <c r="AH48">
        <v>1.5718702564515234E-2</v>
      </c>
      <c r="AI48">
        <v>0</v>
      </c>
      <c r="AJ48">
        <v>-3.0476635748890323E-2</v>
      </c>
      <c r="AK48">
        <v>-3.0476635748890323E-2</v>
      </c>
      <c r="AL48">
        <v>2.5213334957608982E-2</v>
      </c>
      <c r="AM48">
        <v>4.2999959246173718E-2</v>
      </c>
      <c r="AN48">
        <v>2.7257876386687549E-3</v>
      </c>
      <c r="AO48">
        <v>3.757851879992332E-2</v>
      </c>
      <c r="AP48">
        <v>1.0108888247905007E-2</v>
      </c>
      <c r="AQ48">
        <v>5.9038988545606378E-3</v>
      </c>
      <c r="AR48">
        <v>2.2787695221869334E-3</v>
      </c>
      <c r="AS48">
        <v>2.3809582482841141E-2</v>
      </c>
      <c r="AT48">
        <v>1.49895473344854E-3</v>
      </c>
      <c r="AU48">
        <v>4.8965722540316369E-3</v>
      </c>
      <c r="AV48">
        <v>2.5247442538936474E-2</v>
      </c>
      <c r="AW48">
        <v>1.4020123411566526E-2</v>
      </c>
      <c r="AX48">
        <v>-3.8256384313984306E-3</v>
      </c>
      <c r="AY48">
        <v>1.4412495876065952E-2</v>
      </c>
      <c r="AZ48">
        <v>1.657188648048466E-2</v>
      </c>
      <c r="BA48">
        <v>9.7582689777744661E-3</v>
      </c>
      <c r="BB48">
        <v>8.2192496022035558E-3</v>
      </c>
      <c r="BC48">
        <v>8.5691114537402024E-3</v>
      </c>
      <c r="BD48">
        <v>6.6708704196559972E-3</v>
      </c>
      <c r="BE48">
        <v>1.4559513768135014E-2</v>
      </c>
      <c r="BF48">
        <v>4.3929531578938738E-2</v>
      </c>
      <c r="BG48">
        <v>2.4559236451705144E-2</v>
      </c>
      <c r="BH48">
        <v>2.5206509316396505E-2</v>
      </c>
      <c r="BI48">
        <v>5.4087764205527453E-2</v>
      </c>
      <c r="BJ48">
        <v>3.924700920115809E-2</v>
      </c>
      <c r="BK48">
        <v>2.1575938445213733E-2</v>
      </c>
      <c r="BL48">
        <f t="shared" si="0"/>
        <v>1.441413328410323E-2</v>
      </c>
    </row>
    <row r="49" spans="1:64" x14ac:dyDescent="0.25">
      <c r="A49" s="2">
        <v>42702</v>
      </c>
      <c r="B49" s="1">
        <v>106.56086000000001</v>
      </c>
      <c r="C49" s="1">
        <v>99.730002999999996</v>
      </c>
      <c r="D49" s="1">
        <v>35.310654</v>
      </c>
      <c r="E49" s="1">
        <v>35.310654</v>
      </c>
      <c r="F49" s="1">
        <v>145.26915</v>
      </c>
      <c r="G49" s="1">
        <v>20.446608000000001</v>
      </c>
      <c r="H49" s="1">
        <v>159.38999899999999</v>
      </c>
      <c r="I49" s="1">
        <v>90.337822000000003</v>
      </c>
      <c r="J49" s="1">
        <v>142.974976</v>
      </c>
      <c r="K49" s="1">
        <v>94.748169000000004</v>
      </c>
      <c r="L49" s="1">
        <v>75.860000999999997</v>
      </c>
      <c r="M49" s="1">
        <v>10.981396</v>
      </c>
      <c r="N49" s="1">
        <v>750.5</v>
      </c>
      <c r="O49" s="1">
        <v>216.91181900000001</v>
      </c>
      <c r="P49" s="1">
        <v>123.484116</v>
      </c>
      <c r="Q49" s="1">
        <v>32.405490999999998</v>
      </c>
      <c r="R49" s="1">
        <v>106.24294999999999</v>
      </c>
      <c r="S49" s="1">
        <v>77.546126999999998</v>
      </c>
      <c r="T49" s="1">
        <v>40.142231000000002</v>
      </c>
      <c r="U49" s="1">
        <v>56.969700000000003</v>
      </c>
      <c r="V49" s="1">
        <v>49.062069000000001</v>
      </c>
      <c r="W49" s="1">
        <v>87.861580000000004</v>
      </c>
      <c r="X49" s="1">
        <v>29.383054999999999</v>
      </c>
      <c r="Y49" s="1">
        <v>59.818469999999998</v>
      </c>
      <c r="Z49" s="1">
        <v>34.715580000000003</v>
      </c>
      <c r="AA49" s="1">
        <v>47.459999000000003</v>
      </c>
      <c r="AB49" s="1">
        <v>67.231537000000003</v>
      </c>
      <c r="AC49" s="1">
        <v>45.350819000000001</v>
      </c>
      <c r="AD49" s="1">
        <v>67.012291000000005</v>
      </c>
      <c r="AE49" s="1">
        <v>80.511604000000005</v>
      </c>
      <c r="AF49" s="1">
        <v>2191.9499510000001</v>
      </c>
      <c r="AH49">
        <v>-1.6906679208139819E-2</v>
      </c>
      <c r="AI49">
        <v>-5.037130214353374E-2</v>
      </c>
      <c r="AJ49">
        <v>-4.0569700301371352E-2</v>
      </c>
      <c r="AK49">
        <v>-4.0569700301371352E-2</v>
      </c>
      <c r="AL49">
        <v>1.4729548824238546E-2</v>
      </c>
      <c r="AM49">
        <v>1.7737351333432249E-2</v>
      </c>
      <c r="AN49">
        <v>7.649551482784506E-3</v>
      </c>
      <c r="AO49">
        <v>-6.9931178369242245E-3</v>
      </c>
      <c r="AP49">
        <v>1.3827033053941135E-3</v>
      </c>
      <c r="AQ49">
        <v>-3.2380922864507361E-3</v>
      </c>
      <c r="AR49">
        <v>-4.1808729109731817E-2</v>
      </c>
      <c r="AS49">
        <v>1.6611335663959514E-2</v>
      </c>
      <c r="AT49">
        <v>-1.4678070978293331E-2</v>
      </c>
      <c r="AU49">
        <v>5.6675288599003837E-2</v>
      </c>
      <c r="AV49">
        <v>-1.2920944149774313E-2</v>
      </c>
      <c r="AW49">
        <v>-3.6117459644481098E-2</v>
      </c>
      <c r="AX49">
        <v>-1.9013445781458162E-2</v>
      </c>
      <c r="AY49">
        <v>3.5138880126959877E-2</v>
      </c>
      <c r="AZ49">
        <v>1.7761460468896397E-2</v>
      </c>
      <c r="BA49">
        <v>-2.1146508249525832E-2</v>
      </c>
      <c r="BB49">
        <v>-2.0574650893805689E-2</v>
      </c>
      <c r="BC49">
        <v>-5.9235087291905721E-2</v>
      </c>
      <c r="BD49">
        <v>-1.8932842724417441E-3</v>
      </c>
      <c r="BE49">
        <v>-3.5876513414013315E-2</v>
      </c>
      <c r="BF49">
        <v>-1.5302256453271859E-2</v>
      </c>
      <c r="BG49">
        <v>-2.7658307157174537E-2</v>
      </c>
      <c r="BH49">
        <v>-4.9845374102076304E-2</v>
      </c>
      <c r="BI49">
        <v>-1.6972535142163587E-2</v>
      </c>
      <c r="BJ49">
        <v>-4.9137848377594755E-3</v>
      </c>
      <c r="BK49">
        <v>-9.1825336243053584E-4</v>
      </c>
      <c r="BL49">
        <f t="shared" si="0"/>
        <v>-9.6686678801230636E-3</v>
      </c>
    </row>
    <row r="50" spans="1:64" x14ac:dyDescent="0.25">
      <c r="A50" s="2">
        <v>42709</v>
      </c>
      <c r="B50" s="1">
        <v>110.487801</v>
      </c>
      <c r="C50" s="1">
        <v>104.30999799999999</v>
      </c>
      <c r="D50" s="1">
        <v>36.378577999999997</v>
      </c>
      <c r="E50" s="1">
        <v>36.378577999999997</v>
      </c>
      <c r="F50" s="1">
        <v>149.314728</v>
      </c>
      <c r="G50" s="1">
        <v>22.320477</v>
      </c>
      <c r="H50" s="1">
        <v>164.86000100000001</v>
      </c>
      <c r="I50" s="1">
        <v>90.708152999999996</v>
      </c>
      <c r="J50" s="1">
        <v>150.12889100000001</v>
      </c>
      <c r="K50" s="1">
        <v>100.86591300000001</v>
      </c>
      <c r="L50" s="1">
        <v>78.75</v>
      </c>
      <c r="M50" s="1">
        <v>11.815766</v>
      </c>
      <c r="N50" s="1">
        <v>789.28997800000002</v>
      </c>
      <c r="O50" s="1">
        <v>235.59605400000001</v>
      </c>
      <c r="P50" s="1">
        <v>127.50447800000001</v>
      </c>
      <c r="Q50" s="1">
        <v>33.923305999999997</v>
      </c>
      <c r="R50" s="1">
        <v>106.527618</v>
      </c>
      <c r="S50" s="1">
        <v>81.242867000000004</v>
      </c>
      <c r="T50" s="1">
        <v>41.965572000000002</v>
      </c>
      <c r="U50" s="1">
        <v>59.585017999999998</v>
      </c>
      <c r="V50" s="1">
        <v>50.468597000000003</v>
      </c>
      <c r="W50" s="1">
        <v>91.209152000000003</v>
      </c>
      <c r="X50" s="1">
        <v>29.448084000000001</v>
      </c>
      <c r="Y50" s="1">
        <v>62.740291999999997</v>
      </c>
      <c r="Z50" s="1">
        <v>36.307048999999999</v>
      </c>
      <c r="AA50" s="1">
        <v>49.779998999999997</v>
      </c>
      <c r="AB50" s="1">
        <v>68.438873000000001</v>
      </c>
      <c r="AC50" s="1">
        <v>46.880420999999998</v>
      </c>
      <c r="AD50" s="1">
        <v>66.255950999999996</v>
      </c>
      <c r="AE50" s="1">
        <v>82.324584999999999</v>
      </c>
      <c r="AF50" s="1">
        <v>2259.530029</v>
      </c>
      <c r="AH50">
        <v>3.6851626385147412E-2</v>
      </c>
      <c r="AI50">
        <v>4.5923943269108265E-2</v>
      </c>
      <c r="AJ50">
        <v>3.0243676596870675E-2</v>
      </c>
      <c r="AK50">
        <v>3.0243676596870675E-2</v>
      </c>
      <c r="AL50">
        <v>2.7848844713416483E-2</v>
      </c>
      <c r="AM50">
        <v>9.1646937232816264E-2</v>
      </c>
      <c r="AN50">
        <v>3.4318351429314095E-2</v>
      </c>
      <c r="AO50">
        <v>4.0994014666414372E-3</v>
      </c>
      <c r="AP50">
        <v>5.0036133595853946E-2</v>
      </c>
      <c r="AQ50">
        <v>6.4568466753167561E-2</v>
      </c>
      <c r="AR50">
        <v>3.8096479856360707E-2</v>
      </c>
      <c r="AS50">
        <v>7.5980321627596326E-2</v>
      </c>
      <c r="AT50">
        <v>5.1685513657561653E-2</v>
      </c>
      <c r="AU50">
        <v>8.613746860884515E-2</v>
      </c>
      <c r="AV50">
        <v>3.2557725885975539E-2</v>
      </c>
      <c r="AW50">
        <v>4.6838204056219947E-2</v>
      </c>
      <c r="AX50">
        <v>2.6794060217643673E-3</v>
      </c>
      <c r="AY50">
        <v>4.7671497507541613E-2</v>
      </c>
      <c r="AZ50">
        <v>4.5422014536262302E-2</v>
      </c>
      <c r="BA50">
        <v>4.5907175217703357E-2</v>
      </c>
      <c r="BB50">
        <v>2.8668338467340248E-2</v>
      </c>
      <c r="BC50">
        <v>3.8100521297249598E-2</v>
      </c>
      <c r="BD50">
        <v>2.213146318515984E-3</v>
      </c>
      <c r="BE50">
        <v>4.8844813316020939E-2</v>
      </c>
      <c r="BF50">
        <v>4.5843076797218898E-2</v>
      </c>
      <c r="BG50">
        <v>4.8883271152196886E-2</v>
      </c>
      <c r="BH50">
        <v>1.795788187915439E-2</v>
      </c>
      <c r="BI50">
        <v>3.372821117078386E-2</v>
      </c>
      <c r="BJ50">
        <v>-1.1286586217444926E-2</v>
      </c>
      <c r="BK50">
        <v>2.2518257119805901E-2</v>
      </c>
      <c r="BL50">
        <f t="shared" si="0"/>
        <v>3.0831031506521819E-2</v>
      </c>
    </row>
    <row r="51" spans="1:64" x14ac:dyDescent="0.25">
      <c r="A51" s="2">
        <v>42716</v>
      </c>
      <c r="B51" s="1">
        <v>112.446442</v>
      </c>
      <c r="C51" s="1">
        <v>103.550003</v>
      </c>
      <c r="D51" s="1">
        <v>36.062156999999999</v>
      </c>
      <c r="E51" s="1">
        <v>36.062156999999999</v>
      </c>
      <c r="F51" s="1">
        <v>147.41596999999999</v>
      </c>
      <c r="G51" s="1">
        <v>21.904807999999999</v>
      </c>
      <c r="H51" s="1">
        <v>164.759995</v>
      </c>
      <c r="I51" s="1">
        <v>87.907059000000004</v>
      </c>
      <c r="J51" s="1">
        <v>150.79637099999999</v>
      </c>
      <c r="K51" s="1">
        <v>100.722404</v>
      </c>
      <c r="L51" s="1">
        <v>79.510002</v>
      </c>
      <c r="M51" s="1">
        <v>11.331291</v>
      </c>
      <c r="N51" s="1">
        <v>790.79998799999998</v>
      </c>
      <c r="O51" s="1">
        <v>232.72232099999999</v>
      </c>
      <c r="P51" s="1">
        <v>129.14859000000001</v>
      </c>
      <c r="Q51" s="1">
        <v>34.445072000000003</v>
      </c>
      <c r="R51" s="1">
        <v>109.96276899999999</v>
      </c>
      <c r="S51" s="1">
        <v>80.720207000000002</v>
      </c>
      <c r="T51" s="1">
        <v>40.986725</v>
      </c>
      <c r="U51" s="1">
        <v>59.902312999999999</v>
      </c>
      <c r="V51" s="1">
        <v>49.687958000000002</v>
      </c>
      <c r="W51" s="1">
        <v>99.742012000000003</v>
      </c>
      <c r="X51" s="1">
        <v>30.507097000000002</v>
      </c>
      <c r="Y51" s="1">
        <v>60.854064999999999</v>
      </c>
      <c r="Z51" s="1">
        <v>37.466929999999998</v>
      </c>
      <c r="AA51" s="1">
        <v>49.25</v>
      </c>
      <c r="AB51" s="1">
        <v>69.294487000000004</v>
      </c>
      <c r="AC51" s="1">
        <v>47.590591000000003</v>
      </c>
      <c r="AD51" s="1">
        <v>67.587142999999998</v>
      </c>
      <c r="AE51" s="1">
        <v>84.341080000000005</v>
      </c>
      <c r="AF51" s="1">
        <v>2258.070068</v>
      </c>
      <c r="AH51">
        <v>1.7727214970999376E-2</v>
      </c>
      <c r="AI51">
        <v>-7.2859267047439627E-3</v>
      </c>
      <c r="AJ51">
        <v>-8.6980035338379176E-3</v>
      </c>
      <c r="AK51">
        <v>-8.6980035338379176E-3</v>
      </c>
      <c r="AL51">
        <v>-1.2716481658795339E-2</v>
      </c>
      <c r="AM51">
        <v>-1.8622765095925198E-2</v>
      </c>
      <c r="AN51">
        <v>-6.0661166682879971E-4</v>
      </c>
      <c r="AO51">
        <v>-3.0880289228246021E-2</v>
      </c>
      <c r="AP51">
        <v>4.4460462976442247E-3</v>
      </c>
      <c r="AQ51">
        <v>-1.4227700491840961E-3</v>
      </c>
      <c r="AR51">
        <v>9.650819047619049E-3</v>
      </c>
      <c r="AS51">
        <v>-4.1002419986990245E-2</v>
      </c>
      <c r="AT51">
        <v>1.9131245069476425E-3</v>
      </c>
      <c r="AU51">
        <v>-1.219771278512167E-2</v>
      </c>
      <c r="AV51">
        <v>1.2894543201847443E-2</v>
      </c>
      <c r="AW51">
        <v>1.5380753279176465E-2</v>
      </c>
      <c r="AX51">
        <v>3.2246576657707582E-2</v>
      </c>
      <c r="AY51">
        <v>-6.4333032461791617E-3</v>
      </c>
      <c r="AZ51">
        <v>-2.3325000788741824E-2</v>
      </c>
      <c r="BA51">
        <v>5.3250802072427241E-3</v>
      </c>
      <c r="BB51">
        <v>-1.5467816551349758E-2</v>
      </c>
      <c r="BC51">
        <v>9.3552673310678292E-2</v>
      </c>
      <c r="BD51">
        <v>3.5962034066460834E-2</v>
      </c>
      <c r="BE51">
        <v>-3.0064045605653192E-2</v>
      </c>
      <c r="BF51">
        <v>3.1946441034081251E-2</v>
      </c>
      <c r="BG51">
        <v>-1.0646826248429548E-2</v>
      </c>
      <c r="BH51">
        <v>1.250187156062612E-2</v>
      </c>
      <c r="BI51">
        <v>1.5148541434813589E-2</v>
      </c>
      <c r="BJ51">
        <v>2.0091659389207192E-2</v>
      </c>
      <c r="BK51">
        <v>2.4494444763979148E-2</v>
      </c>
      <c r="BL51">
        <f t="shared" si="0"/>
        <v>-6.4613480735467631E-4</v>
      </c>
    </row>
    <row r="52" spans="1:64" x14ac:dyDescent="0.25">
      <c r="A52" s="2">
        <v>42723</v>
      </c>
      <c r="B52" s="1">
        <v>112.979713</v>
      </c>
      <c r="C52" s="1">
        <v>105.019997</v>
      </c>
      <c r="D52" s="1">
        <v>36.091819999999998</v>
      </c>
      <c r="E52" s="1">
        <v>36.091819999999998</v>
      </c>
      <c r="F52" s="1">
        <v>150.57420300000001</v>
      </c>
      <c r="G52" s="1">
        <v>21.846806999999998</v>
      </c>
      <c r="H52" s="1">
        <v>165.320007</v>
      </c>
      <c r="I52" s="1">
        <v>89.559212000000002</v>
      </c>
      <c r="J52" s="1">
        <v>152.36625699999999</v>
      </c>
      <c r="K52" s="1">
        <v>101.92437</v>
      </c>
      <c r="L52" s="1">
        <v>80.669998000000007</v>
      </c>
      <c r="M52" s="1">
        <v>11.178775</v>
      </c>
      <c r="N52" s="1">
        <v>789.90997300000004</v>
      </c>
      <c r="O52" s="1">
        <v>234.73876999999999</v>
      </c>
      <c r="P52" s="1">
        <v>129.091217</v>
      </c>
      <c r="Q52" s="1">
        <v>35.071167000000003</v>
      </c>
      <c r="R52" s="1">
        <v>110.038704</v>
      </c>
      <c r="S52" s="1">
        <v>82.725380000000001</v>
      </c>
      <c r="T52" s="1">
        <v>41.322609</v>
      </c>
      <c r="U52" s="1">
        <v>60.806145000000001</v>
      </c>
      <c r="V52" s="1">
        <v>50.654007</v>
      </c>
      <c r="W52" s="1">
        <v>109.049667</v>
      </c>
      <c r="X52" s="1">
        <v>30.17267</v>
      </c>
      <c r="Y52" s="1">
        <v>61.220317999999999</v>
      </c>
      <c r="Z52" s="1">
        <v>38.420017000000001</v>
      </c>
      <c r="AA52" s="1">
        <v>49.880001</v>
      </c>
      <c r="AB52" s="1">
        <v>70.710982999999999</v>
      </c>
      <c r="AC52" s="1">
        <v>48.874363000000002</v>
      </c>
      <c r="AD52" s="1">
        <v>66.215964999999997</v>
      </c>
      <c r="AE52" s="1">
        <v>83.906334000000001</v>
      </c>
      <c r="AF52" s="1">
        <v>2263.790039</v>
      </c>
      <c r="AH52">
        <v>4.7424444074450943E-3</v>
      </c>
      <c r="AI52">
        <v>1.4195982205814129E-2</v>
      </c>
      <c r="AJ52">
        <v>8.2255201761778499E-4</v>
      </c>
      <c r="AK52">
        <v>8.2255201761778499E-4</v>
      </c>
      <c r="AL52">
        <v>2.1423954270354997E-2</v>
      </c>
      <c r="AM52">
        <v>-2.6478661670990616E-3</v>
      </c>
      <c r="AN52">
        <v>3.3989561604441682E-3</v>
      </c>
      <c r="AO52">
        <v>1.8794315482673563E-2</v>
      </c>
      <c r="AP52">
        <v>1.041063514718134E-2</v>
      </c>
      <c r="AQ52">
        <v>1.1933452263510299E-2</v>
      </c>
      <c r="AR52">
        <v>1.4589309153834591E-2</v>
      </c>
      <c r="AS52">
        <v>-1.345971963830073E-2</v>
      </c>
      <c r="AT52">
        <v>-1.1254615749942936E-3</v>
      </c>
      <c r="AU52">
        <v>8.6646136534535272E-3</v>
      </c>
      <c r="AV52">
        <v>-4.4424023522062877E-4</v>
      </c>
      <c r="AW52">
        <v>1.8176620446605521E-2</v>
      </c>
      <c r="AX52">
        <v>6.9055190852825108E-4</v>
      </c>
      <c r="AY52">
        <v>2.4841028963169025E-2</v>
      </c>
      <c r="AZ52">
        <v>8.1949460465553202E-3</v>
      </c>
      <c r="BA52">
        <v>1.5088432394922736E-2</v>
      </c>
      <c r="BB52">
        <v>1.9442316385793076E-2</v>
      </c>
      <c r="BC52">
        <v>9.3317297429291846E-2</v>
      </c>
      <c r="BD52">
        <v>-1.0962268877959825E-2</v>
      </c>
      <c r="BE52">
        <v>6.0185461727166522E-3</v>
      </c>
      <c r="BF52">
        <v>2.5438086333734941E-2</v>
      </c>
      <c r="BG52">
        <v>1.2791898477157362E-2</v>
      </c>
      <c r="BH52">
        <v>2.0441683910582886E-2</v>
      </c>
      <c r="BI52">
        <v>2.6975332161771198E-2</v>
      </c>
      <c r="BJ52">
        <v>-2.0287556762090098E-2</v>
      </c>
      <c r="BK52">
        <v>-5.1546174177518715E-3</v>
      </c>
      <c r="BL52">
        <f t="shared" si="0"/>
        <v>2.5331237861304428E-3</v>
      </c>
    </row>
    <row r="53" spans="1:64" x14ac:dyDescent="0.25">
      <c r="A53" s="2">
        <v>42730</v>
      </c>
      <c r="B53" s="1">
        <v>112.30098</v>
      </c>
      <c r="C53" s="1">
        <v>102.949997</v>
      </c>
      <c r="D53" s="1">
        <v>35.706181000000001</v>
      </c>
      <c r="E53" s="1">
        <v>35.706181000000001</v>
      </c>
      <c r="F53" s="1">
        <v>148.54184000000001</v>
      </c>
      <c r="G53" s="1">
        <v>21.36347</v>
      </c>
      <c r="H53" s="1">
        <v>162.979996</v>
      </c>
      <c r="I53" s="1">
        <v>88.058967999999993</v>
      </c>
      <c r="J53" s="1">
        <v>150.514343</v>
      </c>
      <c r="K53" s="1">
        <v>101.022896</v>
      </c>
      <c r="L53" s="1">
        <v>78.760002</v>
      </c>
      <c r="M53" s="1">
        <v>10.882707</v>
      </c>
      <c r="N53" s="1">
        <v>771.82000700000003</v>
      </c>
      <c r="O53" s="1">
        <v>233.25808699999999</v>
      </c>
      <c r="P53" s="1">
        <v>128.16403199999999</v>
      </c>
      <c r="Q53" s="1">
        <v>34.407119999999999</v>
      </c>
      <c r="R53" s="1">
        <v>109.32699599999999</v>
      </c>
      <c r="S53" s="1">
        <v>82.003119999999996</v>
      </c>
      <c r="T53" s="1">
        <v>40.545287999999999</v>
      </c>
      <c r="U53" s="1">
        <v>59.748469999999998</v>
      </c>
      <c r="V53" s="1">
        <v>49.600135999999999</v>
      </c>
      <c r="W53" s="1">
        <v>106.029884</v>
      </c>
      <c r="X53" s="1">
        <v>30.17267</v>
      </c>
      <c r="Y53" s="1">
        <v>59.700344000000001</v>
      </c>
      <c r="Z53" s="1">
        <v>38.240189000000001</v>
      </c>
      <c r="AA53" s="1">
        <v>49.290000999999997</v>
      </c>
      <c r="AB53" s="1">
        <v>69.370543999999995</v>
      </c>
      <c r="AC53" s="1">
        <v>48.601215000000003</v>
      </c>
      <c r="AD53" s="1">
        <v>65.816047999999995</v>
      </c>
      <c r="AE53" s="1">
        <v>83.490082000000001</v>
      </c>
      <c r="AF53" s="1">
        <v>2238.830078</v>
      </c>
      <c r="AH53">
        <v>-6.0075652697047319E-3</v>
      </c>
      <c r="AI53">
        <v>-1.9710531890417091E-2</v>
      </c>
      <c r="AJ53">
        <v>-1.0684941906503957E-2</v>
      </c>
      <c r="AK53">
        <v>-1.0684941906503957E-2</v>
      </c>
      <c r="AL53">
        <v>-1.3497418279544229E-2</v>
      </c>
      <c r="AM53">
        <v>-2.2123919527462243E-2</v>
      </c>
      <c r="AN53">
        <v>-1.4154433225979745E-2</v>
      </c>
      <c r="AO53">
        <v>-1.6751420278240156E-2</v>
      </c>
      <c r="AP53">
        <v>-1.2154357772272332E-2</v>
      </c>
      <c r="AQ53">
        <v>-8.8445383572151905E-3</v>
      </c>
      <c r="AR53">
        <v>-2.3676658576339701E-2</v>
      </c>
      <c r="AS53">
        <v>-2.6484833982256553E-2</v>
      </c>
      <c r="AT53">
        <v>-2.2901300930910012E-2</v>
      </c>
      <c r="AU53">
        <v>-6.3077905707693673E-3</v>
      </c>
      <c r="AV53">
        <v>-7.1824018825386747E-3</v>
      </c>
      <c r="AW53">
        <v>-1.893427156273424E-2</v>
      </c>
      <c r="AX53">
        <v>-6.467797003497984E-3</v>
      </c>
      <c r="AY53">
        <v>-8.7308151379903685E-3</v>
      </c>
      <c r="AZ53">
        <v>-1.8811033930602024E-2</v>
      </c>
      <c r="BA53">
        <v>-1.7394212377712864E-2</v>
      </c>
      <c r="BB53">
        <v>-2.0805283972894797E-2</v>
      </c>
      <c r="BC53">
        <v>-2.7691813125848463E-2</v>
      </c>
      <c r="BD53">
        <v>0</v>
      </c>
      <c r="BE53">
        <v>-2.4827933758854337E-2</v>
      </c>
      <c r="BF53">
        <v>-4.680580958618538E-3</v>
      </c>
      <c r="BG53">
        <v>-1.182838789437882E-2</v>
      </c>
      <c r="BH53">
        <v>-1.8956588398721646E-2</v>
      </c>
      <c r="BI53">
        <v>-5.5887787222924836E-3</v>
      </c>
      <c r="BJ53">
        <v>-6.0395857705917615E-3</v>
      </c>
      <c r="BK53">
        <v>-4.9609127244195899E-3</v>
      </c>
      <c r="BL53">
        <f t="shared" si="0"/>
        <v>-1.1025740271843302E-2</v>
      </c>
    </row>
    <row r="54" spans="1:64" x14ac:dyDescent="0.25">
      <c r="A54" s="2"/>
      <c r="AG54" t="s">
        <v>60</v>
      </c>
      <c r="AH54">
        <f>AVERAGE(AH2:AH53)</f>
        <v>2.9250027011599811E-3</v>
      </c>
      <c r="AI54">
        <f t="shared" ref="AI54:BL54" si="1">AVERAGE(AI2:AI53)</f>
        <v>2.3058667291433492E-3</v>
      </c>
      <c r="AJ54">
        <f t="shared" si="1"/>
        <v>-3.6343144679931824E-4</v>
      </c>
      <c r="AK54">
        <f t="shared" si="1"/>
        <v>-3.6343144679931824E-4</v>
      </c>
      <c r="AL54">
        <f t="shared" si="1"/>
        <v>2.7927965596828393E-3</v>
      </c>
      <c r="AM54">
        <f t="shared" si="1"/>
        <v>6.5879476814289743E-3</v>
      </c>
      <c r="AN54">
        <f t="shared" si="1"/>
        <v>4.2580150978480651E-3</v>
      </c>
      <c r="AO54">
        <f t="shared" si="1"/>
        <v>7.7274462355853453E-3</v>
      </c>
      <c r="AP54">
        <f t="shared" si="1"/>
        <v>3.6258455887301563E-4</v>
      </c>
      <c r="AQ54">
        <f t="shared" si="1"/>
        <v>4.3534013206142477E-4</v>
      </c>
      <c r="AR54">
        <f t="shared" si="1"/>
        <v>3.6708907690766604E-3</v>
      </c>
      <c r="AS54">
        <f t="shared" si="1"/>
        <v>-1.2862817340891582E-3</v>
      </c>
      <c r="AT54">
        <f t="shared" si="1"/>
        <v>6.7370312235569784E-4</v>
      </c>
      <c r="AU54">
        <f t="shared" si="1"/>
        <v>6.5952720852039733E-3</v>
      </c>
      <c r="AV54">
        <f t="shared" si="1"/>
        <v>1.0060247086460549E-3</v>
      </c>
      <c r="AW54">
        <f t="shared" si="1"/>
        <v>2.0757533884623665E-3</v>
      </c>
      <c r="AX54">
        <f t="shared" si="1"/>
        <v>2.9518030147867224E-3</v>
      </c>
      <c r="AY54">
        <f t="shared" si="1"/>
        <v>6.2830095645226769E-3</v>
      </c>
      <c r="AZ54">
        <f t="shared" si="1"/>
        <v>6.9483048778979598E-3</v>
      </c>
      <c r="BA54">
        <f t="shared" si="1"/>
        <v>3.0894998307791984E-3</v>
      </c>
      <c r="BB54">
        <f t="shared" si="1"/>
        <v>-3.2568972061850082E-3</v>
      </c>
      <c r="BC54">
        <f t="shared" si="1"/>
        <v>2.5098490580989601E-2</v>
      </c>
      <c r="BD54">
        <f t="shared" si="1"/>
        <v>1.1926296822991082E-3</v>
      </c>
      <c r="BE54">
        <f t="shared" si="1"/>
        <v>6.4544222493824917E-3</v>
      </c>
      <c r="BF54">
        <f t="shared" si="1"/>
        <v>5.2870114691839255E-3</v>
      </c>
      <c r="BG54">
        <f t="shared" si="1"/>
        <v>7.3307320202201784E-3</v>
      </c>
      <c r="BH54">
        <f t="shared" si="1"/>
        <v>6.4594993054392039E-3</v>
      </c>
      <c r="BI54">
        <f t="shared" si="1"/>
        <v>3.8892826007798876E-3</v>
      </c>
      <c r="BJ54">
        <f t="shared" si="1"/>
        <v>3.1505899962989093E-3</v>
      </c>
      <c r="BK54">
        <f t="shared" si="1"/>
        <v>3.693342559729616E-3</v>
      </c>
      <c r="BL54">
        <f t="shared" si="1"/>
        <v>1.8995675565854097E-3</v>
      </c>
    </row>
    <row r="55" spans="1:64" x14ac:dyDescent="0.25">
      <c r="A55" s="2"/>
    </row>
    <row r="56" spans="1:64" x14ac:dyDescent="0.25">
      <c r="A56" s="2"/>
    </row>
    <row r="57" spans="1:64" x14ac:dyDescent="0.25">
      <c r="A57" s="2"/>
    </row>
    <row r="58" spans="1:64" x14ac:dyDescent="0.25">
      <c r="A58" s="2"/>
    </row>
    <row r="59" spans="1:64" x14ac:dyDescent="0.25">
      <c r="A59" s="2"/>
    </row>
    <row r="60" spans="1:64" x14ac:dyDescent="0.25">
      <c r="A60" s="2"/>
    </row>
    <row r="61" spans="1:64" x14ac:dyDescent="0.25">
      <c r="A61" s="2"/>
    </row>
    <row r="62" spans="1:64" x14ac:dyDescent="0.25">
      <c r="A62" s="2"/>
    </row>
    <row r="63" spans="1:64" x14ac:dyDescent="0.25">
      <c r="A63" s="2"/>
    </row>
    <row r="64" spans="1:64" x14ac:dyDescent="0.25">
      <c r="A64" s="2"/>
    </row>
    <row r="65" spans="1:1" x14ac:dyDescent="0.25">
      <c r="A65" s="2"/>
    </row>
    <row r="66" spans="1:1" x14ac:dyDescent="0.25">
      <c r="A66" s="2"/>
    </row>
    <row r="67" spans="1:1" x14ac:dyDescent="0.25">
      <c r="A67" s="2"/>
    </row>
    <row r="68" spans="1:1" x14ac:dyDescent="0.25">
      <c r="A68" s="2"/>
    </row>
    <row r="69" spans="1:1" x14ac:dyDescent="0.25">
      <c r="A69" s="2"/>
    </row>
    <row r="70" spans="1:1" x14ac:dyDescent="0.25">
      <c r="A70" s="2"/>
    </row>
    <row r="71" spans="1:1" x14ac:dyDescent="0.25">
      <c r="A71" s="2"/>
    </row>
    <row r="72" spans="1:1" x14ac:dyDescent="0.25">
      <c r="A72" s="2"/>
    </row>
    <row r="73" spans="1:1" x14ac:dyDescent="0.25">
      <c r="A73" s="2"/>
    </row>
    <row r="74" spans="1:1" x14ac:dyDescent="0.25">
      <c r="A74" s="2"/>
    </row>
    <row r="75" spans="1:1" x14ac:dyDescent="0.25">
      <c r="A75" s="2"/>
    </row>
    <row r="76" spans="1:1" x14ac:dyDescent="0.25">
      <c r="A76" s="2"/>
    </row>
    <row r="77" spans="1:1" x14ac:dyDescent="0.25">
      <c r="A77" s="2"/>
    </row>
    <row r="78" spans="1:1" x14ac:dyDescent="0.25">
      <c r="A78" s="2"/>
    </row>
    <row r="79" spans="1:1" x14ac:dyDescent="0.25">
      <c r="A79" s="2"/>
    </row>
    <row r="80" spans="1:1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2F1AD-2087-499C-9DA0-F9993DB5C9B8}">
  <dimension ref="A1:AE31"/>
  <sheetViews>
    <sheetView zoomScale="85" zoomScaleNormal="85" workbookViewId="0">
      <selection activeCell="U44" sqref="U43:U44"/>
    </sheetView>
  </sheetViews>
  <sheetFormatPr defaultRowHeight="15" x14ac:dyDescent="0.25"/>
  <sheetData>
    <row r="1" spans="1:31" x14ac:dyDescent="0.25">
      <c r="A1" s="6"/>
      <c r="B1" s="6" t="s">
        <v>1</v>
      </c>
      <c r="C1" s="6" t="s">
        <v>13</v>
      </c>
      <c r="D1" s="6" t="s">
        <v>2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23</v>
      </c>
      <c r="X1" s="6" t="s">
        <v>24</v>
      </c>
      <c r="Y1" s="6" t="s">
        <v>25</v>
      </c>
      <c r="Z1" s="6" t="s">
        <v>26</v>
      </c>
      <c r="AA1" s="6" t="s">
        <v>27</v>
      </c>
      <c r="AB1" s="6" t="s">
        <v>28</v>
      </c>
      <c r="AC1" s="6" t="s">
        <v>29</v>
      </c>
      <c r="AD1" s="6" t="s">
        <v>30</v>
      </c>
      <c r="AE1" s="6" t="s">
        <v>31</v>
      </c>
    </row>
    <row r="2" spans="1:31" ht="15.75" thickBot="1" x14ac:dyDescent="0.3">
      <c r="A2" s="4" t="s">
        <v>1</v>
      </c>
      <c r="B2" s="4">
        <f>VARP('Prices and returns 16'!$AH$2:$AH$53)</f>
        <v>1.3166470601930563E-3</v>
      </c>
      <c r="C2" s="4">
        <v>4.5300130665001389E-4</v>
      </c>
      <c r="D2" s="4">
        <v>5.5354960088553617E-4</v>
      </c>
      <c r="E2" s="4">
        <v>5.5354960088553617E-4</v>
      </c>
      <c r="F2" s="4">
        <v>1.9626154947768596E-4</v>
      </c>
      <c r="G2" s="4">
        <v>4.4766276998228446E-4</v>
      </c>
      <c r="H2" s="4">
        <v>2.3719489639276558E-4</v>
      </c>
      <c r="I2" s="4">
        <v>4.6659324195231654E-4</v>
      </c>
      <c r="J2" s="4">
        <v>4.5102071349692973E-4</v>
      </c>
      <c r="K2" s="4">
        <v>2.8183439701411246E-4</v>
      </c>
      <c r="L2" s="4">
        <v>6.7749101969653716E-4</v>
      </c>
      <c r="M2" s="4">
        <v>3.390775762256834E-4</v>
      </c>
      <c r="N2" s="4">
        <v>5.8501688929587039E-4</v>
      </c>
      <c r="O2" s="4">
        <v>4.199108226082246E-4</v>
      </c>
      <c r="P2" s="4">
        <v>3.602240038010005E-4</v>
      </c>
      <c r="Q2" s="4">
        <v>6.7998506489494004E-4</v>
      </c>
      <c r="R2" s="4">
        <v>8.2687956815614399E-5</v>
      </c>
      <c r="S2" s="4">
        <v>4.1598208354992389E-4</v>
      </c>
      <c r="T2" s="4">
        <v>5.0006073349158613E-4</v>
      </c>
      <c r="U2" s="4">
        <v>5.1010992180096327E-4</v>
      </c>
      <c r="V2" s="4">
        <v>4.0409168776044178E-4</v>
      </c>
      <c r="W2" s="4">
        <v>8.6393623798653645E-4</v>
      </c>
      <c r="X2" s="4">
        <v>1.9101828847313323E-4</v>
      </c>
      <c r="Y2" s="4">
        <v>6.2745618199111812E-4</v>
      </c>
      <c r="Z2" s="4">
        <v>1.6898488506140904E-4</v>
      </c>
      <c r="AA2" s="4">
        <v>5.0012521647811053E-4</v>
      </c>
      <c r="AB2" s="4">
        <v>6.7005545208291496E-4</v>
      </c>
      <c r="AC2" s="4">
        <v>1.3585715841596006E-4</v>
      </c>
      <c r="AD2" s="4">
        <v>1.9325459817592193E-4</v>
      </c>
      <c r="AE2" s="5">
        <v>-5.4471698343354087E-6</v>
      </c>
    </row>
    <row r="3" spans="1:31" ht="15.75" thickBot="1" x14ac:dyDescent="0.3">
      <c r="A3" s="4" t="s">
        <v>13</v>
      </c>
      <c r="B3" s="4">
        <v>4.5300130665001389E-4</v>
      </c>
      <c r="C3" s="4">
        <f>VARP('Prices and returns 16'!$AI$2:$AI$53)</f>
        <v>1.0815151421829936E-3</v>
      </c>
      <c r="D3" s="4">
        <v>9.1570553038706852E-4</v>
      </c>
      <c r="E3" s="4">
        <v>9.1570553038706852E-4</v>
      </c>
      <c r="F3" s="4">
        <v>4.5233034925042375E-4</v>
      </c>
      <c r="G3" s="4">
        <v>5.5654907363376005E-4</v>
      </c>
      <c r="H3" s="4">
        <v>1.8498880902743714E-4</v>
      </c>
      <c r="I3" s="4">
        <v>1.4754953034228167E-4</v>
      </c>
      <c r="J3" s="4">
        <v>3.0091129147962701E-4</v>
      </c>
      <c r="K3" s="4">
        <v>3.1747361089912331E-4</v>
      </c>
      <c r="L3" s="4">
        <v>8.2892497036660985E-4</v>
      </c>
      <c r="M3" s="4">
        <v>4.6548127458570981E-4</v>
      </c>
      <c r="N3" s="4">
        <v>5.5275884130000512E-4</v>
      </c>
      <c r="O3" s="4">
        <v>3.8307077754380745E-4</v>
      </c>
      <c r="P3" s="4">
        <v>5.2428237005864718E-4</v>
      </c>
      <c r="Q3" s="4">
        <v>4.8687142705635821E-4</v>
      </c>
      <c r="R3" s="4">
        <v>2.0468274239976173E-4</v>
      </c>
      <c r="S3" s="4">
        <v>3.5294358709456717E-4</v>
      </c>
      <c r="T3" s="4">
        <v>5.5596305788863402E-4</v>
      </c>
      <c r="U3" s="4">
        <v>5.0338829209445237E-4</v>
      </c>
      <c r="V3" s="4">
        <v>6.1943409037162661E-4</v>
      </c>
      <c r="W3" s="4">
        <v>9.2201129965344022E-4</v>
      </c>
      <c r="X3" s="4">
        <v>1.428766928953833E-4</v>
      </c>
      <c r="Y3" s="4">
        <v>5.307600465636824E-4</v>
      </c>
      <c r="Z3" s="4">
        <v>1.6097488429425141E-4</v>
      </c>
      <c r="AA3" s="4">
        <v>5.575176301435311E-4</v>
      </c>
      <c r="AB3" s="4">
        <v>4.311910071615566E-4</v>
      </c>
      <c r="AC3" s="4">
        <v>1.4004300945980814E-4</v>
      </c>
      <c r="AD3" s="4">
        <v>-6.1433035450844279E-5</v>
      </c>
      <c r="AE3" s="5">
        <v>1.0077609106099746E-4</v>
      </c>
    </row>
    <row r="4" spans="1:31" ht="15.75" thickBot="1" x14ac:dyDescent="0.3">
      <c r="A4" s="4" t="s">
        <v>2</v>
      </c>
      <c r="B4" s="4">
        <v>5.5354960088553617E-4</v>
      </c>
      <c r="C4" s="4">
        <v>9.1570553038706852E-4</v>
      </c>
      <c r="D4" s="4">
        <f>VARP('Prices and returns 16'!$AJ$2:$AJ$53)</f>
        <v>1.6217375608301465E-3</v>
      </c>
      <c r="E4" s="4">
        <v>1.6217375608301467E-3</v>
      </c>
      <c r="F4" s="4">
        <v>3.6221619054144173E-4</v>
      </c>
      <c r="G4" s="4">
        <v>3.5609838256396884E-4</v>
      </c>
      <c r="H4" s="4">
        <v>1.3601286580577579E-4</v>
      </c>
      <c r="I4" s="4">
        <v>-7.6822338310445018E-6</v>
      </c>
      <c r="J4" s="4">
        <v>3.0663973798198411E-4</v>
      </c>
      <c r="K4" s="4">
        <v>4.4385316141961386E-4</v>
      </c>
      <c r="L4" s="4">
        <v>9.1888772651517751E-4</v>
      </c>
      <c r="M4" s="4">
        <v>5.0512339854149354E-4</v>
      </c>
      <c r="N4" s="4">
        <v>6.3920037966896091E-4</v>
      </c>
      <c r="O4" s="4">
        <v>3.5150813419661058E-4</v>
      </c>
      <c r="P4" s="4">
        <v>5.4571672016695614E-4</v>
      </c>
      <c r="Q4" s="4">
        <v>5.8227770979153042E-4</v>
      </c>
      <c r="R4" s="4">
        <v>2.3931853553205214E-4</v>
      </c>
      <c r="S4" s="4">
        <v>1.8569361832600377E-4</v>
      </c>
      <c r="T4" s="4">
        <v>5.156774265530176E-4</v>
      </c>
      <c r="U4" s="4">
        <v>5.5999970710218392E-4</v>
      </c>
      <c r="V4" s="4">
        <v>6.4987918422653248E-4</v>
      </c>
      <c r="W4" s="4">
        <v>8.0242750935281186E-4</v>
      </c>
      <c r="X4" s="4">
        <v>2.5961169322288944E-4</v>
      </c>
      <c r="Y4" s="4">
        <v>5.6803384685661642E-4</v>
      </c>
      <c r="Z4" s="4">
        <v>1.3032339558408139E-4</v>
      </c>
      <c r="AA4" s="4">
        <v>7.2261912362796841E-4</v>
      </c>
      <c r="AB4" s="4">
        <v>4.4563289899695561E-4</v>
      </c>
      <c r="AC4" s="4">
        <v>1.5240501711000158E-4</v>
      </c>
      <c r="AD4" s="4">
        <v>1.5725956582315529E-6</v>
      </c>
      <c r="AE4" s="5">
        <v>5.3701295616591935E-5</v>
      </c>
    </row>
    <row r="5" spans="1:31" ht="15.75" thickBot="1" x14ac:dyDescent="0.3">
      <c r="A5" s="4" t="s">
        <v>4</v>
      </c>
      <c r="B5" s="4">
        <v>5.5354960088553617E-4</v>
      </c>
      <c r="C5" s="4">
        <v>9.1570553038706852E-4</v>
      </c>
      <c r="D5" s="4">
        <v>1.6217375608301467E-3</v>
      </c>
      <c r="E5" s="4">
        <f>VARP('Prices and returns 16'!$AK$2:$AK$53)</f>
        <v>1.6217375608301465E-3</v>
      </c>
      <c r="F5" s="4">
        <v>3.6221619054144173E-4</v>
      </c>
      <c r="G5" s="4">
        <v>3.5609838256396884E-4</v>
      </c>
      <c r="H5" s="4">
        <v>1.3601286580577579E-4</v>
      </c>
      <c r="I5" s="4">
        <v>-7.6822338310445018E-6</v>
      </c>
      <c r="J5" s="4">
        <v>3.0663973798198411E-4</v>
      </c>
      <c r="K5" s="4">
        <v>4.4385316141961386E-4</v>
      </c>
      <c r="L5" s="4">
        <v>9.1888772651517751E-4</v>
      </c>
      <c r="M5" s="4">
        <v>5.0512339854149354E-4</v>
      </c>
      <c r="N5" s="4">
        <v>6.3920037966896091E-4</v>
      </c>
      <c r="O5" s="4">
        <v>3.5150813419661058E-4</v>
      </c>
      <c r="P5" s="4">
        <v>5.4571672016695614E-4</v>
      </c>
      <c r="Q5" s="4">
        <v>5.8227770979153042E-4</v>
      </c>
      <c r="R5" s="4">
        <v>2.3931853553205214E-4</v>
      </c>
      <c r="S5" s="4">
        <v>1.8569361832600377E-4</v>
      </c>
      <c r="T5" s="4">
        <v>5.156774265530176E-4</v>
      </c>
      <c r="U5" s="4">
        <v>5.5999970710218392E-4</v>
      </c>
      <c r="V5" s="4">
        <v>6.4987918422653248E-4</v>
      </c>
      <c r="W5" s="4">
        <v>8.0242750935281186E-4</v>
      </c>
      <c r="X5" s="4">
        <v>2.5961169322288944E-4</v>
      </c>
      <c r="Y5" s="4">
        <v>5.6803384685661642E-4</v>
      </c>
      <c r="Z5" s="4">
        <v>1.3032339558408139E-4</v>
      </c>
      <c r="AA5" s="4">
        <v>7.2261912362796841E-4</v>
      </c>
      <c r="AB5" s="4">
        <v>4.4563289899695561E-4</v>
      </c>
      <c r="AC5" s="4">
        <v>1.5240501711000158E-4</v>
      </c>
      <c r="AD5" s="4">
        <v>1.5725956582315529E-6</v>
      </c>
      <c r="AE5" s="5">
        <v>5.3701295616591935E-5</v>
      </c>
    </row>
    <row r="6" spans="1:31" ht="15.75" thickBot="1" x14ac:dyDescent="0.3">
      <c r="A6" s="4" t="s">
        <v>5</v>
      </c>
      <c r="B6" s="4">
        <v>1.9626154947768596E-4</v>
      </c>
      <c r="C6" s="4">
        <v>4.5233034925042375E-4</v>
      </c>
      <c r="D6" s="4">
        <v>3.6221619054144173E-4</v>
      </c>
      <c r="E6" s="4">
        <v>3.6221619054144173E-4</v>
      </c>
      <c r="F6" s="4">
        <f>VARP('Prices and returns 16'!$AL$2:$AL$53)</f>
        <v>1.141380408884141E-3</v>
      </c>
      <c r="G6" s="4">
        <v>7.4027516376999245E-4</v>
      </c>
      <c r="H6" s="4">
        <v>2.7670298070192525E-4</v>
      </c>
      <c r="I6" s="4">
        <v>6.865289489239024E-4</v>
      </c>
      <c r="J6" s="4">
        <v>2.1495916801724343E-4</v>
      </c>
      <c r="K6" s="4">
        <v>4.693354127531571E-4</v>
      </c>
      <c r="L6" s="4">
        <v>-8.9708330229056613E-5</v>
      </c>
      <c r="M6" s="4">
        <v>6.4313102957234622E-4</v>
      </c>
      <c r="N6" s="4">
        <v>2.4160428645151539E-4</v>
      </c>
      <c r="O6" s="4">
        <v>7.3237375819306533E-4</v>
      </c>
      <c r="P6" s="4">
        <v>3.6378635619693019E-4</v>
      </c>
      <c r="Q6" s="4">
        <v>3.1428491562856056E-4</v>
      </c>
      <c r="R6" s="4">
        <v>1.0268343317895417E-4</v>
      </c>
      <c r="S6" s="4">
        <v>5.5265848983949658E-4</v>
      </c>
      <c r="T6" s="4">
        <v>8.1909511505195477E-4</v>
      </c>
      <c r="U6" s="4">
        <v>1.6876969522330428E-4</v>
      </c>
      <c r="V6" s="4">
        <v>4.5302918072139545E-4</v>
      </c>
      <c r="W6" s="4">
        <v>9.6847711524691979E-4</v>
      </c>
      <c r="X6" s="4">
        <v>1.6709169031380267E-4</v>
      </c>
      <c r="Y6" s="4">
        <v>3.6012447490229931E-4</v>
      </c>
      <c r="Z6" s="4">
        <v>1.1907622269522169E-4</v>
      </c>
      <c r="AA6" s="4">
        <v>-1.0427378568337008E-5</v>
      </c>
      <c r="AB6" s="4">
        <v>2.9274085271944973E-4</v>
      </c>
      <c r="AC6" s="4">
        <v>1.710945669681684E-4</v>
      </c>
      <c r="AD6" s="4">
        <v>-9.620515664781312E-5</v>
      </c>
      <c r="AE6" s="5">
        <v>1.9833538369983908E-4</v>
      </c>
    </row>
    <row r="7" spans="1:31" ht="15.75" thickBot="1" x14ac:dyDescent="0.3">
      <c r="A7" s="4" t="s">
        <v>6</v>
      </c>
      <c r="B7" s="4">
        <v>4.4766276998228446E-4</v>
      </c>
      <c r="C7" s="4">
        <v>5.5654907363376005E-4</v>
      </c>
      <c r="D7" s="4">
        <v>3.5609838256396884E-4</v>
      </c>
      <c r="E7" s="4">
        <v>3.5609838256396884E-4</v>
      </c>
      <c r="F7" s="4">
        <v>7.4027516376999245E-4</v>
      </c>
      <c r="G7" s="4">
        <f>VARP('Prices and returns 16'!$AM$2:$AM$53)</f>
        <v>2.0979029721034572E-3</v>
      </c>
      <c r="H7" s="4">
        <v>6.3822428305152455E-4</v>
      </c>
      <c r="I7" s="4">
        <v>8.3016306580204293E-4</v>
      </c>
      <c r="J7" s="4">
        <v>3.9303771219078518E-4</v>
      </c>
      <c r="K7" s="4">
        <v>6.8998066708363614E-4</v>
      </c>
      <c r="L7" s="4">
        <v>2.3945266277185763E-4</v>
      </c>
      <c r="M7" s="4">
        <v>1.0730961674689965E-3</v>
      </c>
      <c r="N7" s="4">
        <v>4.7070029285407303E-4</v>
      </c>
      <c r="O7" s="4">
        <v>1.5522367475057839E-3</v>
      </c>
      <c r="P7" s="4">
        <v>6.7566559458812948E-4</v>
      </c>
      <c r="Q7" s="4">
        <v>6.9342970975313123E-4</v>
      </c>
      <c r="R7" s="4">
        <v>3.0390763400970462E-4</v>
      </c>
      <c r="S7" s="4">
        <v>1.2836519226114983E-3</v>
      </c>
      <c r="T7" s="4">
        <v>1.8523997043157843E-3</v>
      </c>
      <c r="U7" s="4">
        <v>5.5555315910662639E-4</v>
      </c>
      <c r="V7" s="4">
        <v>4.816185100275617E-4</v>
      </c>
      <c r="W7" s="4">
        <v>1.5290831001747995E-3</v>
      </c>
      <c r="X7" s="4">
        <v>3.3532549189317455E-4</v>
      </c>
      <c r="Y7" s="4">
        <v>6.2179708463045423E-4</v>
      </c>
      <c r="Z7" s="4">
        <v>4.4346463000725176E-6</v>
      </c>
      <c r="AA7" s="4">
        <v>4.1954632542615014E-4</v>
      </c>
      <c r="AB7" s="4">
        <v>6.0645104679933886E-4</v>
      </c>
      <c r="AC7" s="4">
        <v>-1.0348960687443889E-5</v>
      </c>
      <c r="AD7" s="4">
        <v>1.3118002235461911E-4</v>
      </c>
      <c r="AE7" s="5">
        <v>2.1528495838850088E-4</v>
      </c>
    </row>
    <row r="8" spans="1:31" ht="15.75" thickBot="1" x14ac:dyDescent="0.3">
      <c r="A8" s="4" t="s">
        <v>7</v>
      </c>
      <c r="B8" s="4">
        <v>2.3719489639276558E-4</v>
      </c>
      <c r="C8" s="4">
        <v>1.8498880902743714E-4</v>
      </c>
      <c r="D8" s="4">
        <v>1.3601286580577579E-4</v>
      </c>
      <c r="E8" s="4">
        <v>1.3601286580577579E-4</v>
      </c>
      <c r="F8" s="4">
        <v>2.7670298070192525E-4</v>
      </c>
      <c r="G8" s="4">
        <v>6.3822428305152455E-4</v>
      </c>
      <c r="H8" s="4">
        <f>VARP('Prices and returns 16'!$AN$2:$AN$53)</f>
        <v>4.1386874327658483E-4</v>
      </c>
      <c r="I8" s="4">
        <v>4.6440002786130252E-4</v>
      </c>
      <c r="J8" s="4">
        <v>2.8291273129283506E-4</v>
      </c>
      <c r="K8" s="4">
        <v>3.5957643621198088E-4</v>
      </c>
      <c r="L8" s="4">
        <v>6.2402869804688348E-5</v>
      </c>
      <c r="M8" s="4">
        <v>5.2308652882413756E-4</v>
      </c>
      <c r="N8" s="4">
        <v>2.0087187672849846E-4</v>
      </c>
      <c r="O8" s="4">
        <v>6.5571444513680757E-4</v>
      </c>
      <c r="P8" s="4">
        <v>3.722767332664043E-4</v>
      </c>
      <c r="Q8" s="4">
        <v>3.4308546257582267E-4</v>
      </c>
      <c r="R8" s="4">
        <v>1.8614931874148512E-4</v>
      </c>
      <c r="S8" s="4">
        <v>5.375441713136417E-4</v>
      </c>
      <c r="T8" s="4">
        <v>7.0825914619510846E-4</v>
      </c>
      <c r="U8" s="4">
        <v>2.0638125209169686E-4</v>
      </c>
      <c r="V8" s="4">
        <v>2.9986746029706608E-4</v>
      </c>
      <c r="W8" s="4">
        <v>7.8434863936506169E-4</v>
      </c>
      <c r="X8" s="4">
        <v>2.2992686832047857E-4</v>
      </c>
      <c r="Y8" s="4">
        <v>1.5347772580213916E-4</v>
      </c>
      <c r="Z8" s="4">
        <v>9.2038594891034683E-5</v>
      </c>
      <c r="AA8" s="4">
        <v>1.8782173132141482E-4</v>
      </c>
      <c r="AB8" s="4">
        <v>3.1241341260334146E-4</v>
      </c>
      <c r="AC8" s="4">
        <v>1.0412148403530804E-4</v>
      </c>
      <c r="AD8" s="4">
        <v>1.066780398332953E-4</v>
      </c>
      <c r="AE8" s="5">
        <v>1.4053932237568649E-4</v>
      </c>
    </row>
    <row r="9" spans="1:31" ht="15.75" thickBot="1" x14ac:dyDescent="0.3">
      <c r="A9" s="4" t="s">
        <v>8</v>
      </c>
      <c r="B9" s="4">
        <v>4.6659324195231654E-4</v>
      </c>
      <c r="C9" s="4">
        <v>1.4754953034228167E-4</v>
      </c>
      <c r="D9" s="4">
        <v>-7.6822338310445018E-6</v>
      </c>
      <c r="E9" s="4">
        <v>-7.6822338310445018E-6</v>
      </c>
      <c r="F9" s="4">
        <v>6.865289489239024E-4</v>
      </c>
      <c r="G9" s="4">
        <v>8.3016306580204293E-4</v>
      </c>
      <c r="H9" s="4">
        <v>4.6440002786130252E-4</v>
      </c>
      <c r="I9" s="4">
        <f>VARP('Prices and returns 16'!$AO$2:$AO$53)</f>
        <v>1.4231274749444238E-3</v>
      </c>
      <c r="J9" s="4">
        <v>3.6602486451563123E-4</v>
      </c>
      <c r="K9" s="4">
        <v>4.8911083616074021E-4</v>
      </c>
      <c r="L9" s="4">
        <v>-2.1928789261569948E-4</v>
      </c>
      <c r="M9" s="4">
        <v>6.9808582934010406E-4</v>
      </c>
      <c r="N9" s="4">
        <v>2.1167987074408194E-4</v>
      </c>
      <c r="O9" s="4">
        <v>9.015165716094837E-4</v>
      </c>
      <c r="P9" s="4">
        <v>4.3009852701095979E-4</v>
      </c>
      <c r="Q9" s="4">
        <v>5.2184038237956256E-4</v>
      </c>
      <c r="R9" s="4">
        <v>1.9740946402550244E-4</v>
      </c>
      <c r="S9" s="4">
        <v>7.814149198737551E-4</v>
      </c>
      <c r="T9" s="4">
        <v>1.0137640811438817E-3</v>
      </c>
      <c r="U9" s="4">
        <v>1.9469147816217019E-4</v>
      </c>
      <c r="V9" s="4">
        <v>2.7571167229127158E-4</v>
      </c>
      <c r="W9" s="4">
        <v>1.1636182670087829E-3</v>
      </c>
      <c r="X9" s="4">
        <v>1.6501492108720613E-4</v>
      </c>
      <c r="Y9" s="4">
        <v>3.6985183556794495E-4</v>
      </c>
      <c r="Z9" s="4">
        <v>1.9549805796732907E-4</v>
      </c>
      <c r="AA9" s="4">
        <v>4.8193903075757381E-5</v>
      </c>
      <c r="AB9" s="4">
        <v>5.334858751033871E-4</v>
      </c>
      <c r="AC9" s="4">
        <v>2.5343282900768091E-4</v>
      </c>
      <c r="AD9" s="4">
        <v>1.809930822378687E-4</v>
      </c>
      <c r="AE9" s="5">
        <v>2.1812488317200424E-4</v>
      </c>
    </row>
    <row r="10" spans="1:31" ht="15.75" thickBot="1" x14ac:dyDescent="0.3">
      <c r="A10" s="4" t="s">
        <v>9</v>
      </c>
      <c r="B10" s="4">
        <v>4.5102071349692973E-4</v>
      </c>
      <c r="C10" s="4">
        <v>3.0091129147962701E-4</v>
      </c>
      <c r="D10" s="4">
        <v>3.0663973798198411E-4</v>
      </c>
      <c r="E10" s="4">
        <v>3.0663973798198411E-4</v>
      </c>
      <c r="F10" s="4">
        <v>2.1495916801724343E-4</v>
      </c>
      <c r="G10" s="4">
        <v>3.9303771219078518E-4</v>
      </c>
      <c r="H10" s="4">
        <v>2.8291273129283506E-4</v>
      </c>
      <c r="I10" s="4">
        <v>3.6602486451563123E-4</v>
      </c>
      <c r="J10" s="4">
        <f>VARP('Prices and returns 16'!$AP$2:$AP$53)</f>
        <v>6.1828092191884944E-4</v>
      </c>
      <c r="K10" s="4">
        <v>3.2329238742983803E-4</v>
      </c>
      <c r="L10" s="4">
        <v>4.2182331461775333E-4</v>
      </c>
      <c r="M10" s="4">
        <v>4.4968598367018775E-4</v>
      </c>
      <c r="N10" s="4">
        <v>3.6198967505543598E-4</v>
      </c>
      <c r="O10" s="4">
        <v>4.5525603299485155E-4</v>
      </c>
      <c r="P10" s="4">
        <v>4.2704925646751577E-4</v>
      </c>
      <c r="Q10" s="4">
        <v>4.540157532664117E-4</v>
      </c>
      <c r="R10" s="4">
        <v>1.5778725653984067E-4</v>
      </c>
      <c r="S10" s="4">
        <v>4.1272975517564025E-4</v>
      </c>
      <c r="T10" s="4">
        <v>4.9278193208306315E-4</v>
      </c>
      <c r="U10" s="4">
        <v>3.9140093423418049E-4</v>
      </c>
      <c r="V10" s="4">
        <v>3.6243804414288491E-4</v>
      </c>
      <c r="W10" s="4">
        <v>8.8698853349739655E-4</v>
      </c>
      <c r="X10" s="4">
        <v>2.406424264801699E-4</v>
      </c>
      <c r="Y10" s="4">
        <v>3.2232335447579622E-4</v>
      </c>
      <c r="Z10" s="4">
        <v>1.5019977956377462E-4</v>
      </c>
      <c r="AA10" s="4">
        <v>2.966739204281462E-4</v>
      </c>
      <c r="AB10" s="4">
        <v>4.3657406203030332E-4</v>
      </c>
      <c r="AC10" s="4">
        <v>1.8865413455196989E-4</v>
      </c>
      <c r="AD10" s="4">
        <v>7.2432449453468543E-5</v>
      </c>
      <c r="AE10" s="5">
        <v>5.5988253775459468E-5</v>
      </c>
    </row>
    <row r="11" spans="1:31" ht="15.75" thickBot="1" x14ac:dyDescent="0.3">
      <c r="A11" s="4" t="s">
        <v>10</v>
      </c>
      <c r="B11" s="4">
        <v>2.8183439701411246E-4</v>
      </c>
      <c r="C11" s="4">
        <v>3.1747361089912331E-4</v>
      </c>
      <c r="D11" s="4">
        <v>4.4385316141961386E-4</v>
      </c>
      <c r="E11" s="4">
        <v>4.4385316141961386E-4</v>
      </c>
      <c r="F11" s="4">
        <v>4.693354127531571E-4</v>
      </c>
      <c r="G11" s="4">
        <v>6.8998066708363614E-4</v>
      </c>
      <c r="H11" s="4">
        <v>3.5957643621198088E-4</v>
      </c>
      <c r="I11" s="4">
        <v>4.8911083616074021E-4</v>
      </c>
      <c r="J11" s="4">
        <v>3.2329238742983803E-4</v>
      </c>
      <c r="K11" s="4">
        <f>VARP('Prices and returns 16'!$AQ$2:$AQ$53)</f>
        <v>6.1524846355004957E-4</v>
      </c>
      <c r="L11" s="4">
        <v>6.5637532755669992E-5</v>
      </c>
      <c r="M11" s="4">
        <v>7.0670507216230832E-4</v>
      </c>
      <c r="N11" s="4">
        <v>2.6356021930155595E-4</v>
      </c>
      <c r="O11" s="4">
        <v>7.3964934936720747E-4</v>
      </c>
      <c r="P11" s="4">
        <v>4.2157822288256162E-4</v>
      </c>
      <c r="Q11" s="4">
        <v>3.627292517725961E-4</v>
      </c>
      <c r="R11" s="4">
        <v>1.3949767089966515E-4</v>
      </c>
      <c r="S11" s="4">
        <v>5.4392309328279618E-4</v>
      </c>
      <c r="T11" s="4">
        <v>8.2396275220801389E-4</v>
      </c>
      <c r="U11" s="4">
        <v>2.1165345136293936E-4</v>
      </c>
      <c r="V11" s="4">
        <v>4.045914195716122E-4</v>
      </c>
      <c r="W11" s="4">
        <v>8.1042309913208514E-4</v>
      </c>
      <c r="X11" s="4">
        <v>1.7106332274103542E-4</v>
      </c>
      <c r="Y11" s="4">
        <v>3.6020150851111114E-4</v>
      </c>
      <c r="Z11" s="4">
        <v>9.6368776543223343E-5</v>
      </c>
      <c r="AA11" s="4">
        <v>2.4995575362379846E-4</v>
      </c>
      <c r="AB11" s="4">
        <v>3.5887154602327572E-4</v>
      </c>
      <c r="AC11" s="4">
        <v>1.4396200211322008E-4</v>
      </c>
      <c r="AD11" s="4">
        <v>6.7290706299980119E-5</v>
      </c>
      <c r="AE11" s="5">
        <v>1.5406685678445679E-4</v>
      </c>
    </row>
    <row r="12" spans="1:31" ht="15.75" thickBot="1" x14ac:dyDescent="0.3">
      <c r="A12" s="4" t="s">
        <v>11</v>
      </c>
      <c r="B12" s="4">
        <v>6.7749101969653716E-4</v>
      </c>
      <c r="C12" s="4">
        <v>8.2892497036660985E-4</v>
      </c>
      <c r="D12" s="4">
        <v>9.1888772651517751E-4</v>
      </c>
      <c r="E12" s="4">
        <v>9.1888772651517751E-4</v>
      </c>
      <c r="F12" s="4">
        <v>-8.9708330229056613E-5</v>
      </c>
      <c r="G12" s="4">
        <v>2.3945266277185763E-4</v>
      </c>
      <c r="H12" s="4">
        <v>6.2402869804688348E-5</v>
      </c>
      <c r="I12" s="4">
        <v>-2.1928789261569948E-4</v>
      </c>
      <c r="J12" s="4">
        <v>4.2182331461775333E-4</v>
      </c>
      <c r="K12" s="4">
        <v>6.5637532755669992E-5</v>
      </c>
      <c r="L12" s="4">
        <f>VARP('Prices and returns 16'!$AR$2:$AR$53)</f>
        <v>2.1075818206036383E-3</v>
      </c>
      <c r="M12" s="4">
        <v>3.0187966914485196E-4</v>
      </c>
      <c r="N12" s="4">
        <v>5.6337007721392795E-4</v>
      </c>
      <c r="O12" s="4">
        <v>7.9285080448445632E-5</v>
      </c>
      <c r="P12" s="4">
        <v>3.9839613925247291E-4</v>
      </c>
      <c r="Q12" s="4">
        <v>5.7194813546493557E-4</v>
      </c>
      <c r="R12" s="4">
        <v>1.471369199584888E-4</v>
      </c>
      <c r="S12" s="4">
        <v>2.0537120900650862E-4</v>
      </c>
      <c r="T12" s="4">
        <v>3.1479376281669859E-4</v>
      </c>
      <c r="U12" s="4">
        <v>5.7231321728991129E-4</v>
      </c>
      <c r="V12" s="4">
        <v>5.0601106695702749E-4</v>
      </c>
      <c r="W12" s="4">
        <v>9.7142209440148457E-4</v>
      </c>
      <c r="X12" s="4">
        <v>1.8141166081613646E-4</v>
      </c>
      <c r="Y12" s="4">
        <v>6.3376145186581586E-4</v>
      </c>
      <c r="Z12" s="4">
        <v>1.0981208311961784E-4</v>
      </c>
      <c r="AA12" s="4">
        <v>9.5779721028447205E-4</v>
      </c>
      <c r="AB12" s="4">
        <v>4.6011925142524395E-4</v>
      </c>
      <c r="AC12" s="4">
        <v>1.5857286433410398E-5</v>
      </c>
      <c r="AD12" s="4">
        <v>-2.498150266622969E-4</v>
      </c>
      <c r="AE12" s="5">
        <v>6.1462728680513558E-6</v>
      </c>
    </row>
    <row r="13" spans="1:31" ht="15.75" thickBot="1" x14ac:dyDescent="0.3">
      <c r="A13" s="4" t="s">
        <v>12</v>
      </c>
      <c r="B13" s="4">
        <v>3.390775762256834E-4</v>
      </c>
      <c r="C13" s="4">
        <v>4.6548127458570981E-4</v>
      </c>
      <c r="D13" s="4">
        <v>5.0512339854149354E-4</v>
      </c>
      <c r="E13" s="4">
        <v>5.0512339854149354E-4</v>
      </c>
      <c r="F13" s="4">
        <v>6.4313102957234622E-4</v>
      </c>
      <c r="G13" s="4">
        <v>1.0730961674689965E-3</v>
      </c>
      <c r="H13" s="4">
        <v>5.2308652882413756E-4</v>
      </c>
      <c r="I13" s="4">
        <v>6.9808582934010406E-4</v>
      </c>
      <c r="J13" s="4">
        <v>4.4968598367018775E-4</v>
      </c>
      <c r="K13" s="4">
        <v>7.0670507216230832E-4</v>
      </c>
      <c r="L13" s="4">
        <v>3.0187966914485196E-4</v>
      </c>
      <c r="M13" s="4">
        <f>VARP('Prices and returns 16'!$AS$2:$AS$53)</f>
        <v>1.3852730414344557E-3</v>
      </c>
      <c r="N13" s="4">
        <v>3.1366332540151383E-4</v>
      </c>
      <c r="O13" s="4">
        <v>1.0592567003567849E-3</v>
      </c>
      <c r="P13" s="4">
        <v>5.5814669934063188E-4</v>
      </c>
      <c r="Q13" s="4">
        <v>5.4337009067695428E-4</v>
      </c>
      <c r="R13" s="4">
        <v>2.3643959587367551E-4</v>
      </c>
      <c r="S13" s="4">
        <v>8.7774090431749665E-4</v>
      </c>
      <c r="T13" s="4">
        <v>1.2123099127653047E-3</v>
      </c>
      <c r="U13" s="4">
        <v>3.154185315479126E-4</v>
      </c>
      <c r="V13" s="4">
        <v>5.3651494171600333E-4</v>
      </c>
      <c r="W13" s="4">
        <v>1.0168836528714168E-3</v>
      </c>
      <c r="X13" s="4">
        <v>2.6943372551178836E-4</v>
      </c>
      <c r="Y13" s="4">
        <v>6.1232947844710637E-4</v>
      </c>
      <c r="Z13" s="4">
        <v>7.6815719565787125E-5</v>
      </c>
      <c r="AA13" s="4">
        <v>4.310780212033114E-4</v>
      </c>
      <c r="AB13" s="4">
        <v>3.9602247238986664E-4</v>
      </c>
      <c r="AC13" s="4">
        <v>1.4673791840817029E-4</v>
      </c>
      <c r="AD13" s="4">
        <v>-5.5543439584748932E-6</v>
      </c>
      <c r="AE13" s="5">
        <v>3.5589450539195701E-4</v>
      </c>
    </row>
    <row r="14" spans="1:31" ht="15.75" thickBot="1" x14ac:dyDescent="0.3">
      <c r="A14" s="4" t="s">
        <v>14</v>
      </c>
      <c r="B14" s="4">
        <v>5.8501688929587039E-4</v>
      </c>
      <c r="C14" s="4">
        <v>5.5275884130000512E-4</v>
      </c>
      <c r="D14" s="4">
        <v>6.3920037966896091E-4</v>
      </c>
      <c r="E14" s="4">
        <v>6.3920037966896091E-4</v>
      </c>
      <c r="F14" s="4">
        <v>2.4160428645151539E-4</v>
      </c>
      <c r="G14" s="4">
        <v>4.7070029285407303E-4</v>
      </c>
      <c r="H14" s="4">
        <v>2.0087187672849846E-4</v>
      </c>
      <c r="I14" s="4">
        <v>2.1167987074408194E-4</v>
      </c>
      <c r="J14" s="4">
        <v>3.6198967505543598E-4</v>
      </c>
      <c r="K14" s="4">
        <v>2.6356021930155595E-4</v>
      </c>
      <c r="L14" s="4">
        <v>5.6337007721392795E-4</v>
      </c>
      <c r="M14" s="4">
        <v>3.1366332540151383E-4</v>
      </c>
      <c r="N14" s="4">
        <f>VARP('Prices and returns 16'!$AT$2:$AT$53)</f>
        <v>6.8835620039253936E-4</v>
      </c>
      <c r="O14" s="4">
        <v>3.9073156172923296E-4</v>
      </c>
      <c r="P14" s="4">
        <v>4.4757063110378734E-4</v>
      </c>
      <c r="Q14" s="4">
        <v>4.5247197273110007E-4</v>
      </c>
      <c r="R14" s="4">
        <v>2.0422706995692724E-4</v>
      </c>
      <c r="S14" s="4">
        <v>3.7595846886005616E-4</v>
      </c>
      <c r="T14" s="4">
        <v>4.6268362134383557E-4</v>
      </c>
      <c r="U14" s="4">
        <v>6.4694050343834281E-4</v>
      </c>
      <c r="V14" s="4">
        <v>4.5719660265464027E-4</v>
      </c>
      <c r="W14" s="4">
        <v>7.5646044720013676E-4</v>
      </c>
      <c r="X14" s="4">
        <v>1.9959786860706212E-4</v>
      </c>
      <c r="Y14" s="4">
        <v>4.421251759088795E-4</v>
      </c>
      <c r="Z14" s="4">
        <v>1.5193059961560111E-4</v>
      </c>
      <c r="AA14" s="4">
        <v>4.5608135810313384E-4</v>
      </c>
      <c r="AB14" s="4">
        <v>5.5652792480002282E-4</v>
      </c>
      <c r="AC14" s="4">
        <v>1.8797311799016779E-4</v>
      </c>
      <c r="AD14" s="4">
        <v>5.9913842524313893E-5</v>
      </c>
      <c r="AE14" s="5">
        <v>-2.1530054488773732E-5</v>
      </c>
    </row>
    <row r="15" spans="1:31" ht="15.75" thickBot="1" x14ac:dyDescent="0.3">
      <c r="A15" s="4" t="s">
        <v>15</v>
      </c>
      <c r="B15" s="4">
        <v>4.199108226082246E-4</v>
      </c>
      <c r="C15" s="4">
        <v>3.8307077754380745E-4</v>
      </c>
      <c r="D15" s="4">
        <v>3.5150813419661058E-4</v>
      </c>
      <c r="E15" s="4">
        <v>3.5150813419661058E-4</v>
      </c>
      <c r="F15" s="4">
        <v>7.3237375819306533E-4</v>
      </c>
      <c r="G15" s="4">
        <v>1.5522367475057839E-3</v>
      </c>
      <c r="H15" s="4">
        <v>6.5571444513680757E-4</v>
      </c>
      <c r="I15" s="4">
        <v>9.015165716094837E-4</v>
      </c>
      <c r="J15" s="4">
        <v>4.5525603299485155E-4</v>
      </c>
      <c r="K15" s="4">
        <v>7.3964934936720747E-4</v>
      </c>
      <c r="L15" s="4">
        <v>7.9285080448445632E-5</v>
      </c>
      <c r="M15" s="4">
        <v>1.0592567003567849E-3</v>
      </c>
      <c r="N15" s="4">
        <v>3.9073156172923296E-4</v>
      </c>
      <c r="O15" s="4">
        <f>VARP('Prices and returns 16'!$AU$2:$AU$53)</f>
        <v>1.6771066813440723E-3</v>
      </c>
      <c r="P15" s="4">
        <v>6.0912978752926752E-4</v>
      </c>
      <c r="Q15" s="4">
        <v>6.2460660082342366E-4</v>
      </c>
      <c r="R15" s="4">
        <v>2.4998698411796453E-4</v>
      </c>
      <c r="S15" s="4">
        <v>1.2099535018823143E-3</v>
      </c>
      <c r="T15" s="4">
        <v>1.6569778902681008E-3</v>
      </c>
      <c r="U15" s="4">
        <v>4.0688513177555748E-4</v>
      </c>
      <c r="V15" s="4">
        <v>5.561509287999168E-4</v>
      </c>
      <c r="W15" s="4">
        <v>1.3349760617085678E-3</v>
      </c>
      <c r="X15" s="4">
        <v>2.5684907631637755E-4</v>
      </c>
      <c r="Y15" s="4">
        <v>2.56137390435054E-4</v>
      </c>
      <c r="Z15" s="4">
        <v>5.9551513099377757E-5</v>
      </c>
      <c r="AA15" s="4">
        <v>4.1244681955613109E-4</v>
      </c>
      <c r="AB15" s="4">
        <v>4.7135786633956968E-4</v>
      </c>
      <c r="AC15" s="4">
        <v>9.6415886371559067E-5</v>
      </c>
      <c r="AD15" s="4">
        <v>5.1085209787844807E-5</v>
      </c>
      <c r="AE15" s="5">
        <v>2.0165462555337159E-4</v>
      </c>
    </row>
    <row r="16" spans="1:31" ht="15.75" thickBot="1" x14ac:dyDescent="0.3">
      <c r="A16" s="4" t="s">
        <v>16</v>
      </c>
      <c r="B16" s="4">
        <v>3.602240038010005E-4</v>
      </c>
      <c r="C16" s="4">
        <v>5.2428237005864718E-4</v>
      </c>
      <c r="D16" s="4">
        <v>5.4571672016695614E-4</v>
      </c>
      <c r="E16" s="4">
        <v>5.4571672016695614E-4</v>
      </c>
      <c r="F16" s="4">
        <v>3.6378635619693019E-4</v>
      </c>
      <c r="G16" s="4">
        <v>6.7566559458812948E-4</v>
      </c>
      <c r="H16" s="4">
        <v>3.722767332664043E-4</v>
      </c>
      <c r="I16" s="4">
        <v>4.3009852701095979E-4</v>
      </c>
      <c r="J16" s="4">
        <v>4.2704925646751577E-4</v>
      </c>
      <c r="K16" s="4">
        <v>4.2157822288256162E-4</v>
      </c>
      <c r="L16" s="4">
        <v>3.9839613925247291E-4</v>
      </c>
      <c r="M16" s="4">
        <v>5.5814669934063188E-4</v>
      </c>
      <c r="N16" s="4">
        <v>4.4757063110378734E-4</v>
      </c>
      <c r="O16" s="4">
        <v>6.0912978752926752E-4</v>
      </c>
      <c r="P16" s="4">
        <f>VARP('Prices and returns 16'!$AV$2:$AV$53)</f>
        <v>6.7031272915172115E-4</v>
      </c>
      <c r="Q16" s="4">
        <v>5.1811208842157555E-4</v>
      </c>
      <c r="R16" s="4">
        <v>3.0577354679229847E-4</v>
      </c>
      <c r="S16" s="4">
        <v>5.1460610457307462E-4</v>
      </c>
      <c r="T16" s="4">
        <v>7.4911724303705325E-4</v>
      </c>
      <c r="U16" s="4">
        <v>4.4702999896676184E-4</v>
      </c>
      <c r="V16" s="4">
        <v>4.9930089477718653E-4</v>
      </c>
      <c r="W16" s="4">
        <v>1.155698666311567E-3</v>
      </c>
      <c r="X16" s="4">
        <v>3.7909684857192517E-4</v>
      </c>
      <c r="Y16" s="4">
        <v>4.353207876681616E-4</v>
      </c>
      <c r="Z16" s="4">
        <v>1.3309685698293533E-4</v>
      </c>
      <c r="AA16" s="4">
        <v>3.9436873066189809E-4</v>
      </c>
      <c r="AB16" s="4">
        <v>5.2522911801956048E-4</v>
      </c>
      <c r="AC16" s="4">
        <v>1.7801471609547276E-4</v>
      </c>
      <c r="AD16" s="4">
        <v>1.287900805270416E-4</v>
      </c>
      <c r="AE16" s="5">
        <v>1.1240839727288475E-4</v>
      </c>
    </row>
    <row r="17" spans="1:31" ht="15.75" thickBot="1" x14ac:dyDescent="0.3">
      <c r="A17" s="4" t="s">
        <v>17</v>
      </c>
      <c r="B17" s="4">
        <v>6.7998506489494004E-4</v>
      </c>
      <c r="C17" s="4">
        <v>4.8687142705635821E-4</v>
      </c>
      <c r="D17" s="4">
        <v>5.8227770979153042E-4</v>
      </c>
      <c r="E17" s="4">
        <v>5.8227770979153042E-4</v>
      </c>
      <c r="F17" s="4">
        <v>3.1428491562856056E-4</v>
      </c>
      <c r="G17" s="4">
        <v>6.9342970975313123E-4</v>
      </c>
      <c r="H17" s="4">
        <v>3.4308546257582267E-4</v>
      </c>
      <c r="I17" s="4">
        <v>5.2184038237956256E-4</v>
      </c>
      <c r="J17" s="4">
        <v>4.540157532664117E-4</v>
      </c>
      <c r="K17" s="4">
        <v>3.627292517725961E-4</v>
      </c>
      <c r="L17" s="4">
        <v>5.7194813546493557E-4</v>
      </c>
      <c r="M17" s="4">
        <v>5.4337009067695428E-4</v>
      </c>
      <c r="N17" s="4">
        <v>4.5247197273110007E-4</v>
      </c>
      <c r="O17" s="4">
        <v>6.2460660082342366E-4</v>
      </c>
      <c r="P17" s="4">
        <v>5.1811208842157555E-4</v>
      </c>
      <c r="Q17" s="4">
        <f>VARP('Prices and returns 16'!$AW$2:$AW$53)</f>
        <v>9.095849121306752E-4</v>
      </c>
      <c r="R17" s="4">
        <v>3.5651982195791256E-4</v>
      </c>
      <c r="S17" s="4">
        <v>5.3684797219679412E-4</v>
      </c>
      <c r="T17" s="4">
        <v>7.5281803271022942E-4</v>
      </c>
      <c r="U17" s="4">
        <v>4.7637822471490707E-4</v>
      </c>
      <c r="V17" s="4">
        <v>4.8965294654044816E-4</v>
      </c>
      <c r="W17" s="4">
        <v>1.0629814211613319E-3</v>
      </c>
      <c r="X17" s="4">
        <v>3.118917438025429E-4</v>
      </c>
      <c r="Y17" s="4">
        <v>4.0402862580517582E-4</v>
      </c>
      <c r="Z17" s="4">
        <v>1.884793973690206E-4</v>
      </c>
      <c r="AA17" s="4">
        <v>4.8220687203302332E-4</v>
      </c>
      <c r="AB17" s="4">
        <v>6.5294880285623926E-4</v>
      </c>
      <c r="AC17" s="4">
        <v>2.6306843112601286E-4</v>
      </c>
      <c r="AD17" s="4">
        <v>1.5733114295333914E-4</v>
      </c>
      <c r="AE17" s="5">
        <v>9.0081672346747484E-5</v>
      </c>
    </row>
    <row r="18" spans="1:31" ht="15.75" thickBot="1" x14ac:dyDescent="0.3">
      <c r="A18" s="4" t="s">
        <v>18</v>
      </c>
      <c r="B18" s="4">
        <v>8.2687956815614399E-5</v>
      </c>
      <c r="C18" s="4">
        <v>2.0468274239976173E-4</v>
      </c>
      <c r="D18" s="4">
        <v>2.3931853553205214E-4</v>
      </c>
      <c r="E18" s="4">
        <v>2.3931853553205214E-4</v>
      </c>
      <c r="F18" s="4">
        <v>1.0268343317895417E-4</v>
      </c>
      <c r="G18" s="4">
        <v>3.0390763400970462E-4</v>
      </c>
      <c r="H18" s="4">
        <v>1.8614931874148512E-4</v>
      </c>
      <c r="I18" s="4">
        <v>1.9740946402550244E-4</v>
      </c>
      <c r="J18" s="4">
        <v>1.5778725653984067E-4</v>
      </c>
      <c r="K18" s="4">
        <v>1.3949767089966515E-4</v>
      </c>
      <c r="L18" s="4">
        <v>1.471369199584888E-4</v>
      </c>
      <c r="M18" s="4">
        <v>2.3643959587367551E-4</v>
      </c>
      <c r="N18" s="4">
        <v>2.0422706995692724E-4</v>
      </c>
      <c r="O18" s="4">
        <v>2.4998698411796453E-4</v>
      </c>
      <c r="P18" s="4">
        <v>3.0577354679229847E-4</v>
      </c>
      <c r="Q18" s="4">
        <v>3.5651982195791256E-4</v>
      </c>
      <c r="R18" s="4">
        <f>VARP('Prices and returns 16'!$AX$2:$AX$53)</f>
        <v>4.1560466811018244E-4</v>
      </c>
      <c r="S18" s="4">
        <v>2.8040316040188359E-4</v>
      </c>
      <c r="T18" s="4">
        <v>2.8381182879499197E-4</v>
      </c>
      <c r="U18" s="4">
        <v>2.386793017529463E-4</v>
      </c>
      <c r="V18" s="4">
        <v>2.2757925474873689E-4</v>
      </c>
      <c r="W18" s="4">
        <v>5.3754063217632104E-4</v>
      </c>
      <c r="X18" s="4">
        <v>2.7316892228998664E-4</v>
      </c>
      <c r="Y18" s="4">
        <v>1.0752517557688648E-4</v>
      </c>
      <c r="Z18" s="4">
        <v>1.4108377442665721E-4</v>
      </c>
      <c r="AA18" s="4">
        <v>2.7270570292613325E-4</v>
      </c>
      <c r="AB18" s="4">
        <v>2.979675860413565E-4</v>
      </c>
      <c r="AC18" s="4">
        <v>1.7435317739250046E-4</v>
      </c>
      <c r="AD18" s="4">
        <v>1.1824306118604194E-4</v>
      </c>
      <c r="AE18" s="5">
        <v>1.0000011676448147E-4</v>
      </c>
    </row>
    <row r="19" spans="1:31" ht="15.75" thickBot="1" x14ac:dyDescent="0.3">
      <c r="A19" s="4" t="s">
        <v>19</v>
      </c>
      <c r="B19" s="4">
        <v>4.1598208354992389E-4</v>
      </c>
      <c r="C19" s="4">
        <v>3.5294358709456717E-4</v>
      </c>
      <c r="D19" s="4">
        <v>1.8569361832600377E-4</v>
      </c>
      <c r="E19" s="4">
        <v>1.8569361832600377E-4</v>
      </c>
      <c r="F19" s="4">
        <v>5.5265848983949658E-4</v>
      </c>
      <c r="G19" s="4">
        <v>1.2836519226114983E-3</v>
      </c>
      <c r="H19" s="4">
        <v>5.375441713136417E-4</v>
      </c>
      <c r="I19" s="4">
        <v>7.814149198737551E-4</v>
      </c>
      <c r="J19" s="4">
        <v>4.1272975517564025E-4</v>
      </c>
      <c r="K19" s="4">
        <v>5.4392309328279618E-4</v>
      </c>
      <c r="L19" s="4">
        <v>2.0537120900650862E-4</v>
      </c>
      <c r="M19" s="4">
        <v>8.7774090431749665E-4</v>
      </c>
      <c r="N19" s="4">
        <v>3.7595846886005616E-4</v>
      </c>
      <c r="O19" s="4">
        <v>1.2099535018823143E-3</v>
      </c>
      <c r="P19" s="4">
        <v>5.1460610457307462E-4</v>
      </c>
      <c r="Q19" s="4">
        <v>5.3684797219679412E-4</v>
      </c>
      <c r="R19" s="4">
        <v>2.8040316040188359E-4</v>
      </c>
      <c r="S19" s="4">
        <f>VARP('Prices and returns 16'!$AY$2:$AY$53)</f>
        <v>1.1367160294826024E-3</v>
      </c>
      <c r="T19" s="4">
        <v>1.3148859346637574E-3</v>
      </c>
      <c r="U19" s="4">
        <v>3.9666260341331312E-4</v>
      </c>
      <c r="V19" s="4">
        <v>4.3093375902577939E-4</v>
      </c>
      <c r="W19" s="4">
        <v>1.2614083738418044E-3</v>
      </c>
      <c r="X19" s="4">
        <v>3.0341894474082465E-4</v>
      </c>
      <c r="Y19" s="4">
        <v>3.0618444929396177E-4</v>
      </c>
      <c r="Z19" s="4">
        <v>7.4601586156455634E-5</v>
      </c>
      <c r="AA19" s="4">
        <v>3.544079316754068E-4</v>
      </c>
      <c r="AB19" s="4">
        <v>5.2331816554282255E-4</v>
      </c>
      <c r="AC19" s="4">
        <v>8.4564269376547326E-5</v>
      </c>
      <c r="AD19" s="4">
        <v>1.01499036951702E-4</v>
      </c>
      <c r="AE19" s="5">
        <v>2.4393405010830389E-4</v>
      </c>
    </row>
    <row r="20" spans="1:31" ht="15.75" thickBot="1" x14ac:dyDescent="0.3">
      <c r="A20" s="4" t="s">
        <v>20</v>
      </c>
      <c r="B20" s="4">
        <v>5.0006073349158613E-4</v>
      </c>
      <c r="C20" s="4">
        <v>5.5596305788863402E-4</v>
      </c>
      <c r="D20" s="4">
        <v>5.156774265530176E-4</v>
      </c>
      <c r="E20" s="4">
        <v>5.156774265530176E-4</v>
      </c>
      <c r="F20" s="4">
        <v>8.1909511505195477E-4</v>
      </c>
      <c r="G20" s="4">
        <v>1.8523997043157843E-3</v>
      </c>
      <c r="H20" s="4">
        <v>7.0825914619510846E-4</v>
      </c>
      <c r="I20" s="4">
        <v>1.0137640811438817E-3</v>
      </c>
      <c r="J20" s="4">
        <v>4.9278193208306315E-4</v>
      </c>
      <c r="K20" s="4">
        <v>8.2396275220801389E-4</v>
      </c>
      <c r="L20" s="4">
        <v>3.1479376281669859E-4</v>
      </c>
      <c r="M20" s="4">
        <v>1.2123099127653047E-3</v>
      </c>
      <c r="N20" s="4">
        <v>4.6268362134383557E-4</v>
      </c>
      <c r="O20" s="4">
        <v>1.6569778902681008E-3</v>
      </c>
      <c r="P20" s="4">
        <v>7.4911724303705325E-4</v>
      </c>
      <c r="Q20" s="4">
        <v>7.5281803271022942E-4</v>
      </c>
      <c r="R20" s="4">
        <v>2.8381182879499197E-4</v>
      </c>
      <c r="S20" s="4">
        <v>1.3148859346637574E-3</v>
      </c>
      <c r="T20" s="4">
        <f>VARP('Prices and returns 16'!$AZ$2:$AZ$53)</f>
        <v>2.0502106294409002E-3</v>
      </c>
      <c r="U20" s="4">
        <v>4.9418536439913767E-4</v>
      </c>
      <c r="V20" s="4">
        <v>6.7736009014460316E-4</v>
      </c>
      <c r="W20" s="4">
        <v>1.8455960340626753E-3</v>
      </c>
      <c r="X20" s="4">
        <v>3.6866865518722235E-4</v>
      </c>
      <c r="Y20" s="4">
        <v>6.8149856257758846E-4</v>
      </c>
      <c r="Z20" s="4">
        <v>1.3213260713721596E-6</v>
      </c>
      <c r="AA20" s="4">
        <v>4.7157564838519093E-4</v>
      </c>
      <c r="AB20" s="4">
        <v>6.7165600964111394E-4</v>
      </c>
      <c r="AC20" s="4">
        <v>4.6668022364195715E-5</v>
      </c>
      <c r="AD20" s="4">
        <v>1.2609801851512942E-4</v>
      </c>
      <c r="AE20" s="5">
        <v>2.5978007212505331E-4</v>
      </c>
    </row>
    <row r="21" spans="1:31" ht="15.75" thickBot="1" x14ac:dyDescent="0.3">
      <c r="A21" s="4" t="s">
        <v>21</v>
      </c>
      <c r="B21" s="4">
        <v>5.1010992180096327E-4</v>
      </c>
      <c r="C21" s="4">
        <v>5.0338829209445237E-4</v>
      </c>
      <c r="D21" s="4">
        <v>5.5999970710218392E-4</v>
      </c>
      <c r="E21" s="4">
        <v>5.5999970710218392E-4</v>
      </c>
      <c r="F21" s="4">
        <v>1.6876969522330428E-4</v>
      </c>
      <c r="G21" s="4">
        <v>5.5555315910662639E-4</v>
      </c>
      <c r="H21" s="4">
        <v>2.0638125209169686E-4</v>
      </c>
      <c r="I21" s="4">
        <v>1.9469147816217019E-4</v>
      </c>
      <c r="J21" s="4">
        <v>3.9140093423418049E-4</v>
      </c>
      <c r="K21" s="4">
        <v>2.1165345136293936E-4</v>
      </c>
      <c r="L21" s="4">
        <v>5.7231321728991129E-4</v>
      </c>
      <c r="M21" s="4">
        <v>3.154185315479126E-4</v>
      </c>
      <c r="N21" s="4">
        <v>6.4694050343834281E-4</v>
      </c>
      <c r="O21" s="4">
        <v>4.0688513177555748E-4</v>
      </c>
      <c r="P21" s="4">
        <v>4.4702999896676184E-4</v>
      </c>
      <c r="Q21" s="4">
        <v>4.7637822471490707E-4</v>
      </c>
      <c r="R21" s="4">
        <v>2.386793017529463E-4</v>
      </c>
      <c r="S21" s="4">
        <v>3.9666260341331312E-4</v>
      </c>
      <c r="T21" s="4">
        <v>4.9418536439913767E-4</v>
      </c>
      <c r="U21" s="4">
        <f>VARP('Prices and returns 16'!$BA$2:$BA$53)</f>
        <v>7.5803056135749394E-4</v>
      </c>
      <c r="V21" s="4">
        <v>4.2228242855833466E-4</v>
      </c>
      <c r="W21" s="4">
        <v>9.0454337217380127E-4</v>
      </c>
      <c r="X21" s="4">
        <v>1.4965781461663403E-4</v>
      </c>
      <c r="Y21" s="4">
        <v>4.3167383724662239E-4</v>
      </c>
      <c r="Z21" s="4">
        <v>1.2272020969541667E-4</v>
      </c>
      <c r="AA21" s="4">
        <v>5.2874313167758998E-4</v>
      </c>
      <c r="AB21" s="4">
        <v>5.6912639989040409E-4</v>
      </c>
      <c r="AC21" s="4">
        <v>1.9001653443325906E-4</v>
      </c>
      <c r="AD21" s="4">
        <v>5.6891861826370639E-5</v>
      </c>
      <c r="AE21" s="5">
        <v>-1.0603747094027403E-5</v>
      </c>
    </row>
    <row r="22" spans="1:31" ht="15.75" thickBot="1" x14ac:dyDescent="0.3">
      <c r="A22" s="4" t="s">
        <v>22</v>
      </c>
      <c r="B22" s="4">
        <v>4.0409168776044178E-4</v>
      </c>
      <c r="C22" s="4">
        <v>6.1943409037162661E-4</v>
      </c>
      <c r="D22" s="4">
        <v>6.4987918422653248E-4</v>
      </c>
      <c r="E22" s="4">
        <v>6.4987918422653248E-4</v>
      </c>
      <c r="F22" s="4">
        <v>4.5302918072139545E-4</v>
      </c>
      <c r="G22" s="4">
        <v>4.816185100275617E-4</v>
      </c>
      <c r="H22" s="4">
        <v>2.9986746029706608E-4</v>
      </c>
      <c r="I22" s="4">
        <v>2.7571167229127158E-4</v>
      </c>
      <c r="J22" s="4">
        <v>3.6243804414288491E-4</v>
      </c>
      <c r="K22" s="4">
        <v>4.045914195716122E-4</v>
      </c>
      <c r="L22" s="4">
        <v>5.0601106695702749E-4</v>
      </c>
      <c r="M22" s="4">
        <v>5.3651494171600333E-4</v>
      </c>
      <c r="N22" s="4">
        <v>4.5719660265464027E-4</v>
      </c>
      <c r="O22" s="4">
        <v>5.561509287999168E-4</v>
      </c>
      <c r="P22" s="4">
        <v>4.9930089477718653E-4</v>
      </c>
      <c r="Q22" s="4">
        <v>4.8965294654044816E-4</v>
      </c>
      <c r="R22" s="4">
        <v>2.2757925474873689E-4</v>
      </c>
      <c r="S22" s="4">
        <v>4.3093375902577939E-4</v>
      </c>
      <c r="T22" s="4">
        <v>6.7736009014460316E-4</v>
      </c>
      <c r="U22" s="4">
        <v>4.2228242855833466E-4</v>
      </c>
      <c r="V22" s="4">
        <f>VARP('Prices and returns 16'!$BB$2:$BB$53)</f>
        <v>8.5922868061523547E-4</v>
      </c>
      <c r="W22" s="4">
        <v>8.5870060471020997E-4</v>
      </c>
      <c r="X22" s="4">
        <v>2.0822875484855088E-4</v>
      </c>
      <c r="Y22" s="4">
        <v>3.383987004719798E-4</v>
      </c>
      <c r="Z22" s="4">
        <v>1.5618903219958083E-4</v>
      </c>
      <c r="AA22" s="4">
        <v>3.8892791657230136E-4</v>
      </c>
      <c r="AB22" s="4">
        <v>4.7558138995012009E-4</v>
      </c>
      <c r="AC22" s="4">
        <v>2.615671203772238E-4</v>
      </c>
      <c r="AD22" s="4">
        <v>6.2186790604078926E-5</v>
      </c>
      <c r="AE22" s="5">
        <v>1.3421977345626435E-4</v>
      </c>
    </row>
    <row r="23" spans="1:31" ht="15.75" thickBot="1" x14ac:dyDescent="0.3">
      <c r="A23" s="4" t="s">
        <v>23</v>
      </c>
      <c r="B23" s="4">
        <v>8.6393623798653645E-4</v>
      </c>
      <c r="C23" s="4">
        <v>9.2201129965344022E-4</v>
      </c>
      <c r="D23" s="4">
        <v>8.0242750935281186E-4</v>
      </c>
      <c r="E23" s="4">
        <v>8.0242750935281186E-4</v>
      </c>
      <c r="F23" s="4">
        <v>9.6847711524691979E-4</v>
      </c>
      <c r="G23" s="4">
        <v>1.5290831001747995E-3</v>
      </c>
      <c r="H23" s="4">
        <v>7.8434863936506169E-4</v>
      </c>
      <c r="I23" s="4">
        <v>1.1636182670087829E-3</v>
      </c>
      <c r="J23" s="4">
        <v>8.8698853349739655E-4</v>
      </c>
      <c r="K23" s="4">
        <v>8.1042309913208514E-4</v>
      </c>
      <c r="L23" s="4">
        <v>9.7142209440148457E-4</v>
      </c>
      <c r="M23" s="4">
        <v>1.0168836528714168E-3</v>
      </c>
      <c r="N23" s="4">
        <v>7.5646044720013676E-4</v>
      </c>
      <c r="O23" s="4">
        <v>1.3349760617085678E-3</v>
      </c>
      <c r="P23" s="4">
        <v>1.155698666311567E-3</v>
      </c>
      <c r="Q23" s="4">
        <v>1.0629814211613319E-3</v>
      </c>
      <c r="R23" s="4">
        <v>5.3754063217632104E-4</v>
      </c>
      <c r="S23" s="4">
        <v>1.2614083738418044E-3</v>
      </c>
      <c r="T23" s="4">
        <v>1.8455960340626753E-3</v>
      </c>
      <c r="U23" s="4">
        <v>9.0454337217380127E-4</v>
      </c>
      <c r="V23" s="4">
        <v>8.5870060471020997E-4</v>
      </c>
      <c r="W23" s="4">
        <f>VARP('Prices and returns 16'!$BC$2:$BC$53)</f>
        <v>4.4263791652108808E-3</v>
      </c>
      <c r="X23" s="4">
        <v>7.2967579570880369E-4</v>
      </c>
      <c r="Y23" s="4">
        <v>1.0674888398254996E-3</v>
      </c>
      <c r="Z23" s="4">
        <v>1.5627044807003276E-4</v>
      </c>
      <c r="AA23" s="4">
        <v>6.1782345662582513E-4</v>
      </c>
      <c r="AB23" s="4">
        <v>1.190610026443471E-3</v>
      </c>
      <c r="AC23" s="4">
        <v>2.191130139426415E-4</v>
      </c>
      <c r="AD23" s="4">
        <v>1.8408986434811117E-4</v>
      </c>
      <c r="AE23" s="5">
        <v>1.9693980185680999E-4</v>
      </c>
    </row>
    <row r="24" spans="1:31" ht="15.75" thickBot="1" x14ac:dyDescent="0.3">
      <c r="A24" s="4" t="s">
        <v>24</v>
      </c>
      <c r="B24" s="4">
        <v>1.9101828847313323E-4</v>
      </c>
      <c r="C24" s="4">
        <v>1.428766928953833E-4</v>
      </c>
      <c r="D24" s="4">
        <v>2.5961169322288944E-4</v>
      </c>
      <c r="E24" s="4">
        <v>2.5961169322288944E-4</v>
      </c>
      <c r="F24" s="4">
        <v>1.6709169031380267E-4</v>
      </c>
      <c r="G24" s="4">
        <v>3.3532549189317455E-4</v>
      </c>
      <c r="H24" s="4">
        <v>2.2992686832047857E-4</v>
      </c>
      <c r="I24" s="4">
        <v>1.6501492108720613E-4</v>
      </c>
      <c r="J24" s="4">
        <v>2.406424264801699E-4</v>
      </c>
      <c r="K24" s="4">
        <v>1.7106332274103542E-4</v>
      </c>
      <c r="L24" s="4">
        <v>1.8141166081613646E-4</v>
      </c>
      <c r="M24" s="4">
        <v>2.6943372551178836E-4</v>
      </c>
      <c r="N24" s="4">
        <v>1.9959786860706212E-4</v>
      </c>
      <c r="O24" s="4">
        <v>2.5684907631637755E-4</v>
      </c>
      <c r="P24" s="4">
        <v>3.7909684857192517E-4</v>
      </c>
      <c r="Q24" s="4">
        <v>3.118917438025429E-4</v>
      </c>
      <c r="R24" s="4">
        <v>2.7316892228998664E-4</v>
      </c>
      <c r="S24" s="4">
        <v>3.0341894474082465E-4</v>
      </c>
      <c r="T24" s="4">
        <v>3.6866865518722235E-4</v>
      </c>
      <c r="U24" s="4">
        <v>1.4965781461663403E-4</v>
      </c>
      <c r="V24" s="4">
        <v>2.0822875484855088E-4</v>
      </c>
      <c r="W24" s="4">
        <v>7.2967579570880369E-4</v>
      </c>
      <c r="X24" s="4">
        <f>VARP('Prices and returns 16'!$BD$2:$BD$53)</f>
        <v>7.2877426720804309E-4</v>
      </c>
      <c r="Y24" s="4">
        <v>2.1882764695738507E-4</v>
      </c>
      <c r="Z24" s="4">
        <v>4.110741729791983E-5</v>
      </c>
      <c r="AA24" s="4">
        <v>1.1168941752416549E-4</v>
      </c>
      <c r="AB24" s="4">
        <v>3.1868201952092972E-4</v>
      </c>
      <c r="AC24" s="4">
        <v>1.9888774361884263E-6</v>
      </c>
      <c r="AD24" s="4">
        <v>1.4418140091766821E-4</v>
      </c>
      <c r="AE24" s="5">
        <v>1.4318859204515993E-4</v>
      </c>
    </row>
    <row r="25" spans="1:31" ht="15.75" thickBot="1" x14ac:dyDescent="0.3">
      <c r="A25" s="4" t="s">
        <v>25</v>
      </c>
      <c r="B25" s="4">
        <v>6.2745618199111812E-4</v>
      </c>
      <c r="C25" s="4">
        <v>5.307600465636824E-4</v>
      </c>
      <c r="D25" s="4">
        <v>5.6803384685661642E-4</v>
      </c>
      <c r="E25" s="4">
        <v>5.6803384685661642E-4</v>
      </c>
      <c r="F25" s="4">
        <v>3.6012447490229931E-4</v>
      </c>
      <c r="G25" s="4">
        <v>6.2179708463045423E-4</v>
      </c>
      <c r="H25" s="4">
        <v>1.5347772580213916E-4</v>
      </c>
      <c r="I25" s="4">
        <v>3.6985183556794495E-4</v>
      </c>
      <c r="J25" s="4">
        <v>3.2232335447579622E-4</v>
      </c>
      <c r="K25" s="4">
        <v>3.6020150851111114E-4</v>
      </c>
      <c r="L25" s="4">
        <v>6.3376145186581586E-4</v>
      </c>
      <c r="M25" s="4">
        <v>6.1232947844710637E-4</v>
      </c>
      <c r="N25" s="4">
        <v>4.421251759088795E-4</v>
      </c>
      <c r="O25" s="4">
        <v>2.56137390435054E-4</v>
      </c>
      <c r="P25" s="4">
        <v>4.353207876681616E-4</v>
      </c>
      <c r="Q25" s="4">
        <v>4.0402862580517582E-4</v>
      </c>
      <c r="R25" s="4">
        <v>1.0752517557688648E-4</v>
      </c>
      <c r="S25" s="4">
        <v>3.0618444929396177E-4</v>
      </c>
      <c r="T25" s="4">
        <v>6.8149856257758846E-4</v>
      </c>
      <c r="U25" s="4">
        <v>4.3167383724662239E-4</v>
      </c>
      <c r="V25" s="4">
        <v>3.383987004719798E-4</v>
      </c>
      <c r="W25" s="4">
        <v>1.0674888398254996E-3</v>
      </c>
      <c r="X25" s="4">
        <v>2.1882764695738507E-4</v>
      </c>
      <c r="Y25" s="4">
        <f>VARP('Prices and returns 16'!$BE$2:$BE$53)</f>
        <v>1.3373636905778332E-3</v>
      </c>
      <c r="Z25" s="4">
        <v>-1.8324074594894853E-5</v>
      </c>
      <c r="AA25" s="4">
        <v>4.2505197969668719E-4</v>
      </c>
      <c r="AB25" s="4">
        <v>5.5385047490661007E-4</v>
      </c>
      <c r="AC25" s="4">
        <v>1.4232827326080001E-5</v>
      </c>
      <c r="AD25" s="4">
        <v>-4.6305648608693448E-6</v>
      </c>
      <c r="AE25" s="5">
        <v>1.3990691482549639E-4</v>
      </c>
    </row>
    <row r="26" spans="1:31" ht="15.75" thickBot="1" x14ac:dyDescent="0.3">
      <c r="A26" s="4" t="s">
        <v>26</v>
      </c>
      <c r="B26" s="4">
        <v>1.6898488506140904E-4</v>
      </c>
      <c r="C26" s="4">
        <v>1.6097488429425141E-4</v>
      </c>
      <c r="D26" s="4">
        <v>1.3032339558408139E-4</v>
      </c>
      <c r="E26" s="4">
        <v>1.3032339558408139E-4</v>
      </c>
      <c r="F26" s="4">
        <v>1.1907622269522169E-4</v>
      </c>
      <c r="G26" s="4">
        <v>4.4346463000725176E-6</v>
      </c>
      <c r="H26" s="4">
        <v>9.2038594891034683E-5</v>
      </c>
      <c r="I26" s="4">
        <v>1.9549805796732907E-4</v>
      </c>
      <c r="J26" s="4">
        <v>1.5019977956377462E-4</v>
      </c>
      <c r="K26" s="4">
        <v>9.6368776543223343E-5</v>
      </c>
      <c r="L26" s="4">
        <v>1.0981208311961784E-4</v>
      </c>
      <c r="M26" s="4">
        <v>7.6815719565787125E-5</v>
      </c>
      <c r="N26" s="4">
        <v>1.5193059961560111E-4</v>
      </c>
      <c r="O26" s="4">
        <v>5.9551513099377757E-5</v>
      </c>
      <c r="P26" s="4">
        <v>1.3309685698293533E-4</v>
      </c>
      <c r="Q26" s="4">
        <v>1.884793973690206E-4</v>
      </c>
      <c r="R26" s="4">
        <v>1.4108377442665721E-4</v>
      </c>
      <c r="S26" s="4">
        <v>7.4601586156455634E-5</v>
      </c>
      <c r="T26" s="4">
        <v>1.3213260713721596E-6</v>
      </c>
      <c r="U26" s="4">
        <v>1.2272020969541667E-4</v>
      </c>
      <c r="V26" s="4">
        <v>1.5618903219958083E-4</v>
      </c>
      <c r="W26" s="4">
        <v>1.5627044807003276E-4</v>
      </c>
      <c r="X26" s="4">
        <v>4.110741729791983E-5</v>
      </c>
      <c r="Y26" s="4">
        <v>-1.8324074594894853E-5</v>
      </c>
      <c r="Z26" s="4">
        <f>VARP('Prices and returns 16'!$BF$2:$BF$53)</f>
        <v>4.938352607505895E-4</v>
      </c>
      <c r="AA26" s="4">
        <v>1.4500179847532028E-4</v>
      </c>
      <c r="AB26" s="4">
        <v>1.3581867223365972E-4</v>
      </c>
      <c r="AC26" s="4">
        <v>4.2738248461556786E-4</v>
      </c>
      <c r="AD26" s="4">
        <v>6.3041569046527897E-5</v>
      </c>
      <c r="AE26" s="5">
        <v>1.2020687132338316E-4</v>
      </c>
    </row>
    <row r="27" spans="1:31" ht="15.75" thickBot="1" x14ac:dyDescent="0.3">
      <c r="A27" s="4" t="s">
        <v>27</v>
      </c>
      <c r="B27" s="4">
        <v>5.0012521647811053E-4</v>
      </c>
      <c r="C27" s="4">
        <v>5.575176301435311E-4</v>
      </c>
      <c r="D27" s="4">
        <v>7.2261912362796841E-4</v>
      </c>
      <c r="E27" s="4">
        <v>7.2261912362796841E-4</v>
      </c>
      <c r="F27" s="4">
        <v>-1.0427378568337008E-5</v>
      </c>
      <c r="G27" s="4">
        <v>4.1954632542615014E-4</v>
      </c>
      <c r="H27" s="4">
        <v>1.8782173132141482E-4</v>
      </c>
      <c r="I27" s="4">
        <v>4.8193903075757381E-5</v>
      </c>
      <c r="J27" s="4">
        <v>2.966739204281462E-4</v>
      </c>
      <c r="K27" s="4">
        <v>2.4995575362379846E-4</v>
      </c>
      <c r="L27" s="4">
        <v>9.5779721028447205E-4</v>
      </c>
      <c r="M27" s="4">
        <v>4.310780212033114E-4</v>
      </c>
      <c r="N27" s="4">
        <v>4.5608135810313384E-4</v>
      </c>
      <c r="O27" s="4">
        <v>4.1244681955613109E-4</v>
      </c>
      <c r="P27" s="4">
        <v>3.9436873066189809E-4</v>
      </c>
      <c r="Q27" s="4">
        <v>4.8220687203302332E-4</v>
      </c>
      <c r="R27" s="4">
        <v>2.7270570292613325E-4</v>
      </c>
      <c r="S27" s="4">
        <v>3.544079316754068E-4</v>
      </c>
      <c r="T27" s="4">
        <v>4.7157564838519093E-4</v>
      </c>
      <c r="U27" s="4">
        <v>5.2874313167758998E-4</v>
      </c>
      <c r="V27" s="4">
        <v>3.8892791657230136E-4</v>
      </c>
      <c r="W27" s="4">
        <v>6.1782345662582513E-4</v>
      </c>
      <c r="X27" s="4">
        <v>1.1168941752416549E-4</v>
      </c>
      <c r="Y27" s="4">
        <v>4.2505197969668719E-4</v>
      </c>
      <c r="Z27" s="4">
        <v>1.4500179847532028E-4</v>
      </c>
      <c r="AA27" s="4">
        <f>VARP('Prices and returns 16'!$BG$2:$BG$53)</f>
        <v>1.2799182666808925E-3</v>
      </c>
      <c r="AB27" s="4">
        <v>4.3171230019395292E-4</v>
      </c>
      <c r="AC27" s="4">
        <v>1.4392491940622674E-4</v>
      </c>
      <c r="AD27" s="4">
        <v>5.5191099938489173E-5</v>
      </c>
      <c r="AE27" s="5">
        <v>-6.6022793321503317E-6</v>
      </c>
    </row>
    <row r="28" spans="1:31" ht="15.75" thickBot="1" x14ac:dyDescent="0.3">
      <c r="A28" s="4" t="s">
        <v>28</v>
      </c>
      <c r="B28" s="4">
        <v>6.7005545208291496E-4</v>
      </c>
      <c r="C28" s="4">
        <v>4.311910071615566E-4</v>
      </c>
      <c r="D28" s="4">
        <v>4.4563289899695561E-4</v>
      </c>
      <c r="E28" s="4">
        <v>4.4563289899695561E-4</v>
      </c>
      <c r="F28" s="4">
        <v>2.9274085271944973E-4</v>
      </c>
      <c r="G28" s="4">
        <v>6.0645104679933886E-4</v>
      </c>
      <c r="H28" s="4">
        <v>3.1241341260334146E-4</v>
      </c>
      <c r="I28" s="4">
        <v>5.334858751033871E-4</v>
      </c>
      <c r="J28" s="4">
        <v>4.3657406203030332E-4</v>
      </c>
      <c r="K28" s="4">
        <v>3.5887154602327572E-4</v>
      </c>
      <c r="L28" s="4">
        <v>4.6011925142524395E-4</v>
      </c>
      <c r="M28" s="4">
        <v>3.9602247238986664E-4</v>
      </c>
      <c r="N28" s="4">
        <v>5.5652792480002282E-4</v>
      </c>
      <c r="O28" s="4">
        <v>4.7135786633956968E-4</v>
      </c>
      <c r="P28" s="4">
        <v>5.2522911801956048E-4</v>
      </c>
      <c r="Q28" s="4">
        <v>6.5294880285623926E-4</v>
      </c>
      <c r="R28" s="4">
        <v>2.979675860413565E-4</v>
      </c>
      <c r="S28" s="4">
        <v>5.2331816554282255E-4</v>
      </c>
      <c r="T28" s="4">
        <v>6.7165600964111394E-4</v>
      </c>
      <c r="U28" s="4">
        <v>5.6912639989040409E-4</v>
      </c>
      <c r="V28" s="4">
        <v>4.7558138995012009E-4</v>
      </c>
      <c r="W28" s="4">
        <v>1.190610026443471E-3</v>
      </c>
      <c r="X28" s="4">
        <v>3.1868201952092972E-4</v>
      </c>
      <c r="Y28" s="4">
        <v>5.5385047490661007E-4</v>
      </c>
      <c r="Z28" s="4">
        <v>1.3581867223365972E-4</v>
      </c>
      <c r="AA28" s="4">
        <v>4.3171230019395292E-4</v>
      </c>
      <c r="AB28" s="4">
        <f>VARP('Prices and returns 16'!$BH$2:$BH$53)</f>
        <v>8.4773254663865147E-4</v>
      </c>
      <c r="AC28" s="4">
        <v>2.2559584968138909E-4</v>
      </c>
      <c r="AD28" s="4">
        <v>1.5370346027096559E-4</v>
      </c>
      <c r="AE28" s="5">
        <v>5.179663525647394E-5</v>
      </c>
    </row>
    <row r="29" spans="1:31" ht="15.75" thickBot="1" x14ac:dyDescent="0.3">
      <c r="A29" s="4" t="s">
        <v>29</v>
      </c>
      <c r="B29" s="4">
        <v>1.3585715841596006E-4</v>
      </c>
      <c r="C29" s="4">
        <v>1.4004300945980814E-4</v>
      </c>
      <c r="D29" s="4">
        <v>1.5240501711000158E-4</v>
      </c>
      <c r="E29" s="4">
        <v>1.5240501711000158E-4</v>
      </c>
      <c r="F29" s="4">
        <v>1.710945669681684E-4</v>
      </c>
      <c r="G29" s="4">
        <v>-1.0348960687443889E-5</v>
      </c>
      <c r="H29" s="4">
        <v>1.0412148403530804E-4</v>
      </c>
      <c r="I29" s="4">
        <v>2.5343282900768091E-4</v>
      </c>
      <c r="J29" s="4">
        <v>1.8865413455196989E-4</v>
      </c>
      <c r="K29" s="4">
        <v>1.4396200211322008E-4</v>
      </c>
      <c r="L29" s="4">
        <v>1.5857286433410398E-5</v>
      </c>
      <c r="M29" s="4">
        <v>1.4673791840817029E-4</v>
      </c>
      <c r="N29" s="4">
        <v>1.8797311799016779E-4</v>
      </c>
      <c r="O29" s="4">
        <v>9.6415886371559067E-5</v>
      </c>
      <c r="P29" s="4">
        <v>1.7801471609547276E-4</v>
      </c>
      <c r="Q29" s="4">
        <v>2.6306843112601286E-4</v>
      </c>
      <c r="R29" s="4">
        <v>1.7435317739250046E-4</v>
      </c>
      <c r="S29" s="4">
        <v>8.4564269376547326E-5</v>
      </c>
      <c r="T29" s="4">
        <v>4.6668022364195715E-5</v>
      </c>
      <c r="U29" s="4">
        <v>1.9001653443325906E-4</v>
      </c>
      <c r="V29" s="4">
        <v>2.615671203772238E-4</v>
      </c>
      <c r="W29" s="4">
        <v>2.191130139426415E-4</v>
      </c>
      <c r="X29" s="4">
        <v>1.9888774361884263E-6</v>
      </c>
      <c r="Y29" s="4">
        <v>1.4232827326080001E-5</v>
      </c>
      <c r="Z29" s="4">
        <v>4.2738248461556786E-4</v>
      </c>
      <c r="AA29" s="4">
        <v>1.4392491940622674E-4</v>
      </c>
      <c r="AB29" s="4">
        <v>2.2559584968138909E-4</v>
      </c>
      <c r="AC29" s="4">
        <f>VARP('Prices and returns 16'!$BI$2:$BI$53)</f>
        <v>5.3411823304771696E-4</v>
      </c>
      <c r="AD29" s="4">
        <v>1.0996179298140133E-4</v>
      </c>
      <c r="AE29" s="5">
        <v>1.2183065034990436E-4</v>
      </c>
    </row>
    <row r="30" spans="1:31" ht="15.75" thickBot="1" x14ac:dyDescent="0.3">
      <c r="A30" s="4" t="s">
        <v>30</v>
      </c>
      <c r="B30" s="4">
        <v>1.9325459817592193E-4</v>
      </c>
      <c r="C30" s="4">
        <v>-6.1433035450844279E-5</v>
      </c>
      <c r="D30" s="4">
        <v>1.5725956582315529E-6</v>
      </c>
      <c r="E30" s="4">
        <v>1.5725956582315529E-6</v>
      </c>
      <c r="F30" s="4">
        <v>-9.620515664781312E-5</v>
      </c>
      <c r="G30" s="4">
        <v>1.3118002235461911E-4</v>
      </c>
      <c r="H30" s="4">
        <v>1.066780398332953E-4</v>
      </c>
      <c r="I30" s="4">
        <v>1.809930822378687E-4</v>
      </c>
      <c r="J30" s="4">
        <v>7.2432449453468543E-5</v>
      </c>
      <c r="K30" s="4">
        <v>6.7290706299980119E-5</v>
      </c>
      <c r="L30" s="4">
        <v>-2.498150266622969E-4</v>
      </c>
      <c r="M30" s="4">
        <v>-5.5543439584748932E-6</v>
      </c>
      <c r="N30" s="4">
        <v>5.9913842524313893E-5</v>
      </c>
      <c r="O30" s="4">
        <v>5.1085209787844807E-5</v>
      </c>
      <c r="P30" s="4">
        <v>1.287900805270416E-4</v>
      </c>
      <c r="Q30" s="4">
        <v>1.5733114295333914E-4</v>
      </c>
      <c r="R30" s="4">
        <v>1.1824306118604194E-4</v>
      </c>
      <c r="S30" s="4">
        <v>1.01499036951702E-4</v>
      </c>
      <c r="T30" s="4">
        <v>1.2609801851512942E-4</v>
      </c>
      <c r="U30" s="4">
        <v>5.6891861826370639E-5</v>
      </c>
      <c r="V30" s="4">
        <v>6.2186790604078926E-5</v>
      </c>
      <c r="W30" s="4">
        <v>1.8408986434811117E-4</v>
      </c>
      <c r="X30" s="4">
        <v>1.4418140091766821E-4</v>
      </c>
      <c r="Y30" s="4">
        <v>-4.6305648608693448E-6</v>
      </c>
      <c r="Z30" s="4">
        <v>6.3041569046527897E-5</v>
      </c>
      <c r="AA30" s="4">
        <v>5.5191099938489173E-5</v>
      </c>
      <c r="AB30" s="4">
        <v>1.5370346027096559E-4</v>
      </c>
      <c r="AC30" s="4">
        <v>1.0996179298140133E-4</v>
      </c>
      <c r="AD30" s="4">
        <f>VARP('Prices and returns 16'!$BJ$2:$BJ$53)</f>
        <v>5.8033183242732185E-4</v>
      </c>
      <c r="AE30" s="5">
        <v>-3.9563531548158791E-6</v>
      </c>
    </row>
    <row r="31" spans="1:31" ht="15.75" thickBot="1" x14ac:dyDescent="0.3">
      <c r="A31" s="5" t="s">
        <v>31</v>
      </c>
      <c r="B31" s="5">
        <v>-5.4471698343354087E-6</v>
      </c>
      <c r="C31" s="5">
        <v>1.0077609106099746E-4</v>
      </c>
      <c r="D31" s="5">
        <v>5.3701295616591935E-5</v>
      </c>
      <c r="E31" s="5">
        <v>5.3701295616591935E-5</v>
      </c>
      <c r="F31" s="5">
        <v>1.9833538369983908E-4</v>
      </c>
      <c r="G31" s="5">
        <v>2.1528495838850088E-4</v>
      </c>
      <c r="H31" s="5">
        <v>1.4053932237568649E-4</v>
      </c>
      <c r="I31" s="5">
        <v>2.1812488317200424E-4</v>
      </c>
      <c r="J31" s="5">
        <v>5.5988253775459468E-5</v>
      </c>
      <c r="K31" s="5">
        <v>1.5406685678445679E-4</v>
      </c>
      <c r="L31" s="5">
        <v>6.1462728680513558E-6</v>
      </c>
      <c r="M31" s="5">
        <v>3.5589450539195701E-4</v>
      </c>
      <c r="N31" s="5">
        <v>-2.1530054488773732E-5</v>
      </c>
      <c r="O31" s="5">
        <v>2.0165462555337159E-4</v>
      </c>
      <c r="P31" s="5">
        <v>1.1240839727288475E-4</v>
      </c>
      <c r="Q31" s="5">
        <v>9.0081672346747484E-5</v>
      </c>
      <c r="R31" s="5">
        <v>1.0000011676448147E-4</v>
      </c>
      <c r="S31" s="5">
        <v>2.4393405010830389E-4</v>
      </c>
      <c r="T31" s="5">
        <v>2.5978007212505331E-4</v>
      </c>
      <c r="U31" s="5">
        <v>-1.0603747094027403E-5</v>
      </c>
      <c r="V31" s="5">
        <v>1.3421977345626435E-4</v>
      </c>
      <c r="W31" s="5">
        <v>1.9693980185680999E-4</v>
      </c>
      <c r="X31" s="5">
        <v>1.4318859204515993E-4</v>
      </c>
      <c r="Y31" s="5">
        <v>1.3990691482549639E-4</v>
      </c>
      <c r="Z31" s="5">
        <v>1.2020687132338316E-4</v>
      </c>
      <c r="AA31" s="5">
        <v>-6.6022793321503317E-6</v>
      </c>
      <c r="AB31" s="5">
        <v>5.179663525647394E-5</v>
      </c>
      <c r="AC31" s="5">
        <v>1.2183065034990436E-4</v>
      </c>
      <c r="AD31" s="5">
        <v>-3.9563531548158791E-6</v>
      </c>
      <c r="AE31" s="5">
        <f>VARP('Prices and returns 16'!$BK$2:$BK$53)</f>
        <v>4.0022103554043982E-4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9C52A-F62A-42F5-A888-8074B0AE4B9C}">
  <dimension ref="A2:AG65"/>
  <sheetViews>
    <sheetView zoomScale="70" zoomScaleNormal="70" workbookViewId="0">
      <selection activeCell="E7" sqref="E7"/>
    </sheetView>
  </sheetViews>
  <sheetFormatPr defaultRowHeight="15" x14ac:dyDescent="0.25"/>
  <cols>
    <col min="1" max="1" width="12.5703125" bestFit="1" customWidth="1"/>
    <col min="6" max="6" width="17.140625" customWidth="1"/>
  </cols>
  <sheetData>
    <row r="2" spans="1:31" ht="45.75" x14ac:dyDescent="0.3">
      <c r="B2" t="s">
        <v>65</v>
      </c>
      <c r="C2" s="12">
        <f>'Prices and returns 16'!$BL$54</f>
        <v>1.8995675565854097E-3</v>
      </c>
      <c r="F2" s="11" t="s">
        <v>58</v>
      </c>
      <c r="G2">
        <f t="array" ref="G2">MMULT('Portfolio 08-15'!C64:AF64,TRANSPOSE('Rebalance 16'!C62:AF62))</f>
        <v>15919553.317237999</v>
      </c>
      <c r="I2" s="9" t="s">
        <v>59</v>
      </c>
      <c r="J2" s="12">
        <f>G2/'Portfolio 08-15'!G2-1</f>
        <v>0.59195533172379999</v>
      </c>
    </row>
    <row r="5" spans="1:31" x14ac:dyDescent="0.25">
      <c r="A5" t="s">
        <v>39</v>
      </c>
    </row>
    <row r="6" spans="1:31" x14ac:dyDescent="0.25">
      <c r="A6" s="1" t="s">
        <v>1</v>
      </c>
      <c r="B6" s="1" t="s">
        <v>13</v>
      </c>
      <c r="C6" t="s">
        <v>2</v>
      </c>
      <c r="D6" t="s">
        <v>4</v>
      </c>
      <c r="E6" t="s">
        <v>5</v>
      </c>
      <c r="F6" t="s">
        <v>6</v>
      </c>
      <c r="G6" t="s">
        <v>7</v>
      </c>
      <c r="H6" t="s">
        <v>8</v>
      </c>
      <c r="I6" t="s">
        <v>9</v>
      </c>
      <c r="J6" t="s">
        <v>10</v>
      </c>
      <c r="K6" t="s">
        <v>11</v>
      </c>
      <c r="L6" t="s">
        <v>12</v>
      </c>
      <c r="M6" t="s">
        <v>14</v>
      </c>
      <c r="N6" t="s">
        <v>15</v>
      </c>
      <c r="O6" t="s">
        <v>16</v>
      </c>
      <c r="P6" t="s">
        <v>17</v>
      </c>
      <c r="Q6" t="s">
        <v>18</v>
      </c>
      <c r="R6" t="s">
        <v>19</v>
      </c>
      <c r="S6" t="s">
        <v>20</v>
      </c>
      <c r="T6" t="s">
        <v>21</v>
      </c>
      <c r="U6" t="s">
        <v>22</v>
      </c>
      <c r="V6" t="s">
        <v>23</v>
      </c>
      <c r="W6" t="s">
        <v>24</v>
      </c>
      <c r="X6" t="s">
        <v>25</v>
      </c>
      <c r="Y6" t="s">
        <v>26</v>
      </c>
      <c r="Z6" t="s">
        <v>27</v>
      </c>
      <c r="AA6" t="s">
        <v>28</v>
      </c>
      <c r="AB6" t="s">
        <v>29</v>
      </c>
      <c r="AC6" t="s">
        <v>30</v>
      </c>
      <c r="AD6" t="s">
        <v>31</v>
      </c>
    </row>
    <row r="7" spans="1:31" x14ac:dyDescent="0.25">
      <c r="A7">
        <f>'Prices and returns 16'!AH54</f>
        <v>2.9250027011599811E-3</v>
      </c>
      <c r="B7">
        <f>'Prices and returns 16'!AI54</f>
        <v>2.3058667291433492E-3</v>
      </c>
      <c r="C7">
        <f>'Prices and returns 16'!AJ54</f>
        <v>-3.6343144679931824E-4</v>
      </c>
      <c r="D7">
        <f>'Prices and returns 16'!AK54</f>
        <v>-3.6343144679931824E-4</v>
      </c>
      <c r="E7">
        <f>'Prices and returns 16'!AL54</f>
        <v>2.7927965596828393E-3</v>
      </c>
      <c r="F7">
        <f>'Prices and returns 16'!AM54</f>
        <v>6.5879476814289743E-3</v>
      </c>
      <c r="G7">
        <f>'Prices and returns 16'!AN54</f>
        <v>4.2580150978480651E-3</v>
      </c>
      <c r="H7">
        <f>'Prices and returns 16'!AO54</f>
        <v>7.7274462355853453E-3</v>
      </c>
      <c r="I7">
        <f>'Prices and returns 16'!AP54</f>
        <v>3.6258455887301563E-4</v>
      </c>
      <c r="J7">
        <f>'Prices and returns 16'!AQ54</f>
        <v>4.3534013206142477E-4</v>
      </c>
      <c r="K7">
        <f>'Prices and returns 16'!AR54</f>
        <v>3.6708907690766604E-3</v>
      </c>
      <c r="L7">
        <f>'Prices and returns 16'!AS54</f>
        <v>-1.2862817340891582E-3</v>
      </c>
      <c r="M7">
        <f>'Prices and returns 16'!AT54</f>
        <v>6.7370312235569784E-4</v>
      </c>
      <c r="N7">
        <f>'Prices and returns 16'!AU54</f>
        <v>6.5952720852039733E-3</v>
      </c>
      <c r="O7">
        <f>'Prices and returns 16'!AV54</f>
        <v>1.0060247086460549E-3</v>
      </c>
      <c r="P7">
        <f>'Prices and returns 16'!AW54</f>
        <v>2.0757533884623665E-3</v>
      </c>
      <c r="Q7">
        <f>'Prices and returns 16'!AX54</f>
        <v>2.9518030147867224E-3</v>
      </c>
      <c r="R7">
        <f>'Prices and returns 16'!AY54</f>
        <v>6.2830095645226769E-3</v>
      </c>
      <c r="S7">
        <f>'Prices and returns 16'!AZ54</f>
        <v>6.9483048778979598E-3</v>
      </c>
      <c r="T7">
        <f>'Prices and returns 16'!BA54</f>
        <v>3.0894998307791984E-3</v>
      </c>
      <c r="U7">
        <f>'Prices and returns 16'!BB54</f>
        <v>-3.2568972061850082E-3</v>
      </c>
      <c r="V7">
        <f>'Prices and returns 16'!BC54</f>
        <v>2.5098490580989601E-2</v>
      </c>
      <c r="W7">
        <f>'Prices and returns 16'!BD54</f>
        <v>1.1926296822991082E-3</v>
      </c>
      <c r="X7">
        <f>'Prices and returns 16'!BE54</f>
        <v>6.4544222493824917E-3</v>
      </c>
      <c r="Y7">
        <f>'Prices and returns 16'!BF54</f>
        <v>5.2870114691839255E-3</v>
      </c>
      <c r="Z7">
        <f>'Prices and returns 16'!BG54</f>
        <v>7.3307320202201784E-3</v>
      </c>
      <c r="AA7">
        <f>'Prices and returns 16'!BH54</f>
        <v>6.4594993054392039E-3</v>
      </c>
      <c r="AB7">
        <f>'Prices and returns 16'!BI54</f>
        <v>3.8892826007798876E-3</v>
      </c>
      <c r="AC7">
        <f>'Prices and returns 16'!BJ54</f>
        <v>3.1505899962989093E-3</v>
      </c>
      <c r="AD7">
        <f>'Prices and returns 16'!BK54</f>
        <v>3.693342559729616E-3</v>
      </c>
    </row>
    <row r="9" spans="1:31" x14ac:dyDescent="0.25">
      <c r="A9" t="s">
        <v>38</v>
      </c>
    </row>
    <row r="10" spans="1:31" ht="30" x14ac:dyDescent="0.25">
      <c r="A10" s="1" t="s">
        <v>1</v>
      </c>
      <c r="B10" s="1" t="s">
        <v>13</v>
      </c>
      <c r="C10" t="s">
        <v>2</v>
      </c>
      <c r="D10" t="s">
        <v>4</v>
      </c>
      <c r="E10" t="s">
        <v>5</v>
      </c>
      <c r="F10" t="s">
        <v>6</v>
      </c>
      <c r="G10" t="s">
        <v>7</v>
      </c>
      <c r="H10" t="s">
        <v>8</v>
      </c>
      <c r="I10" t="s">
        <v>9</v>
      </c>
      <c r="J10" t="s">
        <v>10</v>
      </c>
      <c r="K10" t="s">
        <v>11</v>
      </c>
      <c r="L10" t="s">
        <v>12</v>
      </c>
      <c r="M10" t="s">
        <v>14</v>
      </c>
      <c r="N10" t="s">
        <v>15</v>
      </c>
      <c r="O10" t="s">
        <v>16</v>
      </c>
      <c r="P10" t="s">
        <v>17</v>
      </c>
      <c r="Q10" t="s">
        <v>18</v>
      </c>
      <c r="R10" t="s">
        <v>19</v>
      </c>
      <c r="S10" t="s">
        <v>20</v>
      </c>
      <c r="T10" t="s">
        <v>21</v>
      </c>
      <c r="U10" t="s">
        <v>22</v>
      </c>
      <c r="V10" t="s">
        <v>23</v>
      </c>
      <c r="W10" t="s">
        <v>24</v>
      </c>
      <c r="X10" t="s">
        <v>25</v>
      </c>
      <c r="Y10" t="s">
        <v>26</v>
      </c>
      <c r="Z10" t="s">
        <v>27</v>
      </c>
      <c r="AA10" t="s">
        <v>28</v>
      </c>
      <c r="AB10" t="s">
        <v>29</v>
      </c>
      <c r="AC10" t="s">
        <v>30</v>
      </c>
      <c r="AD10" t="s">
        <v>31</v>
      </c>
      <c r="AE10" s="9" t="s">
        <v>49</v>
      </c>
    </row>
    <row r="11" spans="1:31" x14ac:dyDescent="0.25">
      <c r="A11">
        <v>3.1311721358829793E-2</v>
      </c>
      <c r="B11">
        <v>2.1396019024849684E-2</v>
      </c>
      <c r="C11">
        <v>3.9066875994480978E-2</v>
      </c>
      <c r="D11">
        <v>3.9066875994480978E-2</v>
      </c>
      <c r="E11">
        <v>2.1643776767240205E-2</v>
      </c>
      <c r="F11">
        <v>3.0592442870443194E-2</v>
      </c>
      <c r="G11">
        <v>3.4385900628130933E-2</v>
      </c>
      <c r="H11">
        <v>2.4486774747527276E-2</v>
      </c>
      <c r="I11">
        <v>3.6855191601857608E-2</v>
      </c>
      <c r="J11">
        <v>4.529118515173277E-2</v>
      </c>
      <c r="K11">
        <v>4.0296813980759016E-2</v>
      </c>
      <c r="L11">
        <v>2.9281587126258758E-2</v>
      </c>
      <c r="M11">
        <v>3.8357628042789832E-2</v>
      </c>
      <c r="N11">
        <v>4.2523675065192099E-2</v>
      </c>
      <c r="O11">
        <v>3.8409090105854797E-2</v>
      </c>
      <c r="P11">
        <v>3.542019135981974E-2</v>
      </c>
      <c r="Q11">
        <v>3.6723146858390406E-2</v>
      </c>
      <c r="R11">
        <v>3.0817602952845059E-2</v>
      </c>
      <c r="S11">
        <v>3.4632230840643659E-2</v>
      </c>
      <c r="T11">
        <v>2.7835963242839743E-2</v>
      </c>
      <c r="U11">
        <v>4.3534062455679881E-2</v>
      </c>
      <c r="V11">
        <v>0</v>
      </c>
      <c r="W11">
        <v>3.5881783527313714E-2</v>
      </c>
      <c r="X11">
        <v>3.8095088650208969E-2</v>
      </c>
      <c r="Y11">
        <v>4.4984355800749456E-2</v>
      </c>
      <c r="Z11">
        <v>1.582327918324827E-2</v>
      </c>
      <c r="AA11">
        <v>2.9046292239775579E-2</v>
      </c>
      <c r="AB11">
        <v>3.6739813673079845E-2</v>
      </c>
      <c r="AC11">
        <v>3.3321251489763531E-2</v>
      </c>
      <c r="AD11">
        <v>4.4179390239672697E-2</v>
      </c>
      <c r="AE11">
        <f>SUM(A11:AD11)</f>
        <v>1.0000000109744587</v>
      </c>
    </row>
    <row r="16" spans="1:31" ht="15.75" thickBot="1" x14ac:dyDescent="0.3">
      <c r="B16" s="4">
        <f>VARP('Prices and returns 16'!$AH$2:$AH$53)</f>
        <v>1.3166470601930563E-3</v>
      </c>
      <c r="C16" s="4">
        <v>4.5300130665001389E-4</v>
      </c>
      <c r="D16" s="4">
        <v>5.5354960088553617E-4</v>
      </c>
      <c r="E16" s="4">
        <v>5.5354960088553617E-4</v>
      </c>
      <c r="F16" s="4">
        <v>1.9626154947768596E-4</v>
      </c>
      <c r="G16" s="4">
        <v>4.4766276998228446E-4</v>
      </c>
      <c r="H16" s="4">
        <v>2.3719489639276558E-4</v>
      </c>
      <c r="I16" s="4">
        <v>4.6659324195231654E-4</v>
      </c>
      <c r="J16" s="4">
        <v>4.5102071349692973E-4</v>
      </c>
      <c r="K16" s="4">
        <v>2.8183439701411246E-4</v>
      </c>
      <c r="L16" s="4">
        <v>6.7749101969653716E-4</v>
      </c>
      <c r="M16" s="4">
        <v>3.390775762256834E-4</v>
      </c>
      <c r="N16" s="4">
        <v>5.8501688929587039E-4</v>
      </c>
      <c r="O16" s="4">
        <v>4.199108226082246E-4</v>
      </c>
      <c r="P16" s="4">
        <v>3.602240038010005E-4</v>
      </c>
      <c r="Q16" s="4">
        <v>6.7998506489494004E-4</v>
      </c>
      <c r="R16" s="4">
        <v>8.2687956815614399E-5</v>
      </c>
      <c r="S16" s="4">
        <v>4.1598208354992389E-4</v>
      </c>
      <c r="T16" s="4">
        <v>5.0006073349158613E-4</v>
      </c>
      <c r="U16" s="4">
        <v>5.1010992180096327E-4</v>
      </c>
      <c r="V16" s="4">
        <v>4.0409168776044178E-4</v>
      </c>
      <c r="W16" s="4">
        <v>8.6393623798653645E-4</v>
      </c>
      <c r="X16" s="4">
        <v>1.9101828847313323E-4</v>
      </c>
      <c r="Y16" s="4">
        <v>6.2745618199111812E-4</v>
      </c>
      <c r="Z16" s="4">
        <v>1.6898488506140904E-4</v>
      </c>
      <c r="AA16" s="4">
        <v>5.0012521647811053E-4</v>
      </c>
      <c r="AB16" s="4">
        <v>6.7005545208291496E-4</v>
      </c>
      <c r="AC16" s="4">
        <v>1.3585715841596006E-4</v>
      </c>
      <c r="AD16" s="4">
        <v>1.9325459817592193E-4</v>
      </c>
      <c r="AE16" s="5">
        <v>-5.4471698343354087E-6</v>
      </c>
    </row>
    <row r="17" spans="2:31" ht="15.75" thickBot="1" x14ac:dyDescent="0.3">
      <c r="B17" s="4">
        <v>4.5300130665001389E-4</v>
      </c>
      <c r="C17" s="4">
        <f>VARP('Prices and returns 16'!$AI$2:$AI$53)</f>
        <v>1.0815151421829936E-3</v>
      </c>
      <c r="D17" s="4">
        <v>9.1570553038706852E-4</v>
      </c>
      <c r="E17" s="4">
        <v>9.1570553038706852E-4</v>
      </c>
      <c r="F17" s="4">
        <v>4.5233034925042375E-4</v>
      </c>
      <c r="G17" s="4">
        <v>5.5654907363376005E-4</v>
      </c>
      <c r="H17" s="4">
        <v>1.8498880902743714E-4</v>
      </c>
      <c r="I17" s="4">
        <v>1.4754953034228167E-4</v>
      </c>
      <c r="J17" s="4">
        <v>3.0091129147962701E-4</v>
      </c>
      <c r="K17" s="4">
        <v>3.1747361089912331E-4</v>
      </c>
      <c r="L17" s="4">
        <v>8.2892497036660985E-4</v>
      </c>
      <c r="M17" s="4">
        <v>4.6548127458570981E-4</v>
      </c>
      <c r="N17" s="4">
        <v>5.5275884130000512E-4</v>
      </c>
      <c r="O17" s="4">
        <v>3.8307077754380745E-4</v>
      </c>
      <c r="P17" s="4">
        <v>5.2428237005864718E-4</v>
      </c>
      <c r="Q17" s="4">
        <v>4.8687142705635821E-4</v>
      </c>
      <c r="R17" s="4">
        <v>2.0468274239976173E-4</v>
      </c>
      <c r="S17" s="4">
        <v>3.5294358709456717E-4</v>
      </c>
      <c r="T17" s="4">
        <v>5.5596305788863402E-4</v>
      </c>
      <c r="U17" s="4">
        <v>5.0338829209445237E-4</v>
      </c>
      <c r="V17" s="4">
        <v>6.1943409037162661E-4</v>
      </c>
      <c r="W17" s="4">
        <v>9.2201129965344022E-4</v>
      </c>
      <c r="X17" s="4">
        <v>1.428766928953833E-4</v>
      </c>
      <c r="Y17" s="4">
        <v>5.307600465636824E-4</v>
      </c>
      <c r="Z17" s="4">
        <v>1.6097488429425141E-4</v>
      </c>
      <c r="AA17" s="4">
        <v>5.575176301435311E-4</v>
      </c>
      <c r="AB17" s="4">
        <v>4.311910071615566E-4</v>
      </c>
      <c r="AC17" s="4">
        <v>1.4004300945980814E-4</v>
      </c>
      <c r="AD17" s="4">
        <v>-6.1433035450844279E-5</v>
      </c>
      <c r="AE17" s="5">
        <v>1.0077609106099746E-4</v>
      </c>
    </row>
    <row r="18" spans="2:31" ht="15.75" thickBot="1" x14ac:dyDescent="0.3">
      <c r="B18" s="4">
        <v>5.5354960088553617E-4</v>
      </c>
      <c r="C18" s="4">
        <v>9.1570553038706852E-4</v>
      </c>
      <c r="D18" s="4">
        <f>VARP('Prices and returns 16'!$AJ$2:$AJ$53)</f>
        <v>1.6217375608301465E-3</v>
      </c>
      <c r="E18" s="4">
        <v>1.6217375608301467E-3</v>
      </c>
      <c r="F18" s="4">
        <v>3.6221619054144173E-4</v>
      </c>
      <c r="G18" s="4">
        <v>3.5609838256396884E-4</v>
      </c>
      <c r="H18" s="4">
        <v>1.3601286580577579E-4</v>
      </c>
      <c r="I18" s="4">
        <v>-7.6822338310445018E-6</v>
      </c>
      <c r="J18" s="4">
        <v>3.0663973798198411E-4</v>
      </c>
      <c r="K18" s="4">
        <v>4.4385316141961386E-4</v>
      </c>
      <c r="L18" s="4">
        <v>9.1888772651517751E-4</v>
      </c>
      <c r="M18" s="4">
        <v>5.0512339854149354E-4</v>
      </c>
      <c r="N18" s="4">
        <v>6.3920037966896091E-4</v>
      </c>
      <c r="O18" s="4">
        <v>3.5150813419661058E-4</v>
      </c>
      <c r="P18" s="4">
        <v>5.4571672016695614E-4</v>
      </c>
      <c r="Q18" s="4">
        <v>5.8227770979153042E-4</v>
      </c>
      <c r="R18" s="4">
        <v>2.3931853553205214E-4</v>
      </c>
      <c r="S18" s="4">
        <v>1.8569361832600377E-4</v>
      </c>
      <c r="T18" s="4">
        <v>5.156774265530176E-4</v>
      </c>
      <c r="U18" s="4">
        <v>5.5999970710218392E-4</v>
      </c>
      <c r="V18" s="4">
        <v>6.4987918422653248E-4</v>
      </c>
      <c r="W18" s="4">
        <v>8.0242750935281186E-4</v>
      </c>
      <c r="X18" s="4">
        <v>2.5961169322288944E-4</v>
      </c>
      <c r="Y18" s="4">
        <v>5.6803384685661642E-4</v>
      </c>
      <c r="Z18" s="4">
        <v>1.3032339558408139E-4</v>
      </c>
      <c r="AA18" s="4">
        <v>7.2261912362796841E-4</v>
      </c>
      <c r="AB18" s="4">
        <v>4.4563289899695561E-4</v>
      </c>
      <c r="AC18" s="4">
        <v>1.5240501711000158E-4</v>
      </c>
      <c r="AD18" s="4">
        <v>1.5725956582315529E-6</v>
      </c>
      <c r="AE18" s="5">
        <v>5.3701295616591935E-5</v>
      </c>
    </row>
    <row r="19" spans="2:31" ht="15.75" thickBot="1" x14ac:dyDescent="0.3">
      <c r="B19" s="4">
        <v>5.5354960088553617E-4</v>
      </c>
      <c r="C19" s="4">
        <v>9.1570553038706852E-4</v>
      </c>
      <c r="D19" s="4">
        <v>1.6217375608301467E-3</v>
      </c>
      <c r="E19" s="4">
        <f>VARP('Prices and returns 16'!$AK$2:$AK$53)</f>
        <v>1.6217375608301465E-3</v>
      </c>
      <c r="F19" s="4">
        <v>3.6221619054144173E-4</v>
      </c>
      <c r="G19" s="4">
        <v>3.5609838256396884E-4</v>
      </c>
      <c r="H19" s="4">
        <v>1.3601286580577579E-4</v>
      </c>
      <c r="I19" s="4">
        <v>-7.6822338310445018E-6</v>
      </c>
      <c r="J19" s="4">
        <v>3.0663973798198411E-4</v>
      </c>
      <c r="K19" s="4">
        <v>4.4385316141961386E-4</v>
      </c>
      <c r="L19" s="4">
        <v>9.1888772651517751E-4</v>
      </c>
      <c r="M19" s="4">
        <v>5.0512339854149354E-4</v>
      </c>
      <c r="N19" s="4">
        <v>6.3920037966896091E-4</v>
      </c>
      <c r="O19" s="4">
        <v>3.5150813419661058E-4</v>
      </c>
      <c r="P19" s="4">
        <v>5.4571672016695614E-4</v>
      </c>
      <c r="Q19" s="4">
        <v>5.8227770979153042E-4</v>
      </c>
      <c r="R19" s="4">
        <v>2.3931853553205214E-4</v>
      </c>
      <c r="S19" s="4">
        <v>1.8569361832600377E-4</v>
      </c>
      <c r="T19" s="4">
        <v>5.156774265530176E-4</v>
      </c>
      <c r="U19" s="4">
        <v>5.5999970710218392E-4</v>
      </c>
      <c r="V19" s="4">
        <v>6.4987918422653248E-4</v>
      </c>
      <c r="W19" s="4">
        <v>8.0242750935281186E-4</v>
      </c>
      <c r="X19" s="4">
        <v>2.5961169322288944E-4</v>
      </c>
      <c r="Y19" s="4">
        <v>5.6803384685661642E-4</v>
      </c>
      <c r="Z19" s="4">
        <v>1.3032339558408139E-4</v>
      </c>
      <c r="AA19" s="4">
        <v>7.2261912362796841E-4</v>
      </c>
      <c r="AB19" s="4">
        <v>4.4563289899695561E-4</v>
      </c>
      <c r="AC19" s="4">
        <v>1.5240501711000158E-4</v>
      </c>
      <c r="AD19" s="4">
        <v>1.5725956582315529E-6</v>
      </c>
      <c r="AE19" s="5">
        <v>5.3701295616591935E-5</v>
      </c>
    </row>
    <row r="20" spans="2:31" ht="15.75" thickBot="1" x14ac:dyDescent="0.3">
      <c r="B20" s="4">
        <v>1.9626154947768596E-4</v>
      </c>
      <c r="C20" s="4">
        <v>4.5233034925042375E-4</v>
      </c>
      <c r="D20" s="4">
        <v>3.6221619054144173E-4</v>
      </c>
      <c r="E20" s="4">
        <v>3.6221619054144173E-4</v>
      </c>
      <c r="F20" s="4">
        <f>VARP('Prices and returns 16'!$AL$2:$AL$53)</f>
        <v>1.141380408884141E-3</v>
      </c>
      <c r="G20" s="4">
        <v>7.4027516376999245E-4</v>
      </c>
      <c r="H20" s="4">
        <v>2.7670298070192525E-4</v>
      </c>
      <c r="I20" s="4">
        <v>6.865289489239024E-4</v>
      </c>
      <c r="J20" s="4">
        <v>2.1495916801724343E-4</v>
      </c>
      <c r="K20" s="4">
        <v>4.693354127531571E-4</v>
      </c>
      <c r="L20" s="4">
        <v>-8.9708330229056613E-5</v>
      </c>
      <c r="M20" s="4">
        <v>6.4313102957234622E-4</v>
      </c>
      <c r="N20" s="4">
        <v>2.4160428645151539E-4</v>
      </c>
      <c r="O20" s="4">
        <v>7.3237375819306533E-4</v>
      </c>
      <c r="P20" s="4">
        <v>3.6378635619693019E-4</v>
      </c>
      <c r="Q20" s="4">
        <v>3.1428491562856056E-4</v>
      </c>
      <c r="R20" s="4">
        <v>1.0268343317895417E-4</v>
      </c>
      <c r="S20" s="4">
        <v>5.5265848983949658E-4</v>
      </c>
      <c r="T20" s="4">
        <v>8.1909511505195477E-4</v>
      </c>
      <c r="U20" s="4">
        <v>1.6876969522330428E-4</v>
      </c>
      <c r="V20" s="4">
        <v>4.5302918072139545E-4</v>
      </c>
      <c r="W20" s="4">
        <v>9.6847711524691979E-4</v>
      </c>
      <c r="X20" s="4">
        <v>1.6709169031380267E-4</v>
      </c>
      <c r="Y20" s="4">
        <v>3.6012447490229931E-4</v>
      </c>
      <c r="Z20" s="4">
        <v>1.1907622269522169E-4</v>
      </c>
      <c r="AA20" s="4">
        <v>-1.0427378568337008E-5</v>
      </c>
      <c r="AB20" s="4">
        <v>2.9274085271944973E-4</v>
      </c>
      <c r="AC20" s="4">
        <v>1.710945669681684E-4</v>
      </c>
      <c r="AD20" s="4">
        <v>-9.620515664781312E-5</v>
      </c>
      <c r="AE20" s="5">
        <v>1.9833538369983908E-4</v>
      </c>
    </row>
    <row r="21" spans="2:31" ht="15.75" thickBot="1" x14ac:dyDescent="0.3">
      <c r="B21" s="4">
        <v>4.4766276998228446E-4</v>
      </c>
      <c r="C21" s="4">
        <v>5.5654907363376005E-4</v>
      </c>
      <c r="D21" s="4">
        <v>3.5609838256396884E-4</v>
      </c>
      <c r="E21" s="4">
        <v>3.5609838256396884E-4</v>
      </c>
      <c r="F21" s="4">
        <v>7.4027516376999245E-4</v>
      </c>
      <c r="G21" s="4">
        <f>VARP('Prices and returns 16'!$AM$2:$AM$53)</f>
        <v>2.0979029721034572E-3</v>
      </c>
      <c r="H21" s="4">
        <v>6.3822428305152455E-4</v>
      </c>
      <c r="I21" s="4">
        <v>8.3016306580204293E-4</v>
      </c>
      <c r="J21" s="4">
        <v>3.9303771219078518E-4</v>
      </c>
      <c r="K21" s="4">
        <v>6.8998066708363614E-4</v>
      </c>
      <c r="L21" s="4">
        <v>2.3945266277185763E-4</v>
      </c>
      <c r="M21" s="4">
        <v>1.0730961674689965E-3</v>
      </c>
      <c r="N21" s="4">
        <v>4.7070029285407303E-4</v>
      </c>
      <c r="O21" s="4">
        <v>1.5522367475057839E-3</v>
      </c>
      <c r="P21" s="4">
        <v>6.7566559458812948E-4</v>
      </c>
      <c r="Q21" s="4">
        <v>6.9342970975313123E-4</v>
      </c>
      <c r="R21" s="4">
        <v>3.0390763400970462E-4</v>
      </c>
      <c r="S21" s="4">
        <v>1.2836519226114983E-3</v>
      </c>
      <c r="T21" s="4">
        <v>1.8523997043157843E-3</v>
      </c>
      <c r="U21" s="4">
        <v>5.5555315910662639E-4</v>
      </c>
      <c r="V21" s="4">
        <v>4.816185100275617E-4</v>
      </c>
      <c r="W21" s="4">
        <v>1.5290831001747995E-3</v>
      </c>
      <c r="X21" s="4">
        <v>3.3532549189317455E-4</v>
      </c>
      <c r="Y21" s="4">
        <v>6.2179708463045423E-4</v>
      </c>
      <c r="Z21" s="4">
        <v>4.4346463000725176E-6</v>
      </c>
      <c r="AA21" s="4">
        <v>4.1954632542615014E-4</v>
      </c>
      <c r="AB21" s="4">
        <v>6.0645104679933886E-4</v>
      </c>
      <c r="AC21" s="4">
        <v>-1.0348960687443889E-5</v>
      </c>
      <c r="AD21" s="4">
        <v>1.3118002235461911E-4</v>
      </c>
      <c r="AE21" s="5">
        <v>2.1528495838850088E-4</v>
      </c>
    </row>
    <row r="22" spans="2:31" ht="15.75" thickBot="1" x14ac:dyDescent="0.3">
      <c r="B22" s="4">
        <v>2.3719489639276558E-4</v>
      </c>
      <c r="C22" s="4">
        <v>1.8498880902743714E-4</v>
      </c>
      <c r="D22" s="4">
        <v>1.3601286580577579E-4</v>
      </c>
      <c r="E22" s="4">
        <v>1.3601286580577579E-4</v>
      </c>
      <c r="F22" s="4">
        <v>2.7670298070192525E-4</v>
      </c>
      <c r="G22" s="4">
        <v>6.3822428305152455E-4</v>
      </c>
      <c r="H22" s="4">
        <f>VARP('Prices and returns 16'!$AN$2:$AN$53)</f>
        <v>4.1386874327658483E-4</v>
      </c>
      <c r="I22" s="4">
        <v>4.6440002786130252E-4</v>
      </c>
      <c r="J22" s="4">
        <v>2.8291273129283506E-4</v>
      </c>
      <c r="K22" s="4">
        <v>3.5957643621198088E-4</v>
      </c>
      <c r="L22" s="4">
        <v>6.2402869804688348E-5</v>
      </c>
      <c r="M22" s="4">
        <v>5.2308652882413756E-4</v>
      </c>
      <c r="N22" s="4">
        <v>2.0087187672849846E-4</v>
      </c>
      <c r="O22" s="4">
        <v>6.5571444513680757E-4</v>
      </c>
      <c r="P22" s="4">
        <v>3.722767332664043E-4</v>
      </c>
      <c r="Q22" s="4">
        <v>3.4308546257582267E-4</v>
      </c>
      <c r="R22" s="4">
        <v>1.8614931874148512E-4</v>
      </c>
      <c r="S22" s="4">
        <v>5.375441713136417E-4</v>
      </c>
      <c r="T22" s="4">
        <v>7.0825914619510846E-4</v>
      </c>
      <c r="U22" s="4">
        <v>2.0638125209169686E-4</v>
      </c>
      <c r="V22" s="4">
        <v>2.9986746029706608E-4</v>
      </c>
      <c r="W22" s="4">
        <v>7.8434863936506169E-4</v>
      </c>
      <c r="X22" s="4">
        <v>2.2992686832047857E-4</v>
      </c>
      <c r="Y22" s="4">
        <v>1.5347772580213916E-4</v>
      </c>
      <c r="Z22" s="4">
        <v>9.2038594891034683E-5</v>
      </c>
      <c r="AA22" s="4">
        <v>1.8782173132141482E-4</v>
      </c>
      <c r="AB22" s="4">
        <v>3.1241341260334146E-4</v>
      </c>
      <c r="AC22" s="4">
        <v>1.0412148403530804E-4</v>
      </c>
      <c r="AD22" s="4">
        <v>1.066780398332953E-4</v>
      </c>
      <c r="AE22" s="5">
        <v>1.4053932237568649E-4</v>
      </c>
    </row>
    <row r="23" spans="2:31" ht="15.75" thickBot="1" x14ac:dyDescent="0.3">
      <c r="B23" s="4">
        <v>4.6659324195231654E-4</v>
      </c>
      <c r="C23" s="4">
        <v>1.4754953034228167E-4</v>
      </c>
      <c r="D23" s="4">
        <v>-7.6822338310445018E-6</v>
      </c>
      <c r="E23" s="4">
        <v>-7.6822338310445018E-6</v>
      </c>
      <c r="F23" s="4">
        <v>6.865289489239024E-4</v>
      </c>
      <c r="G23" s="4">
        <v>8.3016306580204293E-4</v>
      </c>
      <c r="H23" s="4">
        <v>4.6440002786130252E-4</v>
      </c>
      <c r="I23" s="4">
        <f>VARP('Prices and returns 16'!$AO$2:$AO$53)</f>
        <v>1.4231274749444238E-3</v>
      </c>
      <c r="J23" s="4">
        <v>3.6602486451563123E-4</v>
      </c>
      <c r="K23" s="4">
        <v>4.8911083616074021E-4</v>
      </c>
      <c r="L23" s="4">
        <v>-2.1928789261569948E-4</v>
      </c>
      <c r="M23" s="4">
        <v>6.9808582934010406E-4</v>
      </c>
      <c r="N23" s="4">
        <v>2.1167987074408194E-4</v>
      </c>
      <c r="O23" s="4">
        <v>9.015165716094837E-4</v>
      </c>
      <c r="P23" s="4">
        <v>4.3009852701095979E-4</v>
      </c>
      <c r="Q23" s="4">
        <v>5.2184038237956256E-4</v>
      </c>
      <c r="R23" s="4">
        <v>1.9740946402550244E-4</v>
      </c>
      <c r="S23" s="4">
        <v>7.814149198737551E-4</v>
      </c>
      <c r="T23" s="4">
        <v>1.0137640811438817E-3</v>
      </c>
      <c r="U23" s="4">
        <v>1.9469147816217019E-4</v>
      </c>
      <c r="V23" s="4">
        <v>2.7571167229127158E-4</v>
      </c>
      <c r="W23" s="4">
        <v>1.1636182670087829E-3</v>
      </c>
      <c r="X23" s="4">
        <v>1.6501492108720613E-4</v>
      </c>
      <c r="Y23" s="4">
        <v>3.6985183556794495E-4</v>
      </c>
      <c r="Z23" s="4">
        <v>1.9549805796732907E-4</v>
      </c>
      <c r="AA23" s="4">
        <v>4.8193903075757381E-5</v>
      </c>
      <c r="AB23" s="4">
        <v>5.334858751033871E-4</v>
      </c>
      <c r="AC23" s="4">
        <v>2.5343282900768091E-4</v>
      </c>
      <c r="AD23" s="4">
        <v>1.809930822378687E-4</v>
      </c>
      <c r="AE23" s="5">
        <v>2.1812488317200424E-4</v>
      </c>
    </row>
    <row r="24" spans="2:31" ht="15.75" thickBot="1" x14ac:dyDescent="0.3">
      <c r="B24" s="4">
        <v>4.5102071349692973E-4</v>
      </c>
      <c r="C24" s="4">
        <v>3.0091129147962701E-4</v>
      </c>
      <c r="D24" s="4">
        <v>3.0663973798198411E-4</v>
      </c>
      <c r="E24" s="4">
        <v>3.0663973798198411E-4</v>
      </c>
      <c r="F24" s="4">
        <v>2.1495916801724343E-4</v>
      </c>
      <c r="G24" s="4">
        <v>3.9303771219078518E-4</v>
      </c>
      <c r="H24" s="4">
        <v>2.8291273129283506E-4</v>
      </c>
      <c r="I24" s="4">
        <v>3.6602486451563123E-4</v>
      </c>
      <c r="J24" s="4">
        <f>VARP('Prices and returns 16'!$AP$2:$AP$53)</f>
        <v>6.1828092191884944E-4</v>
      </c>
      <c r="K24" s="4">
        <v>3.2329238742983803E-4</v>
      </c>
      <c r="L24" s="4">
        <v>4.2182331461775333E-4</v>
      </c>
      <c r="M24" s="4">
        <v>4.4968598367018775E-4</v>
      </c>
      <c r="N24" s="4">
        <v>3.6198967505543598E-4</v>
      </c>
      <c r="O24" s="4">
        <v>4.5525603299485155E-4</v>
      </c>
      <c r="P24" s="4">
        <v>4.2704925646751577E-4</v>
      </c>
      <c r="Q24" s="4">
        <v>4.540157532664117E-4</v>
      </c>
      <c r="R24" s="4">
        <v>1.5778725653984067E-4</v>
      </c>
      <c r="S24" s="4">
        <v>4.1272975517564025E-4</v>
      </c>
      <c r="T24" s="4">
        <v>4.9278193208306315E-4</v>
      </c>
      <c r="U24" s="4">
        <v>3.9140093423418049E-4</v>
      </c>
      <c r="V24" s="4">
        <v>3.6243804414288491E-4</v>
      </c>
      <c r="W24" s="4">
        <v>8.8698853349739655E-4</v>
      </c>
      <c r="X24" s="4">
        <v>2.406424264801699E-4</v>
      </c>
      <c r="Y24" s="4">
        <v>3.2232335447579622E-4</v>
      </c>
      <c r="Z24" s="4">
        <v>1.5019977956377462E-4</v>
      </c>
      <c r="AA24" s="4">
        <v>2.966739204281462E-4</v>
      </c>
      <c r="AB24" s="4">
        <v>4.3657406203030332E-4</v>
      </c>
      <c r="AC24" s="4">
        <v>1.8865413455196989E-4</v>
      </c>
      <c r="AD24" s="4">
        <v>7.2432449453468543E-5</v>
      </c>
      <c r="AE24" s="5">
        <v>5.5988253775459468E-5</v>
      </c>
    </row>
    <row r="25" spans="2:31" ht="15.75" thickBot="1" x14ac:dyDescent="0.3">
      <c r="B25" s="4">
        <v>2.8183439701411246E-4</v>
      </c>
      <c r="C25" s="4">
        <v>3.1747361089912331E-4</v>
      </c>
      <c r="D25" s="4">
        <v>4.4385316141961386E-4</v>
      </c>
      <c r="E25" s="4">
        <v>4.4385316141961386E-4</v>
      </c>
      <c r="F25" s="4">
        <v>4.693354127531571E-4</v>
      </c>
      <c r="G25" s="4">
        <v>6.8998066708363614E-4</v>
      </c>
      <c r="H25" s="4">
        <v>3.5957643621198088E-4</v>
      </c>
      <c r="I25" s="4">
        <v>4.8911083616074021E-4</v>
      </c>
      <c r="J25" s="4">
        <v>3.2329238742983803E-4</v>
      </c>
      <c r="K25" s="4">
        <f>VARP('Prices and returns 16'!$AQ$2:$AQ$53)</f>
        <v>6.1524846355004957E-4</v>
      </c>
      <c r="L25" s="4">
        <v>6.5637532755669992E-5</v>
      </c>
      <c r="M25" s="4">
        <v>7.0670507216230832E-4</v>
      </c>
      <c r="N25" s="4">
        <v>2.6356021930155595E-4</v>
      </c>
      <c r="O25" s="4">
        <v>7.3964934936720747E-4</v>
      </c>
      <c r="P25" s="4">
        <v>4.2157822288256162E-4</v>
      </c>
      <c r="Q25" s="4">
        <v>3.627292517725961E-4</v>
      </c>
      <c r="R25" s="4">
        <v>1.3949767089966515E-4</v>
      </c>
      <c r="S25" s="4">
        <v>5.4392309328279618E-4</v>
      </c>
      <c r="T25" s="4">
        <v>8.2396275220801389E-4</v>
      </c>
      <c r="U25" s="4">
        <v>2.1165345136293936E-4</v>
      </c>
      <c r="V25" s="4">
        <v>4.045914195716122E-4</v>
      </c>
      <c r="W25" s="4">
        <v>8.1042309913208514E-4</v>
      </c>
      <c r="X25" s="4">
        <v>1.7106332274103542E-4</v>
      </c>
      <c r="Y25" s="4">
        <v>3.6020150851111114E-4</v>
      </c>
      <c r="Z25" s="4">
        <v>9.6368776543223343E-5</v>
      </c>
      <c r="AA25" s="4">
        <v>2.4995575362379846E-4</v>
      </c>
      <c r="AB25" s="4">
        <v>3.5887154602327572E-4</v>
      </c>
      <c r="AC25" s="4">
        <v>1.4396200211322008E-4</v>
      </c>
      <c r="AD25" s="4">
        <v>6.7290706299980119E-5</v>
      </c>
      <c r="AE25" s="5">
        <v>1.5406685678445679E-4</v>
      </c>
    </row>
    <row r="26" spans="2:31" ht="15.75" thickBot="1" x14ac:dyDescent="0.3">
      <c r="B26" s="4">
        <v>6.7749101969653716E-4</v>
      </c>
      <c r="C26" s="4">
        <v>8.2892497036660985E-4</v>
      </c>
      <c r="D26" s="4">
        <v>9.1888772651517751E-4</v>
      </c>
      <c r="E26" s="4">
        <v>9.1888772651517751E-4</v>
      </c>
      <c r="F26" s="4">
        <v>-8.9708330229056613E-5</v>
      </c>
      <c r="G26" s="4">
        <v>2.3945266277185763E-4</v>
      </c>
      <c r="H26" s="4">
        <v>6.2402869804688348E-5</v>
      </c>
      <c r="I26" s="4">
        <v>-2.1928789261569948E-4</v>
      </c>
      <c r="J26" s="4">
        <v>4.2182331461775333E-4</v>
      </c>
      <c r="K26" s="4">
        <v>6.5637532755669992E-5</v>
      </c>
      <c r="L26" s="4">
        <f>VARP('Prices and returns 16'!$AR$2:$AR$53)</f>
        <v>2.1075818206036383E-3</v>
      </c>
      <c r="M26" s="4">
        <v>3.0187966914485196E-4</v>
      </c>
      <c r="N26" s="4">
        <v>5.6337007721392795E-4</v>
      </c>
      <c r="O26" s="4">
        <v>7.9285080448445632E-5</v>
      </c>
      <c r="P26" s="4">
        <v>3.9839613925247291E-4</v>
      </c>
      <c r="Q26" s="4">
        <v>5.7194813546493557E-4</v>
      </c>
      <c r="R26" s="4">
        <v>1.471369199584888E-4</v>
      </c>
      <c r="S26" s="4">
        <v>2.0537120900650862E-4</v>
      </c>
      <c r="T26" s="4">
        <v>3.1479376281669859E-4</v>
      </c>
      <c r="U26" s="4">
        <v>5.7231321728991129E-4</v>
      </c>
      <c r="V26" s="4">
        <v>5.0601106695702749E-4</v>
      </c>
      <c r="W26" s="4">
        <v>9.7142209440148457E-4</v>
      </c>
      <c r="X26" s="4">
        <v>1.8141166081613646E-4</v>
      </c>
      <c r="Y26" s="4">
        <v>6.3376145186581586E-4</v>
      </c>
      <c r="Z26" s="4">
        <v>1.0981208311961784E-4</v>
      </c>
      <c r="AA26" s="4">
        <v>9.5779721028447205E-4</v>
      </c>
      <c r="AB26" s="4">
        <v>4.6011925142524395E-4</v>
      </c>
      <c r="AC26" s="4">
        <v>1.5857286433410398E-5</v>
      </c>
      <c r="AD26" s="4">
        <v>-2.498150266622969E-4</v>
      </c>
      <c r="AE26" s="5">
        <v>6.1462728680513558E-6</v>
      </c>
    </row>
    <row r="27" spans="2:31" ht="15.75" thickBot="1" x14ac:dyDescent="0.3">
      <c r="B27" s="4">
        <v>3.390775762256834E-4</v>
      </c>
      <c r="C27" s="4">
        <v>4.6548127458570981E-4</v>
      </c>
      <c r="D27" s="4">
        <v>5.0512339854149354E-4</v>
      </c>
      <c r="E27" s="4">
        <v>5.0512339854149354E-4</v>
      </c>
      <c r="F27" s="4">
        <v>6.4313102957234622E-4</v>
      </c>
      <c r="G27" s="4">
        <v>1.0730961674689965E-3</v>
      </c>
      <c r="H27" s="4">
        <v>5.2308652882413756E-4</v>
      </c>
      <c r="I27" s="4">
        <v>6.9808582934010406E-4</v>
      </c>
      <c r="J27" s="4">
        <v>4.4968598367018775E-4</v>
      </c>
      <c r="K27" s="4">
        <v>7.0670507216230832E-4</v>
      </c>
      <c r="L27" s="4">
        <v>3.0187966914485196E-4</v>
      </c>
      <c r="M27" s="4">
        <f>VARP('Prices and returns 16'!$AS$2:$AS$53)</f>
        <v>1.3852730414344557E-3</v>
      </c>
      <c r="N27" s="4">
        <v>3.1366332540151383E-4</v>
      </c>
      <c r="O27" s="4">
        <v>1.0592567003567849E-3</v>
      </c>
      <c r="P27" s="4">
        <v>5.5814669934063188E-4</v>
      </c>
      <c r="Q27" s="4">
        <v>5.4337009067695428E-4</v>
      </c>
      <c r="R27" s="4">
        <v>2.3643959587367551E-4</v>
      </c>
      <c r="S27" s="4">
        <v>8.7774090431749665E-4</v>
      </c>
      <c r="T27" s="4">
        <v>1.2123099127653047E-3</v>
      </c>
      <c r="U27" s="4">
        <v>3.154185315479126E-4</v>
      </c>
      <c r="V27" s="4">
        <v>5.3651494171600333E-4</v>
      </c>
      <c r="W27" s="4">
        <v>1.0168836528714168E-3</v>
      </c>
      <c r="X27" s="4">
        <v>2.6943372551178836E-4</v>
      </c>
      <c r="Y27" s="4">
        <v>6.1232947844710637E-4</v>
      </c>
      <c r="Z27" s="4">
        <v>7.6815719565787125E-5</v>
      </c>
      <c r="AA27" s="4">
        <v>4.310780212033114E-4</v>
      </c>
      <c r="AB27" s="4">
        <v>3.9602247238986664E-4</v>
      </c>
      <c r="AC27" s="4">
        <v>1.4673791840817029E-4</v>
      </c>
      <c r="AD27" s="4">
        <v>-5.5543439584748932E-6</v>
      </c>
      <c r="AE27" s="5">
        <v>3.5589450539195701E-4</v>
      </c>
    </row>
    <row r="28" spans="2:31" ht="15.75" thickBot="1" x14ac:dyDescent="0.3">
      <c r="B28" s="4">
        <v>5.8501688929587039E-4</v>
      </c>
      <c r="C28" s="4">
        <v>5.5275884130000512E-4</v>
      </c>
      <c r="D28" s="4">
        <v>6.3920037966896091E-4</v>
      </c>
      <c r="E28" s="4">
        <v>6.3920037966896091E-4</v>
      </c>
      <c r="F28" s="4">
        <v>2.4160428645151539E-4</v>
      </c>
      <c r="G28" s="4">
        <v>4.7070029285407303E-4</v>
      </c>
      <c r="H28" s="4">
        <v>2.0087187672849846E-4</v>
      </c>
      <c r="I28" s="4">
        <v>2.1167987074408194E-4</v>
      </c>
      <c r="J28" s="4">
        <v>3.6198967505543598E-4</v>
      </c>
      <c r="K28" s="4">
        <v>2.6356021930155595E-4</v>
      </c>
      <c r="L28" s="4">
        <v>5.6337007721392795E-4</v>
      </c>
      <c r="M28" s="4">
        <v>3.1366332540151383E-4</v>
      </c>
      <c r="N28" s="4">
        <f>VARP('Prices and returns 16'!$AT$2:$AT$53)</f>
        <v>6.8835620039253936E-4</v>
      </c>
      <c r="O28" s="4">
        <v>3.9073156172923296E-4</v>
      </c>
      <c r="P28" s="4">
        <v>4.4757063110378734E-4</v>
      </c>
      <c r="Q28" s="4">
        <v>4.5247197273110007E-4</v>
      </c>
      <c r="R28" s="4">
        <v>2.0422706995692724E-4</v>
      </c>
      <c r="S28" s="4">
        <v>3.7595846886005616E-4</v>
      </c>
      <c r="T28" s="4">
        <v>4.6268362134383557E-4</v>
      </c>
      <c r="U28" s="4">
        <v>6.4694050343834281E-4</v>
      </c>
      <c r="V28" s="4">
        <v>4.5719660265464027E-4</v>
      </c>
      <c r="W28" s="4">
        <v>7.5646044720013676E-4</v>
      </c>
      <c r="X28" s="4">
        <v>1.9959786860706212E-4</v>
      </c>
      <c r="Y28" s="4">
        <v>4.421251759088795E-4</v>
      </c>
      <c r="Z28" s="4">
        <v>1.5193059961560111E-4</v>
      </c>
      <c r="AA28" s="4">
        <v>4.5608135810313384E-4</v>
      </c>
      <c r="AB28" s="4">
        <v>5.5652792480002282E-4</v>
      </c>
      <c r="AC28" s="4">
        <v>1.8797311799016779E-4</v>
      </c>
      <c r="AD28" s="4">
        <v>5.9913842524313893E-5</v>
      </c>
      <c r="AE28" s="5">
        <v>-2.1530054488773732E-5</v>
      </c>
    </row>
    <row r="29" spans="2:31" ht="15.75" thickBot="1" x14ac:dyDescent="0.3">
      <c r="B29" s="4">
        <v>4.199108226082246E-4</v>
      </c>
      <c r="C29" s="4">
        <v>3.8307077754380745E-4</v>
      </c>
      <c r="D29" s="4">
        <v>3.5150813419661058E-4</v>
      </c>
      <c r="E29" s="4">
        <v>3.5150813419661058E-4</v>
      </c>
      <c r="F29" s="4">
        <v>7.3237375819306533E-4</v>
      </c>
      <c r="G29" s="4">
        <v>1.5522367475057839E-3</v>
      </c>
      <c r="H29" s="4">
        <v>6.5571444513680757E-4</v>
      </c>
      <c r="I29" s="4">
        <v>9.015165716094837E-4</v>
      </c>
      <c r="J29" s="4">
        <v>4.5525603299485155E-4</v>
      </c>
      <c r="K29" s="4">
        <v>7.3964934936720747E-4</v>
      </c>
      <c r="L29" s="4">
        <v>7.9285080448445632E-5</v>
      </c>
      <c r="M29" s="4">
        <v>1.0592567003567849E-3</v>
      </c>
      <c r="N29" s="4">
        <v>3.9073156172923296E-4</v>
      </c>
      <c r="O29" s="4">
        <f>VARP('Prices and returns 16'!$AU$2:$AU$53)</f>
        <v>1.6771066813440723E-3</v>
      </c>
      <c r="P29" s="4">
        <v>6.0912978752926752E-4</v>
      </c>
      <c r="Q29" s="4">
        <v>6.2460660082342366E-4</v>
      </c>
      <c r="R29" s="4">
        <v>2.4998698411796453E-4</v>
      </c>
      <c r="S29" s="4">
        <v>1.2099535018823143E-3</v>
      </c>
      <c r="T29" s="4">
        <v>1.6569778902681008E-3</v>
      </c>
      <c r="U29" s="4">
        <v>4.0688513177555748E-4</v>
      </c>
      <c r="V29" s="4">
        <v>5.561509287999168E-4</v>
      </c>
      <c r="W29" s="4">
        <v>1.3349760617085678E-3</v>
      </c>
      <c r="X29" s="4">
        <v>2.5684907631637755E-4</v>
      </c>
      <c r="Y29" s="4">
        <v>2.56137390435054E-4</v>
      </c>
      <c r="Z29" s="4">
        <v>5.9551513099377757E-5</v>
      </c>
      <c r="AA29" s="4">
        <v>4.1244681955613109E-4</v>
      </c>
      <c r="AB29" s="4">
        <v>4.7135786633956968E-4</v>
      </c>
      <c r="AC29" s="4">
        <v>9.6415886371559067E-5</v>
      </c>
      <c r="AD29" s="4">
        <v>5.1085209787844807E-5</v>
      </c>
      <c r="AE29" s="5">
        <v>2.0165462555337159E-4</v>
      </c>
    </row>
    <row r="30" spans="2:31" ht="15.75" thickBot="1" x14ac:dyDescent="0.3">
      <c r="B30" s="4">
        <v>3.602240038010005E-4</v>
      </c>
      <c r="C30" s="4">
        <v>5.2428237005864718E-4</v>
      </c>
      <c r="D30" s="4">
        <v>5.4571672016695614E-4</v>
      </c>
      <c r="E30" s="4">
        <v>5.4571672016695614E-4</v>
      </c>
      <c r="F30" s="4">
        <v>3.6378635619693019E-4</v>
      </c>
      <c r="G30" s="4">
        <v>6.7566559458812948E-4</v>
      </c>
      <c r="H30" s="4">
        <v>3.722767332664043E-4</v>
      </c>
      <c r="I30" s="4">
        <v>4.3009852701095979E-4</v>
      </c>
      <c r="J30" s="4">
        <v>4.2704925646751577E-4</v>
      </c>
      <c r="K30" s="4">
        <v>4.2157822288256162E-4</v>
      </c>
      <c r="L30" s="4">
        <v>3.9839613925247291E-4</v>
      </c>
      <c r="M30" s="4">
        <v>5.5814669934063188E-4</v>
      </c>
      <c r="N30" s="4">
        <v>4.4757063110378734E-4</v>
      </c>
      <c r="O30" s="4">
        <v>6.0912978752926752E-4</v>
      </c>
      <c r="P30" s="4">
        <f>VARP('Prices and returns 16'!$AV$2:$AV$53)</f>
        <v>6.7031272915172115E-4</v>
      </c>
      <c r="Q30" s="4">
        <v>5.1811208842157555E-4</v>
      </c>
      <c r="R30" s="4">
        <v>3.0577354679229847E-4</v>
      </c>
      <c r="S30" s="4">
        <v>5.1460610457307462E-4</v>
      </c>
      <c r="T30" s="4">
        <v>7.4911724303705325E-4</v>
      </c>
      <c r="U30" s="4">
        <v>4.4702999896676184E-4</v>
      </c>
      <c r="V30" s="4">
        <v>4.9930089477718653E-4</v>
      </c>
      <c r="W30" s="4">
        <v>1.155698666311567E-3</v>
      </c>
      <c r="X30" s="4">
        <v>3.7909684857192517E-4</v>
      </c>
      <c r="Y30" s="4">
        <v>4.353207876681616E-4</v>
      </c>
      <c r="Z30" s="4">
        <v>1.3309685698293533E-4</v>
      </c>
      <c r="AA30" s="4">
        <v>3.9436873066189809E-4</v>
      </c>
      <c r="AB30" s="4">
        <v>5.2522911801956048E-4</v>
      </c>
      <c r="AC30" s="4">
        <v>1.7801471609547276E-4</v>
      </c>
      <c r="AD30" s="4">
        <v>1.287900805270416E-4</v>
      </c>
      <c r="AE30" s="5">
        <v>1.1240839727288475E-4</v>
      </c>
    </row>
    <row r="31" spans="2:31" ht="15.75" thickBot="1" x14ac:dyDescent="0.3">
      <c r="B31" s="4">
        <v>6.7998506489494004E-4</v>
      </c>
      <c r="C31" s="4">
        <v>4.8687142705635821E-4</v>
      </c>
      <c r="D31" s="4">
        <v>5.8227770979153042E-4</v>
      </c>
      <c r="E31" s="4">
        <v>5.8227770979153042E-4</v>
      </c>
      <c r="F31" s="4">
        <v>3.1428491562856056E-4</v>
      </c>
      <c r="G31" s="4">
        <v>6.9342970975313123E-4</v>
      </c>
      <c r="H31" s="4">
        <v>3.4308546257582267E-4</v>
      </c>
      <c r="I31" s="4">
        <v>5.2184038237956256E-4</v>
      </c>
      <c r="J31" s="4">
        <v>4.540157532664117E-4</v>
      </c>
      <c r="K31" s="4">
        <v>3.627292517725961E-4</v>
      </c>
      <c r="L31" s="4">
        <v>5.7194813546493557E-4</v>
      </c>
      <c r="M31" s="4">
        <v>5.4337009067695428E-4</v>
      </c>
      <c r="N31" s="4">
        <v>4.5247197273110007E-4</v>
      </c>
      <c r="O31" s="4">
        <v>6.2460660082342366E-4</v>
      </c>
      <c r="P31" s="4">
        <v>5.1811208842157555E-4</v>
      </c>
      <c r="Q31" s="4">
        <f>VARP('Prices and returns 16'!$AW$2:$AW$53)</f>
        <v>9.095849121306752E-4</v>
      </c>
      <c r="R31" s="4">
        <v>3.5651982195791256E-4</v>
      </c>
      <c r="S31" s="4">
        <v>5.3684797219679412E-4</v>
      </c>
      <c r="T31" s="4">
        <v>7.5281803271022942E-4</v>
      </c>
      <c r="U31" s="4">
        <v>4.7637822471490707E-4</v>
      </c>
      <c r="V31" s="4">
        <v>4.8965294654044816E-4</v>
      </c>
      <c r="W31" s="4">
        <v>1.0629814211613319E-3</v>
      </c>
      <c r="X31" s="4">
        <v>3.118917438025429E-4</v>
      </c>
      <c r="Y31" s="4">
        <v>4.0402862580517582E-4</v>
      </c>
      <c r="Z31" s="4">
        <v>1.884793973690206E-4</v>
      </c>
      <c r="AA31" s="4">
        <v>4.8220687203302332E-4</v>
      </c>
      <c r="AB31" s="4">
        <v>6.5294880285623926E-4</v>
      </c>
      <c r="AC31" s="4">
        <v>2.6306843112601286E-4</v>
      </c>
      <c r="AD31" s="4">
        <v>1.5733114295333914E-4</v>
      </c>
      <c r="AE31" s="5">
        <v>9.0081672346747484E-5</v>
      </c>
    </row>
    <row r="32" spans="2:31" ht="15.75" thickBot="1" x14ac:dyDescent="0.3">
      <c r="B32" s="4">
        <v>8.2687956815614399E-5</v>
      </c>
      <c r="C32" s="4">
        <v>2.0468274239976173E-4</v>
      </c>
      <c r="D32" s="4">
        <v>2.3931853553205214E-4</v>
      </c>
      <c r="E32" s="4">
        <v>2.3931853553205214E-4</v>
      </c>
      <c r="F32" s="4">
        <v>1.0268343317895417E-4</v>
      </c>
      <c r="G32" s="4">
        <v>3.0390763400970462E-4</v>
      </c>
      <c r="H32" s="4">
        <v>1.8614931874148512E-4</v>
      </c>
      <c r="I32" s="4">
        <v>1.9740946402550244E-4</v>
      </c>
      <c r="J32" s="4">
        <v>1.5778725653984067E-4</v>
      </c>
      <c r="K32" s="4">
        <v>1.3949767089966515E-4</v>
      </c>
      <c r="L32" s="4">
        <v>1.471369199584888E-4</v>
      </c>
      <c r="M32" s="4">
        <v>2.3643959587367551E-4</v>
      </c>
      <c r="N32" s="4">
        <v>2.0422706995692724E-4</v>
      </c>
      <c r="O32" s="4">
        <v>2.4998698411796453E-4</v>
      </c>
      <c r="P32" s="4">
        <v>3.0577354679229847E-4</v>
      </c>
      <c r="Q32" s="4">
        <v>3.5651982195791256E-4</v>
      </c>
      <c r="R32" s="4">
        <f>VARP('Prices and returns 16'!$AX$2:$AX$53)</f>
        <v>4.1560466811018244E-4</v>
      </c>
      <c r="S32" s="4">
        <v>2.8040316040188359E-4</v>
      </c>
      <c r="T32" s="4">
        <v>2.8381182879499197E-4</v>
      </c>
      <c r="U32" s="4">
        <v>2.386793017529463E-4</v>
      </c>
      <c r="V32" s="4">
        <v>2.2757925474873689E-4</v>
      </c>
      <c r="W32" s="4">
        <v>5.3754063217632104E-4</v>
      </c>
      <c r="X32" s="4">
        <v>2.7316892228998664E-4</v>
      </c>
      <c r="Y32" s="4">
        <v>1.0752517557688648E-4</v>
      </c>
      <c r="Z32" s="4">
        <v>1.4108377442665721E-4</v>
      </c>
      <c r="AA32" s="4">
        <v>2.7270570292613325E-4</v>
      </c>
      <c r="AB32" s="4">
        <v>2.979675860413565E-4</v>
      </c>
      <c r="AC32" s="4">
        <v>1.7435317739250046E-4</v>
      </c>
      <c r="AD32" s="4">
        <v>1.1824306118604194E-4</v>
      </c>
      <c r="AE32" s="5">
        <v>1.0000011676448147E-4</v>
      </c>
    </row>
    <row r="33" spans="2:31" ht="15.75" thickBot="1" x14ac:dyDescent="0.3">
      <c r="B33" s="4">
        <v>4.1598208354992389E-4</v>
      </c>
      <c r="C33" s="4">
        <v>3.5294358709456717E-4</v>
      </c>
      <c r="D33" s="4">
        <v>1.8569361832600377E-4</v>
      </c>
      <c r="E33" s="4">
        <v>1.8569361832600377E-4</v>
      </c>
      <c r="F33" s="4">
        <v>5.5265848983949658E-4</v>
      </c>
      <c r="G33" s="4">
        <v>1.2836519226114983E-3</v>
      </c>
      <c r="H33" s="4">
        <v>5.375441713136417E-4</v>
      </c>
      <c r="I33" s="4">
        <v>7.814149198737551E-4</v>
      </c>
      <c r="J33" s="4">
        <v>4.1272975517564025E-4</v>
      </c>
      <c r="K33" s="4">
        <v>5.4392309328279618E-4</v>
      </c>
      <c r="L33" s="4">
        <v>2.0537120900650862E-4</v>
      </c>
      <c r="M33" s="4">
        <v>8.7774090431749665E-4</v>
      </c>
      <c r="N33" s="4">
        <v>3.7595846886005616E-4</v>
      </c>
      <c r="O33" s="4">
        <v>1.2099535018823143E-3</v>
      </c>
      <c r="P33" s="4">
        <v>5.1460610457307462E-4</v>
      </c>
      <c r="Q33" s="4">
        <v>5.3684797219679412E-4</v>
      </c>
      <c r="R33" s="4">
        <v>2.8040316040188359E-4</v>
      </c>
      <c r="S33" s="4">
        <f>VARP('Prices and returns 16'!$AY$2:$AY$53)</f>
        <v>1.1367160294826024E-3</v>
      </c>
      <c r="T33" s="4">
        <v>1.3148859346637574E-3</v>
      </c>
      <c r="U33" s="4">
        <v>3.9666260341331312E-4</v>
      </c>
      <c r="V33" s="4">
        <v>4.3093375902577939E-4</v>
      </c>
      <c r="W33" s="4">
        <v>1.2614083738418044E-3</v>
      </c>
      <c r="X33" s="4">
        <v>3.0341894474082465E-4</v>
      </c>
      <c r="Y33" s="4">
        <v>3.0618444929396177E-4</v>
      </c>
      <c r="Z33" s="4">
        <v>7.4601586156455634E-5</v>
      </c>
      <c r="AA33" s="4">
        <v>3.544079316754068E-4</v>
      </c>
      <c r="AB33" s="4">
        <v>5.2331816554282255E-4</v>
      </c>
      <c r="AC33" s="4">
        <v>8.4564269376547326E-5</v>
      </c>
      <c r="AD33" s="4">
        <v>1.01499036951702E-4</v>
      </c>
      <c r="AE33" s="5">
        <v>2.4393405010830389E-4</v>
      </c>
    </row>
    <row r="34" spans="2:31" ht="15.75" thickBot="1" x14ac:dyDescent="0.3">
      <c r="B34" s="4">
        <v>5.0006073349158613E-4</v>
      </c>
      <c r="C34" s="4">
        <v>5.5596305788863402E-4</v>
      </c>
      <c r="D34" s="4">
        <v>5.156774265530176E-4</v>
      </c>
      <c r="E34" s="4">
        <v>5.156774265530176E-4</v>
      </c>
      <c r="F34" s="4">
        <v>8.1909511505195477E-4</v>
      </c>
      <c r="G34" s="4">
        <v>1.8523997043157843E-3</v>
      </c>
      <c r="H34" s="4">
        <v>7.0825914619510846E-4</v>
      </c>
      <c r="I34" s="4">
        <v>1.0137640811438817E-3</v>
      </c>
      <c r="J34" s="4">
        <v>4.9278193208306315E-4</v>
      </c>
      <c r="K34" s="4">
        <v>8.2396275220801389E-4</v>
      </c>
      <c r="L34" s="4">
        <v>3.1479376281669859E-4</v>
      </c>
      <c r="M34" s="4">
        <v>1.2123099127653047E-3</v>
      </c>
      <c r="N34" s="4">
        <v>4.6268362134383557E-4</v>
      </c>
      <c r="O34" s="4">
        <v>1.6569778902681008E-3</v>
      </c>
      <c r="P34" s="4">
        <v>7.4911724303705325E-4</v>
      </c>
      <c r="Q34" s="4">
        <v>7.5281803271022942E-4</v>
      </c>
      <c r="R34" s="4">
        <v>2.8381182879499197E-4</v>
      </c>
      <c r="S34" s="4">
        <v>1.3148859346637574E-3</v>
      </c>
      <c r="T34" s="4">
        <f>VARP('Prices and returns 16'!$AZ$2:$AZ$53)</f>
        <v>2.0502106294409002E-3</v>
      </c>
      <c r="U34" s="4">
        <v>4.9418536439913767E-4</v>
      </c>
      <c r="V34" s="4">
        <v>6.7736009014460316E-4</v>
      </c>
      <c r="W34" s="4">
        <v>1.8455960340626753E-3</v>
      </c>
      <c r="X34" s="4">
        <v>3.6866865518722235E-4</v>
      </c>
      <c r="Y34" s="4">
        <v>6.8149856257758846E-4</v>
      </c>
      <c r="Z34" s="4">
        <v>1.3213260713721596E-6</v>
      </c>
      <c r="AA34" s="4">
        <v>4.7157564838519093E-4</v>
      </c>
      <c r="AB34" s="4">
        <v>6.7165600964111394E-4</v>
      </c>
      <c r="AC34" s="4">
        <v>4.6668022364195715E-5</v>
      </c>
      <c r="AD34" s="4">
        <v>1.2609801851512942E-4</v>
      </c>
      <c r="AE34" s="5">
        <v>2.5978007212505331E-4</v>
      </c>
    </row>
    <row r="35" spans="2:31" ht="15.75" thickBot="1" x14ac:dyDescent="0.3">
      <c r="B35" s="4">
        <v>5.1010992180096327E-4</v>
      </c>
      <c r="C35" s="4">
        <v>5.0338829209445237E-4</v>
      </c>
      <c r="D35" s="4">
        <v>5.5999970710218392E-4</v>
      </c>
      <c r="E35" s="4">
        <v>5.5999970710218392E-4</v>
      </c>
      <c r="F35" s="4">
        <v>1.6876969522330428E-4</v>
      </c>
      <c r="G35" s="4">
        <v>5.5555315910662639E-4</v>
      </c>
      <c r="H35" s="4">
        <v>2.0638125209169686E-4</v>
      </c>
      <c r="I35" s="4">
        <v>1.9469147816217019E-4</v>
      </c>
      <c r="J35" s="4">
        <v>3.9140093423418049E-4</v>
      </c>
      <c r="K35" s="4">
        <v>2.1165345136293936E-4</v>
      </c>
      <c r="L35" s="4">
        <v>5.7231321728991129E-4</v>
      </c>
      <c r="M35" s="4">
        <v>3.154185315479126E-4</v>
      </c>
      <c r="N35" s="4">
        <v>6.4694050343834281E-4</v>
      </c>
      <c r="O35" s="4">
        <v>4.0688513177555748E-4</v>
      </c>
      <c r="P35" s="4">
        <v>4.4702999896676184E-4</v>
      </c>
      <c r="Q35" s="4">
        <v>4.7637822471490707E-4</v>
      </c>
      <c r="R35" s="4">
        <v>2.386793017529463E-4</v>
      </c>
      <c r="S35" s="4">
        <v>3.9666260341331312E-4</v>
      </c>
      <c r="T35" s="4">
        <v>4.9418536439913767E-4</v>
      </c>
      <c r="U35" s="4">
        <f>VARP('Prices and returns 16'!$BA$2:$BA$53)</f>
        <v>7.5803056135749394E-4</v>
      </c>
      <c r="V35" s="4">
        <v>4.2228242855833466E-4</v>
      </c>
      <c r="W35" s="4">
        <v>9.0454337217380127E-4</v>
      </c>
      <c r="X35" s="4">
        <v>1.4965781461663403E-4</v>
      </c>
      <c r="Y35" s="4">
        <v>4.3167383724662239E-4</v>
      </c>
      <c r="Z35" s="4">
        <v>1.2272020969541667E-4</v>
      </c>
      <c r="AA35" s="4">
        <v>5.2874313167758998E-4</v>
      </c>
      <c r="AB35" s="4">
        <v>5.6912639989040409E-4</v>
      </c>
      <c r="AC35" s="4">
        <v>1.9001653443325906E-4</v>
      </c>
      <c r="AD35" s="4">
        <v>5.6891861826370639E-5</v>
      </c>
      <c r="AE35" s="5">
        <v>-1.0603747094027403E-5</v>
      </c>
    </row>
    <row r="36" spans="2:31" ht="15.75" thickBot="1" x14ac:dyDescent="0.3">
      <c r="B36" s="4">
        <v>4.0409168776044178E-4</v>
      </c>
      <c r="C36" s="4">
        <v>6.1943409037162661E-4</v>
      </c>
      <c r="D36" s="4">
        <v>6.4987918422653248E-4</v>
      </c>
      <c r="E36" s="4">
        <v>6.4987918422653248E-4</v>
      </c>
      <c r="F36" s="4">
        <v>4.5302918072139545E-4</v>
      </c>
      <c r="G36" s="4">
        <v>4.816185100275617E-4</v>
      </c>
      <c r="H36" s="4">
        <v>2.9986746029706608E-4</v>
      </c>
      <c r="I36" s="4">
        <v>2.7571167229127158E-4</v>
      </c>
      <c r="J36" s="4">
        <v>3.6243804414288491E-4</v>
      </c>
      <c r="K36" s="4">
        <v>4.045914195716122E-4</v>
      </c>
      <c r="L36" s="4">
        <v>5.0601106695702749E-4</v>
      </c>
      <c r="M36" s="4">
        <v>5.3651494171600333E-4</v>
      </c>
      <c r="N36" s="4">
        <v>4.5719660265464027E-4</v>
      </c>
      <c r="O36" s="4">
        <v>5.561509287999168E-4</v>
      </c>
      <c r="P36" s="4">
        <v>4.9930089477718653E-4</v>
      </c>
      <c r="Q36" s="4">
        <v>4.8965294654044816E-4</v>
      </c>
      <c r="R36" s="4">
        <v>2.2757925474873689E-4</v>
      </c>
      <c r="S36" s="4">
        <v>4.3093375902577939E-4</v>
      </c>
      <c r="T36" s="4">
        <v>6.7736009014460316E-4</v>
      </c>
      <c r="U36" s="4">
        <v>4.2228242855833466E-4</v>
      </c>
      <c r="V36" s="4">
        <f>VARP('Prices and returns 16'!$BB$2:$BB$53)</f>
        <v>8.5922868061523547E-4</v>
      </c>
      <c r="W36" s="4">
        <v>8.5870060471020997E-4</v>
      </c>
      <c r="X36" s="4">
        <v>2.0822875484855088E-4</v>
      </c>
      <c r="Y36" s="4">
        <v>3.383987004719798E-4</v>
      </c>
      <c r="Z36" s="4">
        <v>1.5618903219958083E-4</v>
      </c>
      <c r="AA36" s="4">
        <v>3.8892791657230136E-4</v>
      </c>
      <c r="AB36" s="4">
        <v>4.7558138995012009E-4</v>
      </c>
      <c r="AC36" s="4">
        <v>2.615671203772238E-4</v>
      </c>
      <c r="AD36" s="4">
        <v>6.2186790604078926E-5</v>
      </c>
      <c r="AE36" s="5">
        <v>1.3421977345626435E-4</v>
      </c>
    </row>
    <row r="37" spans="2:31" ht="15.75" thickBot="1" x14ac:dyDescent="0.3">
      <c r="B37" s="4">
        <v>8.6393623798653645E-4</v>
      </c>
      <c r="C37" s="4">
        <v>9.2201129965344022E-4</v>
      </c>
      <c r="D37" s="4">
        <v>8.0242750935281186E-4</v>
      </c>
      <c r="E37" s="4">
        <v>8.0242750935281186E-4</v>
      </c>
      <c r="F37" s="4">
        <v>9.6847711524691979E-4</v>
      </c>
      <c r="G37" s="4">
        <v>1.5290831001747995E-3</v>
      </c>
      <c r="H37" s="4">
        <v>7.8434863936506169E-4</v>
      </c>
      <c r="I37" s="4">
        <v>1.1636182670087829E-3</v>
      </c>
      <c r="J37" s="4">
        <v>8.8698853349739655E-4</v>
      </c>
      <c r="K37" s="4">
        <v>8.1042309913208514E-4</v>
      </c>
      <c r="L37" s="4">
        <v>9.7142209440148457E-4</v>
      </c>
      <c r="M37" s="4">
        <v>1.0168836528714168E-3</v>
      </c>
      <c r="N37" s="4">
        <v>7.5646044720013676E-4</v>
      </c>
      <c r="O37" s="4">
        <v>1.3349760617085678E-3</v>
      </c>
      <c r="P37" s="4">
        <v>1.155698666311567E-3</v>
      </c>
      <c r="Q37" s="4">
        <v>1.0629814211613319E-3</v>
      </c>
      <c r="R37" s="4">
        <v>5.3754063217632104E-4</v>
      </c>
      <c r="S37" s="4">
        <v>1.2614083738418044E-3</v>
      </c>
      <c r="T37" s="4">
        <v>1.8455960340626753E-3</v>
      </c>
      <c r="U37" s="4">
        <v>9.0454337217380127E-4</v>
      </c>
      <c r="V37" s="4">
        <v>8.5870060471020997E-4</v>
      </c>
      <c r="W37" s="4">
        <f>VARP('Prices and returns 16'!$BC$2:$BC$53)</f>
        <v>4.4263791652108808E-3</v>
      </c>
      <c r="X37" s="4">
        <v>7.2967579570880369E-4</v>
      </c>
      <c r="Y37" s="4">
        <v>1.0674888398254996E-3</v>
      </c>
      <c r="Z37" s="4">
        <v>1.5627044807003276E-4</v>
      </c>
      <c r="AA37" s="4">
        <v>6.1782345662582513E-4</v>
      </c>
      <c r="AB37" s="4">
        <v>1.190610026443471E-3</v>
      </c>
      <c r="AC37" s="4">
        <v>2.191130139426415E-4</v>
      </c>
      <c r="AD37" s="4">
        <v>1.8408986434811117E-4</v>
      </c>
      <c r="AE37" s="5">
        <v>1.9693980185680999E-4</v>
      </c>
    </row>
    <row r="38" spans="2:31" ht="15.75" thickBot="1" x14ac:dyDescent="0.3">
      <c r="B38" s="4">
        <v>1.9101828847313323E-4</v>
      </c>
      <c r="C38" s="4">
        <v>1.428766928953833E-4</v>
      </c>
      <c r="D38" s="4">
        <v>2.5961169322288944E-4</v>
      </c>
      <c r="E38" s="4">
        <v>2.5961169322288944E-4</v>
      </c>
      <c r="F38" s="4">
        <v>1.6709169031380267E-4</v>
      </c>
      <c r="G38" s="4">
        <v>3.3532549189317455E-4</v>
      </c>
      <c r="H38" s="4">
        <v>2.2992686832047857E-4</v>
      </c>
      <c r="I38" s="4">
        <v>1.6501492108720613E-4</v>
      </c>
      <c r="J38" s="4">
        <v>2.406424264801699E-4</v>
      </c>
      <c r="K38" s="4">
        <v>1.7106332274103542E-4</v>
      </c>
      <c r="L38" s="4">
        <v>1.8141166081613646E-4</v>
      </c>
      <c r="M38" s="4">
        <v>2.6943372551178836E-4</v>
      </c>
      <c r="N38" s="4">
        <v>1.9959786860706212E-4</v>
      </c>
      <c r="O38" s="4">
        <v>2.5684907631637755E-4</v>
      </c>
      <c r="P38" s="4">
        <v>3.7909684857192517E-4</v>
      </c>
      <c r="Q38" s="4">
        <v>3.118917438025429E-4</v>
      </c>
      <c r="R38" s="4">
        <v>2.7316892228998664E-4</v>
      </c>
      <c r="S38" s="4">
        <v>3.0341894474082465E-4</v>
      </c>
      <c r="T38" s="4">
        <v>3.6866865518722235E-4</v>
      </c>
      <c r="U38" s="4">
        <v>1.4965781461663403E-4</v>
      </c>
      <c r="V38" s="4">
        <v>2.0822875484855088E-4</v>
      </c>
      <c r="W38" s="4">
        <v>7.2967579570880369E-4</v>
      </c>
      <c r="X38" s="4">
        <f>VARP('Prices and returns 16'!$BD$2:$BD$53)</f>
        <v>7.2877426720804309E-4</v>
      </c>
      <c r="Y38" s="4">
        <v>2.1882764695738507E-4</v>
      </c>
      <c r="Z38" s="4">
        <v>4.110741729791983E-5</v>
      </c>
      <c r="AA38" s="4">
        <v>1.1168941752416549E-4</v>
      </c>
      <c r="AB38" s="4">
        <v>3.1868201952092972E-4</v>
      </c>
      <c r="AC38" s="4">
        <v>1.9888774361884263E-6</v>
      </c>
      <c r="AD38" s="4">
        <v>1.4418140091766821E-4</v>
      </c>
      <c r="AE38" s="5">
        <v>1.4318859204515993E-4</v>
      </c>
    </row>
    <row r="39" spans="2:31" ht="15.75" thickBot="1" x14ac:dyDescent="0.3">
      <c r="B39" s="4">
        <v>6.2745618199111812E-4</v>
      </c>
      <c r="C39" s="4">
        <v>5.307600465636824E-4</v>
      </c>
      <c r="D39" s="4">
        <v>5.6803384685661642E-4</v>
      </c>
      <c r="E39" s="4">
        <v>5.6803384685661642E-4</v>
      </c>
      <c r="F39" s="4">
        <v>3.6012447490229931E-4</v>
      </c>
      <c r="G39" s="4">
        <v>6.2179708463045423E-4</v>
      </c>
      <c r="H39" s="4">
        <v>1.5347772580213916E-4</v>
      </c>
      <c r="I39" s="4">
        <v>3.6985183556794495E-4</v>
      </c>
      <c r="J39" s="4">
        <v>3.2232335447579622E-4</v>
      </c>
      <c r="K39" s="4">
        <v>3.6020150851111114E-4</v>
      </c>
      <c r="L39" s="4">
        <v>6.3376145186581586E-4</v>
      </c>
      <c r="M39" s="4">
        <v>6.1232947844710637E-4</v>
      </c>
      <c r="N39" s="4">
        <v>4.421251759088795E-4</v>
      </c>
      <c r="O39" s="4">
        <v>2.56137390435054E-4</v>
      </c>
      <c r="P39" s="4">
        <v>4.353207876681616E-4</v>
      </c>
      <c r="Q39" s="4">
        <v>4.0402862580517582E-4</v>
      </c>
      <c r="R39" s="4">
        <v>1.0752517557688648E-4</v>
      </c>
      <c r="S39" s="4">
        <v>3.0618444929396177E-4</v>
      </c>
      <c r="T39" s="4">
        <v>6.8149856257758846E-4</v>
      </c>
      <c r="U39" s="4">
        <v>4.3167383724662239E-4</v>
      </c>
      <c r="V39" s="4">
        <v>3.383987004719798E-4</v>
      </c>
      <c r="W39" s="4">
        <v>1.0674888398254996E-3</v>
      </c>
      <c r="X39" s="4">
        <v>2.1882764695738507E-4</v>
      </c>
      <c r="Y39" s="4">
        <f>VARP('Prices and returns 16'!$BE$2:$BE$53)</f>
        <v>1.3373636905778332E-3</v>
      </c>
      <c r="Z39" s="4">
        <v>-1.8324074594894853E-5</v>
      </c>
      <c r="AA39" s="4">
        <v>4.2505197969668719E-4</v>
      </c>
      <c r="AB39" s="4">
        <v>5.5385047490661007E-4</v>
      </c>
      <c r="AC39" s="4">
        <v>1.4232827326080001E-5</v>
      </c>
      <c r="AD39" s="4">
        <v>-4.6305648608693448E-6</v>
      </c>
      <c r="AE39" s="5">
        <v>1.3990691482549639E-4</v>
      </c>
    </row>
    <row r="40" spans="2:31" ht="15.75" thickBot="1" x14ac:dyDescent="0.3">
      <c r="B40" s="4">
        <v>1.6898488506140904E-4</v>
      </c>
      <c r="C40" s="4">
        <v>1.6097488429425141E-4</v>
      </c>
      <c r="D40" s="4">
        <v>1.3032339558408139E-4</v>
      </c>
      <c r="E40" s="4">
        <v>1.3032339558408139E-4</v>
      </c>
      <c r="F40" s="4">
        <v>1.1907622269522169E-4</v>
      </c>
      <c r="G40" s="4">
        <v>4.4346463000725176E-6</v>
      </c>
      <c r="H40" s="4">
        <v>9.2038594891034683E-5</v>
      </c>
      <c r="I40" s="4">
        <v>1.9549805796732907E-4</v>
      </c>
      <c r="J40" s="4">
        <v>1.5019977956377462E-4</v>
      </c>
      <c r="K40" s="4">
        <v>9.6368776543223343E-5</v>
      </c>
      <c r="L40" s="4">
        <v>1.0981208311961784E-4</v>
      </c>
      <c r="M40" s="4">
        <v>7.6815719565787125E-5</v>
      </c>
      <c r="N40" s="4">
        <v>1.5193059961560111E-4</v>
      </c>
      <c r="O40" s="4">
        <v>5.9551513099377757E-5</v>
      </c>
      <c r="P40" s="4">
        <v>1.3309685698293533E-4</v>
      </c>
      <c r="Q40" s="4">
        <v>1.884793973690206E-4</v>
      </c>
      <c r="R40" s="4">
        <v>1.4108377442665721E-4</v>
      </c>
      <c r="S40" s="4">
        <v>7.4601586156455634E-5</v>
      </c>
      <c r="T40" s="4">
        <v>1.3213260713721596E-6</v>
      </c>
      <c r="U40" s="4">
        <v>1.2272020969541667E-4</v>
      </c>
      <c r="V40" s="4">
        <v>1.5618903219958083E-4</v>
      </c>
      <c r="W40" s="4">
        <v>1.5627044807003276E-4</v>
      </c>
      <c r="X40" s="4">
        <v>4.110741729791983E-5</v>
      </c>
      <c r="Y40" s="4">
        <v>-1.8324074594894853E-5</v>
      </c>
      <c r="Z40" s="4">
        <f>VARP('Prices and returns 16'!$BF$2:$BF$53)</f>
        <v>4.938352607505895E-4</v>
      </c>
      <c r="AA40" s="4">
        <v>1.4500179847532028E-4</v>
      </c>
      <c r="AB40" s="4">
        <v>1.3581867223365972E-4</v>
      </c>
      <c r="AC40" s="4">
        <v>4.2738248461556786E-4</v>
      </c>
      <c r="AD40" s="4">
        <v>6.3041569046527897E-5</v>
      </c>
      <c r="AE40" s="5">
        <v>1.2020687132338316E-4</v>
      </c>
    </row>
    <row r="41" spans="2:31" ht="15.75" thickBot="1" x14ac:dyDescent="0.3">
      <c r="B41" s="4">
        <v>5.0012521647811053E-4</v>
      </c>
      <c r="C41" s="4">
        <v>5.575176301435311E-4</v>
      </c>
      <c r="D41" s="4">
        <v>7.2261912362796841E-4</v>
      </c>
      <c r="E41" s="4">
        <v>7.2261912362796841E-4</v>
      </c>
      <c r="F41" s="4">
        <v>-1.0427378568337008E-5</v>
      </c>
      <c r="G41" s="4">
        <v>4.1954632542615014E-4</v>
      </c>
      <c r="H41" s="4">
        <v>1.8782173132141482E-4</v>
      </c>
      <c r="I41" s="4">
        <v>4.8193903075757381E-5</v>
      </c>
      <c r="J41" s="4">
        <v>2.966739204281462E-4</v>
      </c>
      <c r="K41" s="4">
        <v>2.4995575362379846E-4</v>
      </c>
      <c r="L41" s="4">
        <v>9.5779721028447205E-4</v>
      </c>
      <c r="M41" s="4">
        <v>4.310780212033114E-4</v>
      </c>
      <c r="N41" s="4">
        <v>4.5608135810313384E-4</v>
      </c>
      <c r="O41" s="4">
        <v>4.1244681955613109E-4</v>
      </c>
      <c r="P41" s="4">
        <v>3.9436873066189809E-4</v>
      </c>
      <c r="Q41" s="4">
        <v>4.8220687203302332E-4</v>
      </c>
      <c r="R41" s="4">
        <v>2.7270570292613325E-4</v>
      </c>
      <c r="S41" s="4">
        <v>3.544079316754068E-4</v>
      </c>
      <c r="T41" s="4">
        <v>4.7157564838519093E-4</v>
      </c>
      <c r="U41" s="4">
        <v>5.2874313167758998E-4</v>
      </c>
      <c r="V41" s="4">
        <v>3.8892791657230136E-4</v>
      </c>
      <c r="W41" s="4">
        <v>6.1782345662582513E-4</v>
      </c>
      <c r="X41" s="4">
        <v>1.1168941752416549E-4</v>
      </c>
      <c r="Y41" s="4">
        <v>4.2505197969668719E-4</v>
      </c>
      <c r="Z41" s="4">
        <v>1.4500179847532028E-4</v>
      </c>
      <c r="AA41" s="4">
        <f>VARP('Prices and returns 16'!$BG$2:$BG$53)</f>
        <v>1.2799182666808925E-3</v>
      </c>
      <c r="AB41" s="4">
        <v>4.3171230019395292E-4</v>
      </c>
      <c r="AC41" s="4">
        <v>1.4392491940622674E-4</v>
      </c>
      <c r="AD41" s="4">
        <v>5.5191099938489173E-5</v>
      </c>
      <c r="AE41" s="5">
        <v>-6.6022793321503317E-6</v>
      </c>
    </row>
    <row r="42" spans="2:31" ht="15.75" thickBot="1" x14ac:dyDescent="0.3">
      <c r="B42" s="4">
        <v>6.7005545208291496E-4</v>
      </c>
      <c r="C42" s="4">
        <v>4.311910071615566E-4</v>
      </c>
      <c r="D42" s="4">
        <v>4.4563289899695561E-4</v>
      </c>
      <c r="E42" s="4">
        <v>4.4563289899695561E-4</v>
      </c>
      <c r="F42" s="4">
        <v>2.9274085271944973E-4</v>
      </c>
      <c r="G42" s="4">
        <v>6.0645104679933886E-4</v>
      </c>
      <c r="H42" s="4">
        <v>3.1241341260334146E-4</v>
      </c>
      <c r="I42" s="4">
        <v>5.334858751033871E-4</v>
      </c>
      <c r="J42" s="4">
        <v>4.3657406203030332E-4</v>
      </c>
      <c r="K42" s="4">
        <v>3.5887154602327572E-4</v>
      </c>
      <c r="L42" s="4">
        <v>4.6011925142524395E-4</v>
      </c>
      <c r="M42" s="4">
        <v>3.9602247238986664E-4</v>
      </c>
      <c r="N42" s="4">
        <v>5.5652792480002282E-4</v>
      </c>
      <c r="O42" s="4">
        <v>4.7135786633956968E-4</v>
      </c>
      <c r="P42" s="4">
        <v>5.2522911801956048E-4</v>
      </c>
      <c r="Q42" s="4">
        <v>6.5294880285623926E-4</v>
      </c>
      <c r="R42" s="4">
        <v>2.979675860413565E-4</v>
      </c>
      <c r="S42" s="4">
        <v>5.2331816554282255E-4</v>
      </c>
      <c r="T42" s="4">
        <v>6.7165600964111394E-4</v>
      </c>
      <c r="U42" s="4">
        <v>5.6912639989040409E-4</v>
      </c>
      <c r="V42" s="4">
        <v>4.7558138995012009E-4</v>
      </c>
      <c r="W42" s="4">
        <v>1.190610026443471E-3</v>
      </c>
      <c r="X42" s="4">
        <v>3.1868201952092972E-4</v>
      </c>
      <c r="Y42" s="4">
        <v>5.5385047490661007E-4</v>
      </c>
      <c r="Z42" s="4">
        <v>1.3581867223365972E-4</v>
      </c>
      <c r="AA42" s="4">
        <v>4.3171230019395292E-4</v>
      </c>
      <c r="AB42" s="4">
        <f>VARP('Prices and returns 16'!$BH$2:$BH$53)</f>
        <v>8.4773254663865147E-4</v>
      </c>
      <c r="AC42" s="4">
        <v>2.2559584968138909E-4</v>
      </c>
      <c r="AD42" s="4">
        <v>1.5370346027096559E-4</v>
      </c>
      <c r="AE42" s="5">
        <v>5.179663525647394E-5</v>
      </c>
    </row>
    <row r="43" spans="2:31" ht="15.75" thickBot="1" x14ac:dyDescent="0.3">
      <c r="B43" s="4">
        <v>1.3585715841596006E-4</v>
      </c>
      <c r="C43" s="4">
        <v>1.4004300945980814E-4</v>
      </c>
      <c r="D43" s="4">
        <v>1.5240501711000158E-4</v>
      </c>
      <c r="E43" s="4">
        <v>1.5240501711000158E-4</v>
      </c>
      <c r="F43" s="4">
        <v>1.710945669681684E-4</v>
      </c>
      <c r="G43" s="4">
        <v>-1.0348960687443889E-5</v>
      </c>
      <c r="H43" s="4">
        <v>1.0412148403530804E-4</v>
      </c>
      <c r="I43" s="4">
        <v>2.5343282900768091E-4</v>
      </c>
      <c r="J43" s="4">
        <v>1.8865413455196989E-4</v>
      </c>
      <c r="K43" s="4">
        <v>1.4396200211322008E-4</v>
      </c>
      <c r="L43" s="4">
        <v>1.5857286433410398E-5</v>
      </c>
      <c r="M43" s="4">
        <v>1.4673791840817029E-4</v>
      </c>
      <c r="N43" s="4">
        <v>1.8797311799016779E-4</v>
      </c>
      <c r="O43" s="4">
        <v>9.6415886371559067E-5</v>
      </c>
      <c r="P43" s="4">
        <v>1.7801471609547276E-4</v>
      </c>
      <c r="Q43" s="4">
        <v>2.6306843112601286E-4</v>
      </c>
      <c r="R43" s="4">
        <v>1.7435317739250046E-4</v>
      </c>
      <c r="S43" s="4">
        <v>8.4564269376547326E-5</v>
      </c>
      <c r="T43" s="4">
        <v>4.6668022364195715E-5</v>
      </c>
      <c r="U43" s="4">
        <v>1.9001653443325906E-4</v>
      </c>
      <c r="V43" s="4">
        <v>2.615671203772238E-4</v>
      </c>
      <c r="W43" s="4">
        <v>2.191130139426415E-4</v>
      </c>
      <c r="X43" s="4">
        <v>1.9888774361884263E-6</v>
      </c>
      <c r="Y43" s="4">
        <v>1.4232827326080001E-5</v>
      </c>
      <c r="Z43" s="4">
        <v>4.2738248461556786E-4</v>
      </c>
      <c r="AA43" s="4">
        <v>1.4392491940622674E-4</v>
      </c>
      <c r="AB43" s="4">
        <v>2.2559584968138909E-4</v>
      </c>
      <c r="AC43" s="4">
        <f>VARP('Prices and returns 16'!$BI$2:$BI$53)</f>
        <v>5.3411823304771696E-4</v>
      </c>
      <c r="AD43" s="4">
        <v>1.0996179298140133E-4</v>
      </c>
      <c r="AE43" s="5">
        <v>1.2183065034990436E-4</v>
      </c>
    </row>
    <row r="44" spans="2:31" ht="15.75" thickBot="1" x14ac:dyDescent="0.3">
      <c r="B44" s="4">
        <v>1.9325459817592193E-4</v>
      </c>
      <c r="C44" s="4">
        <v>-6.1433035450844279E-5</v>
      </c>
      <c r="D44" s="4">
        <v>1.5725956582315529E-6</v>
      </c>
      <c r="E44" s="4">
        <v>1.5725956582315529E-6</v>
      </c>
      <c r="F44" s="4">
        <v>-9.620515664781312E-5</v>
      </c>
      <c r="G44" s="4">
        <v>1.3118002235461911E-4</v>
      </c>
      <c r="H44" s="4">
        <v>1.066780398332953E-4</v>
      </c>
      <c r="I44" s="4">
        <v>1.809930822378687E-4</v>
      </c>
      <c r="J44" s="4">
        <v>7.2432449453468543E-5</v>
      </c>
      <c r="K44" s="4">
        <v>6.7290706299980119E-5</v>
      </c>
      <c r="L44" s="4">
        <v>-2.498150266622969E-4</v>
      </c>
      <c r="M44" s="4">
        <v>-5.5543439584748932E-6</v>
      </c>
      <c r="N44" s="4">
        <v>5.9913842524313893E-5</v>
      </c>
      <c r="O44" s="4">
        <v>5.1085209787844807E-5</v>
      </c>
      <c r="P44" s="4">
        <v>1.287900805270416E-4</v>
      </c>
      <c r="Q44" s="4">
        <v>1.5733114295333914E-4</v>
      </c>
      <c r="R44" s="4">
        <v>1.1824306118604194E-4</v>
      </c>
      <c r="S44" s="4">
        <v>1.01499036951702E-4</v>
      </c>
      <c r="T44" s="4">
        <v>1.2609801851512942E-4</v>
      </c>
      <c r="U44" s="4">
        <v>5.6891861826370639E-5</v>
      </c>
      <c r="V44" s="4">
        <v>6.2186790604078926E-5</v>
      </c>
      <c r="W44" s="4">
        <v>1.8408986434811117E-4</v>
      </c>
      <c r="X44" s="4">
        <v>1.4418140091766821E-4</v>
      </c>
      <c r="Y44" s="4">
        <v>-4.6305648608693448E-6</v>
      </c>
      <c r="Z44" s="4">
        <v>6.3041569046527897E-5</v>
      </c>
      <c r="AA44" s="4">
        <v>5.5191099938489173E-5</v>
      </c>
      <c r="AB44" s="4">
        <v>1.5370346027096559E-4</v>
      </c>
      <c r="AC44" s="4">
        <v>1.0996179298140133E-4</v>
      </c>
      <c r="AD44" s="4">
        <f>VARP('Prices and returns 16'!$BJ$2:$BJ$53)</f>
        <v>5.8033183242732185E-4</v>
      </c>
      <c r="AE44" s="5">
        <v>-3.9563531548158791E-6</v>
      </c>
    </row>
    <row r="45" spans="2:31" ht="15.75" thickBot="1" x14ac:dyDescent="0.3">
      <c r="B45" s="5">
        <v>-5.4471698343354087E-6</v>
      </c>
      <c r="C45" s="5">
        <v>1.0077609106099746E-4</v>
      </c>
      <c r="D45" s="5">
        <v>5.3701295616591935E-5</v>
      </c>
      <c r="E45" s="5">
        <v>5.3701295616591935E-5</v>
      </c>
      <c r="F45" s="5">
        <v>1.9833538369983908E-4</v>
      </c>
      <c r="G45" s="5">
        <v>2.1528495838850088E-4</v>
      </c>
      <c r="H45" s="5">
        <v>1.4053932237568649E-4</v>
      </c>
      <c r="I45" s="5">
        <v>2.1812488317200424E-4</v>
      </c>
      <c r="J45" s="5">
        <v>5.5988253775459468E-5</v>
      </c>
      <c r="K45" s="5">
        <v>1.5406685678445679E-4</v>
      </c>
      <c r="L45" s="5">
        <v>6.1462728680513558E-6</v>
      </c>
      <c r="M45" s="5">
        <v>3.5589450539195701E-4</v>
      </c>
      <c r="N45" s="5">
        <v>-2.1530054488773732E-5</v>
      </c>
      <c r="O45" s="5">
        <v>2.0165462555337159E-4</v>
      </c>
      <c r="P45" s="5">
        <v>1.1240839727288475E-4</v>
      </c>
      <c r="Q45" s="5">
        <v>9.0081672346747484E-5</v>
      </c>
      <c r="R45" s="5">
        <v>1.0000011676448147E-4</v>
      </c>
      <c r="S45" s="5">
        <v>2.4393405010830389E-4</v>
      </c>
      <c r="T45" s="5">
        <v>2.5978007212505331E-4</v>
      </c>
      <c r="U45" s="5">
        <v>-1.0603747094027403E-5</v>
      </c>
      <c r="V45" s="5">
        <v>1.3421977345626435E-4</v>
      </c>
      <c r="W45" s="5">
        <v>1.9693980185680999E-4</v>
      </c>
      <c r="X45" s="5">
        <v>1.4318859204515993E-4</v>
      </c>
      <c r="Y45" s="5">
        <v>1.3990691482549639E-4</v>
      </c>
      <c r="Z45" s="5">
        <v>1.2020687132338316E-4</v>
      </c>
      <c r="AA45" s="5">
        <v>-6.6022793321503317E-6</v>
      </c>
      <c r="AB45" s="5">
        <v>5.179663525647394E-5</v>
      </c>
      <c r="AC45" s="5">
        <v>1.2183065034990436E-4</v>
      </c>
      <c r="AD45" s="5">
        <v>-3.9563531548158791E-6</v>
      </c>
      <c r="AE45" s="5">
        <f>VARP('Prices and returns 16'!$BK$2:$BK$53)</f>
        <v>4.0022103554043982E-4</v>
      </c>
    </row>
    <row r="48" spans="2:31" ht="15.75" thickBot="1" x14ac:dyDescent="0.3"/>
    <row r="49" spans="2:33" x14ac:dyDescent="0.25">
      <c r="B49" s="35" t="s">
        <v>44</v>
      </c>
      <c r="C49" s="36"/>
      <c r="D49" s="30"/>
      <c r="E49" s="4"/>
      <c r="F49" s="4"/>
      <c r="G49" s="7" t="s">
        <v>42</v>
      </c>
      <c r="H49" s="7"/>
    </row>
    <row r="50" spans="2:33" x14ac:dyDescent="0.25">
      <c r="B50" s="37"/>
      <c r="C50" s="28" t="s">
        <v>36</v>
      </c>
      <c r="D50" s="32">
        <f t="array" ref="D50">MMULT(A11:AD11,TRANSPOSE(A7:AD7))</f>
        <v>3.0000000000000001E-3</v>
      </c>
      <c r="E50" s="4"/>
      <c r="F50" s="4"/>
      <c r="G50" s="7" t="s">
        <v>43</v>
      </c>
      <c r="H50" s="10">
        <v>3.0000000000000001E-3</v>
      </c>
    </row>
    <row r="51" spans="2:33" x14ac:dyDescent="0.25">
      <c r="B51" s="37"/>
      <c r="C51" s="28" t="s">
        <v>37</v>
      </c>
      <c r="D51" s="32">
        <f t="array" ref="D51">MMULT(A11:AD11,MMULT(B16:AE45,TRANSPOSE(A11:AD11)))</f>
        <v>3.7780248231500922E-4</v>
      </c>
      <c r="E51" s="4"/>
      <c r="F51" s="4"/>
    </row>
    <row r="52" spans="2:33" x14ac:dyDescent="0.25">
      <c r="B52" s="37"/>
      <c r="C52" s="28" t="s">
        <v>40</v>
      </c>
      <c r="D52" s="32">
        <f>SQRT(D51)</f>
        <v>1.9437141824738772E-2</v>
      </c>
      <c r="E52" s="4"/>
      <c r="F52" s="4"/>
    </row>
    <row r="53" spans="2:33" ht="15.75" thickBot="1" x14ac:dyDescent="0.3">
      <c r="B53" s="38"/>
      <c r="C53" s="39" t="s">
        <v>41</v>
      </c>
      <c r="D53" s="34">
        <f>D50/D52</f>
        <v>0.1543436801074182</v>
      </c>
      <c r="E53" s="4"/>
      <c r="F53" s="4"/>
      <c r="G53" s="4"/>
      <c r="H53" s="4"/>
    </row>
    <row r="54" spans="2:33" x14ac:dyDescent="0.25">
      <c r="D54" s="7"/>
      <c r="E54" s="7"/>
      <c r="F54" s="7"/>
      <c r="G54" s="7"/>
      <c r="H54" s="7"/>
    </row>
    <row r="55" spans="2:33" x14ac:dyDescent="0.25">
      <c r="B55" s="7" t="s">
        <v>45</v>
      </c>
      <c r="D55" s="7"/>
      <c r="G55" s="7"/>
      <c r="H55" s="7"/>
    </row>
    <row r="56" spans="2:33" x14ac:dyDescent="0.25">
      <c r="B56" t="s">
        <v>46</v>
      </c>
      <c r="C56">
        <v>52</v>
      </c>
      <c r="G56" s="7"/>
      <c r="H56" s="7"/>
    </row>
    <row r="57" spans="2:33" x14ac:dyDescent="0.25">
      <c r="B57" t="s">
        <v>47</v>
      </c>
      <c r="C57">
        <f>(1+H50)^C56-1</f>
        <v>0.16855327541123089</v>
      </c>
    </row>
    <row r="59" spans="2:33" x14ac:dyDescent="0.25">
      <c r="C59" s="1" t="s">
        <v>1</v>
      </c>
      <c r="D59" s="1" t="s">
        <v>13</v>
      </c>
      <c r="E59" t="s">
        <v>2</v>
      </c>
      <c r="F59" t="s">
        <v>4</v>
      </c>
      <c r="G59" t="s">
        <v>5</v>
      </c>
      <c r="H59" t="s">
        <v>6</v>
      </c>
      <c r="I59" t="s">
        <v>7</v>
      </c>
      <c r="J59" t="s">
        <v>8</v>
      </c>
      <c r="K59" t="s">
        <v>9</v>
      </c>
      <c r="L59" t="s">
        <v>10</v>
      </c>
      <c r="M59" t="s">
        <v>11</v>
      </c>
      <c r="N59" t="s">
        <v>12</v>
      </c>
      <c r="O59" t="s">
        <v>14</v>
      </c>
      <c r="P59" t="s">
        <v>15</v>
      </c>
      <c r="Q59" t="s">
        <v>16</v>
      </c>
      <c r="R59" t="s">
        <v>17</v>
      </c>
      <c r="S59" t="s">
        <v>18</v>
      </c>
      <c r="T59" t="s">
        <v>19</v>
      </c>
      <c r="U59" t="s">
        <v>20</v>
      </c>
      <c r="V59" t="s">
        <v>21</v>
      </c>
      <c r="W59" t="s">
        <v>22</v>
      </c>
      <c r="X59" t="s">
        <v>23</v>
      </c>
      <c r="Y59" t="s">
        <v>24</v>
      </c>
      <c r="Z59" t="s">
        <v>25</v>
      </c>
      <c r="AA59" t="s">
        <v>26</v>
      </c>
      <c r="AB59" t="s">
        <v>27</v>
      </c>
      <c r="AC59" t="s">
        <v>28</v>
      </c>
      <c r="AD59" t="s">
        <v>29</v>
      </c>
      <c r="AE59" t="s">
        <v>30</v>
      </c>
      <c r="AF59" t="s">
        <v>31</v>
      </c>
      <c r="AG59" t="s">
        <v>57</v>
      </c>
    </row>
    <row r="60" spans="2:33" x14ac:dyDescent="0.25">
      <c r="B60" t="s">
        <v>38</v>
      </c>
      <c r="C60">
        <f t="shared" ref="C60:AF60" si="0">A11</f>
        <v>3.1311721358829793E-2</v>
      </c>
      <c r="D60">
        <f t="shared" si="0"/>
        <v>2.1396019024849684E-2</v>
      </c>
      <c r="E60">
        <f t="shared" si="0"/>
        <v>3.9066875994480978E-2</v>
      </c>
      <c r="F60">
        <f t="shared" si="0"/>
        <v>3.9066875994480978E-2</v>
      </c>
      <c r="G60">
        <f t="shared" si="0"/>
        <v>2.1643776767240205E-2</v>
      </c>
      <c r="H60">
        <f t="shared" si="0"/>
        <v>3.0592442870443194E-2</v>
      </c>
      <c r="I60">
        <f t="shared" si="0"/>
        <v>3.4385900628130933E-2</v>
      </c>
      <c r="J60">
        <f t="shared" si="0"/>
        <v>2.4486774747527276E-2</v>
      </c>
      <c r="K60">
        <f t="shared" si="0"/>
        <v>3.6855191601857608E-2</v>
      </c>
      <c r="L60">
        <f t="shared" si="0"/>
        <v>4.529118515173277E-2</v>
      </c>
      <c r="M60">
        <f t="shared" si="0"/>
        <v>4.0296813980759016E-2</v>
      </c>
      <c r="N60">
        <f t="shared" si="0"/>
        <v>2.9281587126258758E-2</v>
      </c>
      <c r="O60">
        <f t="shared" si="0"/>
        <v>3.8357628042789832E-2</v>
      </c>
      <c r="P60">
        <f t="shared" si="0"/>
        <v>4.2523675065192099E-2</v>
      </c>
      <c r="Q60">
        <f t="shared" si="0"/>
        <v>3.8409090105854797E-2</v>
      </c>
      <c r="R60">
        <f t="shared" si="0"/>
        <v>3.542019135981974E-2</v>
      </c>
      <c r="S60">
        <f t="shared" si="0"/>
        <v>3.6723146858390406E-2</v>
      </c>
      <c r="T60">
        <f t="shared" si="0"/>
        <v>3.0817602952845059E-2</v>
      </c>
      <c r="U60">
        <f t="shared" si="0"/>
        <v>3.4632230840643659E-2</v>
      </c>
      <c r="V60">
        <f t="shared" si="0"/>
        <v>2.7835963242839743E-2</v>
      </c>
      <c r="W60">
        <f t="shared" si="0"/>
        <v>4.3534062455679881E-2</v>
      </c>
      <c r="X60">
        <f t="shared" si="0"/>
        <v>0</v>
      </c>
      <c r="Y60">
        <f t="shared" si="0"/>
        <v>3.5881783527313714E-2</v>
      </c>
      <c r="Z60">
        <f t="shared" si="0"/>
        <v>3.8095088650208969E-2</v>
      </c>
      <c r="AA60">
        <f t="shared" si="0"/>
        <v>4.4984355800749456E-2</v>
      </c>
      <c r="AB60">
        <f t="shared" si="0"/>
        <v>1.582327918324827E-2</v>
      </c>
      <c r="AC60">
        <f t="shared" si="0"/>
        <v>2.9046292239775579E-2</v>
      </c>
      <c r="AD60">
        <f t="shared" si="0"/>
        <v>3.6739813673079845E-2</v>
      </c>
      <c r="AE60">
        <f t="shared" si="0"/>
        <v>3.3321251489763531E-2</v>
      </c>
      <c r="AF60">
        <f t="shared" si="0"/>
        <v>4.4179390239672697E-2</v>
      </c>
    </row>
    <row r="61" spans="2:33" x14ac:dyDescent="0.25">
      <c r="B61" t="s">
        <v>52</v>
      </c>
      <c r="C61">
        <f>C60*$G$2</f>
        <v>498468.61762639077</v>
      </c>
      <c r="D61">
        <f t="shared" ref="D61:AF61" si="1">D60*$G$2</f>
        <v>340615.06564273313</v>
      </c>
      <c r="E61">
        <f t="shared" si="1"/>
        <v>621927.21533206524</v>
      </c>
      <c r="F61">
        <f t="shared" si="1"/>
        <v>621927.21533206524</v>
      </c>
      <c r="G61">
        <f t="shared" si="1"/>
        <v>344559.25823247753</v>
      </c>
      <c r="H61">
        <f t="shared" si="1"/>
        <v>487018.02538057795</v>
      </c>
      <c r="I61">
        <f t="shared" si="1"/>
        <v>547408.17841077805</v>
      </c>
      <c r="J61">
        <f t="shared" si="1"/>
        <v>389818.51616045751</v>
      </c>
      <c r="K61">
        <f t="shared" si="1"/>
        <v>586718.18772279436</v>
      </c>
      <c r="L61">
        <f t="shared" si="1"/>
        <v>721015.43682390789</v>
      </c>
      <c r="M61">
        <f t="shared" si="1"/>
        <v>641507.27868151478</v>
      </c>
      <c r="N61">
        <f t="shared" si="1"/>
        <v>466149.78746982611</v>
      </c>
      <c r="O61">
        <f t="shared" si="1"/>
        <v>610636.30474997615</v>
      </c>
      <c r="P61">
        <f t="shared" si="1"/>
        <v>676957.91244522971</v>
      </c>
      <c r="Q61">
        <f t="shared" si="1"/>
        <v>611455.5578067539</v>
      </c>
      <c r="R61">
        <f t="shared" si="1"/>
        <v>563873.62485942303</v>
      </c>
      <c r="S61">
        <f t="shared" si="1"/>
        <v>584616.09438890719</v>
      </c>
      <c r="T61">
        <f t="shared" si="1"/>
        <v>490602.47331728815</v>
      </c>
      <c r="U61">
        <f t="shared" si="1"/>
        <v>551329.64536252094</v>
      </c>
      <c r="V61">
        <f t="shared" si="1"/>
        <v>443136.10098106443</v>
      </c>
      <c r="W61">
        <f t="shared" si="1"/>
        <v>693042.82837916492</v>
      </c>
      <c r="X61">
        <f t="shared" si="1"/>
        <v>0</v>
      </c>
      <c r="Y61">
        <f t="shared" si="1"/>
        <v>571221.96598066285</v>
      </c>
      <c r="Z61">
        <f t="shared" si="1"/>
        <v>606456.79489190981</v>
      </c>
      <c r="AA61">
        <f t="shared" si="1"/>
        <v>716130.85061163548</v>
      </c>
      <c r="AB61">
        <f t="shared" si="1"/>
        <v>251899.53661126297</v>
      </c>
      <c r="AC61">
        <f t="shared" si="1"/>
        <v>462403.99797918368</v>
      </c>
      <c r="AD61">
        <f t="shared" si="1"/>
        <v>584881.42263398424</v>
      </c>
      <c r="AE61">
        <f t="shared" si="1"/>
        <v>530459.43968838663</v>
      </c>
      <c r="AF61">
        <f t="shared" si="1"/>
        <v>703316.15844353358</v>
      </c>
    </row>
    <row r="62" spans="2:33" x14ac:dyDescent="0.25">
      <c r="B62" t="s">
        <v>53</v>
      </c>
      <c r="C62">
        <v>178.58000200000001</v>
      </c>
      <c r="D62">
        <v>250.88999899999999</v>
      </c>
      <c r="E62">
        <v>49.880001</v>
      </c>
      <c r="F62">
        <v>49.880001</v>
      </c>
      <c r="G62">
        <v>346.76001000000002</v>
      </c>
      <c r="H62">
        <v>28.242165</v>
      </c>
      <c r="I62">
        <v>218.240005</v>
      </c>
      <c r="J62">
        <v>135.66999799999999</v>
      </c>
      <c r="K62">
        <v>231.279999</v>
      </c>
      <c r="L62">
        <v>114.601067</v>
      </c>
      <c r="M62">
        <v>84.07</v>
      </c>
      <c r="N62">
        <v>9.41</v>
      </c>
      <c r="O62">
        <v>1094.4300539999999</v>
      </c>
      <c r="P62">
        <v>189.92089799999999</v>
      </c>
      <c r="Q62">
        <v>179.24778699999999</v>
      </c>
      <c r="R62">
        <v>49.310001</v>
      </c>
      <c r="S62">
        <v>145.97044399999999</v>
      </c>
      <c r="T62">
        <v>111.19000200000001</v>
      </c>
      <c r="U62">
        <v>44.389999000000003</v>
      </c>
      <c r="V62">
        <v>110.889999</v>
      </c>
      <c r="W62">
        <v>74.897696999999994</v>
      </c>
      <c r="X62">
        <v>163.26663199999999</v>
      </c>
      <c r="Y62">
        <v>46.23</v>
      </c>
      <c r="Z62">
        <v>57.015338999999997</v>
      </c>
      <c r="AA62">
        <v>31.24</v>
      </c>
      <c r="AB62">
        <v>109.66999800000001</v>
      </c>
      <c r="AC62">
        <v>99.849997999999999</v>
      </c>
      <c r="AD62">
        <v>60.299999</v>
      </c>
      <c r="AE62">
        <v>97.120009999999994</v>
      </c>
      <c r="AF62">
        <v>79.5</v>
      </c>
    </row>
    <row r="63" spans="2:33" x14ac:dyDescent="0.25">
      <c r="B63" t="s">
        <v>54</v>
      </c>
      <c r="C63">
        <f>C61/C62</f>
        <v>2791.2902455135527</v>
      </c>
      <c r="D63">
        <f t="shared" ref="D63:AF63" si="2">D61/D62</f>
        <v>1357.6271154703666</v>
      </c>
      <c r="E63">
        <f t="shared" si="2"/>
        <v>12468.468381387267</v>
      </c>
      <c r="F63">
        <f t="shared" si="2"/>
        <v>12468.468381387267</v>
      </c>
      <c r="G63">
        <f t="shared" si="2"/>
        <v>993.6533864804004</v>
      </c>
      <c r="H63">
        <f t="shared" si="2"/>
        <v>17244.358758635462</v>
      </c>
      <c r="I63">
        <f t="shared" si="2"/>
        <v>2508.2852175098606</v>
      </c>
      <c r="J63">
        <f t="shared" si="2"/>
        <v>2873.2846016586332</v>
      </c>
      <c r="K63">
        <f t="shared" si="2"/>
        <v>2536.8306393100356</v>
      </c>
      <c r="L63">
        <f t="shared" si="2"/>
        <v>6291.5246402017174</v>
      </c>
      <c r="M63">
        <f t="shared" si="2"/>
        <v>7630.6325524148306</v>
      </c>
      <c r="N63">
        <f t="shared" si="2"/>
        <v>49537.703238026152</v>
      </c>
      <c r="O63">
        <f t="shared" si="2"/>
        <v>557.94913756085157</v>
      </c>
      <c r="P63">
        <f t="shared" si="2"/>
        <v>3564.4203432801255</v>
      </c>
      <c r="Q63">
        <f t="shared" si="2"/>
        <v>3411.2307216755426</v>
      </c>
      <c r="R63">
        <f t="shared" si="2"/>
        <v>11435.279120343621</v>
      </c>
      <c r="S63">
        <f t="shared" si="2"/>
        <v>4005.0305963918781</v>
      </c>
      <c r="T63">
        <f t="shared" si="2"/>
        <v>4412.2894549213888</v>
      </c>
      <c r="U63">
        <f t="shared" si="2"/>
        <v>12420.131961762849</v>
      </c>
      <c r="V63">
        <f t="shared" si="2"/>
        <v>3996.1773376971933</v>
      </c>
      <c r="W63">
        <f t="shared" si="2"/>
        <v>9253.19277012169</v>
      </c>
      <c r="X63">
        <f t="shared" si="2"/>
        <v>0</v>
      </c>
      <c r="Y63">
        <f t="shared" si="2"/>
        <v>12356.088383747845</v>
      </c>
      <c r="Z63">
        <f t="shared" si="2"/>
        <v>10636.730492682151</v>
      </c>
      <c r="AA63">
        <f t="shared" si="2"/>
        <v>22923.522746851329</v>
      </c>
      <c r="AB63">
        <f t="shared" si="2"/>
        <v>2296.8864886024976</v>
      </c>
      <c r="AC63">
        <f t="shared" si="2"/>
        <v>4630.9865522399277</v>
      </c>
      <c r="AD63">
        <f t="shared" si="2"/>
        <v>9699.5262410200739</v>
      </c>
      <c r="AE63">
        <f t="shared" si="2"/>
        <v>5461.8964690014618</v>
      </c>
      <c r="AF63">
        <f t="shared" si="2"/>
        <v>8846.7441313652016</v>
      </c>
    </row>
    <row r="64" spans="2:33" ht="30" x14ac:dyDescent="0.25">
      <c r="B64" s="9" t="s">
        <v>55</v>
      </c>
      <c r="C64">
        <f>INT(C63)</f>
        <v>2791</v>
      </c>
      <c r="D64">
        <f t="shared" ref="D64:AF64" si="3">INT(D63)</f>
        <v>1357</v>
      </c>
      <c r="E64">
        <f t="shared" si="3"/>
        <v>12468</v>
      </c>
      <c r="F64">
        <f t="shared" si="3"/>
        <v>12468</v>
      </c>
      <c r="G64">
        <f t="shared" si="3"/>
        <v>993</v>
      </c>
      <c r="H64">
        <f t="shared" si="3"/>
        <v>17244</v>
      </c>
      <c r="I64">
        <f t="shared" si="3"/>
        <v>2508</v>
      </c>
      <c r="J64">
        <f t="shared" si="3"/>
        <v>2873</v>
      </c>
      <c r="K64">
        <f t="shared" si="3"/>
        <v>2536</v>
      </c>
      <c r="L64">
        <f t="shared" si="3"/>
        <v>6291</v>
      </c>
      <c r="M64">
        <f t="shared" si="3"/>
        <v>7630</v>
      </c>
      <c r="N64">
        <f t="shared" si="3"/>
        <v>49537</v>
      </c>
      <c r="O64">
        <f t="shared" si="3"/>
        <v>557</v>
      </c>
      <c r="P64">
        <f t="shared" si="3"/>
        <v>3564</v>
      </c>
      <c r="Q64">
        <f t="shared" si="3"/>
        <v>3411</v>
      </c>
      <c r="R64">
        <f t="shared" si="3"/>
        <v>11435</v>
      </c>
      <c r="S64">
        <f t="shared" si="3"/>
        <v>4005</v>
      </c>
      <c r="T64">
        <f t="shared" si="3"/>
        <v>4412</v>
      </c>
      <c r="U64">
        <f t="shared" si="3"/>
        <v>12420</v>
      </c>
      <c r="V64">
        <f t="shared" si="3"/>
        <v>3996</v>
      </c>
      <c r="W64">
        <f t="shared" si="3"/>
        <v>9253</v>
      </c>
      <c r="X64">
        <f t="shared" si="3"/>
        <v>0</v>
      </c>
      <c r="Y64">
        <f t="shared" si="3"/>
        <v>12356</v>
      </c>
      <c r="Z64">
        <f t="shared" si="3"/>
        <v>10636</v>
      </c>
      <c r="AA64">
        <f t="shared" si="3"/>
        <v>22923</v>
      </c>
      <c r="AB64">
        <f t="shared" si="3"/>
        <v>2296</v>
      </c>
      <c r="AC64">
        <f t="shared" si="3"/>
        <v>4630</v>
      </c>
      <c r="AD64">
        <f t="shared" si="3"/>
        <v>9699</v>
      </c>
      <c r="AE64">
        <f t="shared" si="3"/>
        <v>5461</v>
      </c>
      <c r="AF64">
        <f t="shared" si="3"/>
        <v>8846</v>
      </c>
    </row>
    <row r="65" spans="2:33" x14ac:dyDescent="0.25">
      <c r="B65" t="s">
        <v>56</v>
      </c>
      <c r="C65">
        <f>C64*C62</f>
        <v>498416.78558200004</v>
      </c>
      <c r="D65">
        <f t="shared" ref="D65:AF65" si="4">D64*D62</f>
        <v>340457.72864300001</v>
      </c>
      <c r="E65">
        <f t="shared" si="4"/>
        <v>621903.85246800003</v>
      </c>
      <c r="F65">
        <f t="shared" si="4"/>
        <v>621903.85246800003</v>
      </c>
      <c r="G65">
        <f t="shared" si="4"/>
        <v>344332.68993000005</v>
      </c>
      <c r="H65">
        <f t="shared" si="4"/>
        <v>487007.89325999998</v>
      </c>
      <c r="I65">
        <f t="shared" si="4"/>
        <v>547345.93253999995</v>
      </c>
      <c r="J65">
        <f t="shared" si="4"/>
        <v>389779.90425399999</v>
      </c>
      <c r="K65">
        <f t="shared" si="4"/>
        <v>586526.07746399997</v>
      </c>
      <c r="L65">
        <f t="shared" si="4"/>
        <v>720955.31249699998</v>
      </c>
      <c r="M65">
        <f t="shared" si="4"/>
        <v>641454.1</v>
      </c>
      <c r="N65">
        <f t="shared" si="4"/>
        <v>466143.17</v>
      </c>
      <c r="O65">
        <f t="shared" si="4"/>
        <v>609597.54007799993</v>
      </c>
      <c r="P65">
        <f t="shared" si="4"/>
        <v>676878.08047199994</v>
      </c>
      <c r="Q65">
        <f t="shared" si="4"/>
        <v>611414.20145699999</v>
      </c>
      <c r="R65">
        <f t="shared" si="4"/>
        <v>563859.86143499997</v>
      </c>
      <c r="S65">
        <f t="shared" si="4"/>
        <v>584611.62821999996</v>
      </c>
      <c r="T65">
        <f t="shared" si="4"/>
        <v>490570.28882400005</v>
      </c>
      <c r="U65">
        <f t="shared" si="4"/>
        <v>551323.78758</v>
      </c>
      <c r="V65">
        <f t="shared" si="4"/>
        <v>443116.43600400002</v>
      </c>
      <c r="W65">
        <f t="shared" si="4"/>
        <v>693028.39034099993</v>
      </c>
      <c r="X65">
        <f t="shared" si="4"/>
        <v>0</v>
      </c>
      <c r="Y65">
        <f t="shared" si="4"/>
        <v>571217.88</v>
      </c>
      <c r="Z65">
        <f t="shared" si="4"/>
        <v>606415.14560399996</v>
      </c>
      <c r="AA65">
        <f t="shared" si="4"/>
        <v>716114.52</v>
      </c>
      <c r="AB65">
        <f t="shared" si="4"/>
        <v>251802.31540800002</v>
      </c>
      <c r="AC65">
        <f t="shared" si="4"/>
        <v>462305.49073999998</v>
      </c>
      <c r="AD65">
        <f t="shared" si="4"/>
        <v>584849.69030100002</v>
      </c>
      <c r="AE65">
        <f t="shared" si="4"/>
        <v>530372.37460999994</v>
      </c>
      <c r="AF65">
        <f t="shared" si="4"/>
        <v>703257</v>
      </c>
      <c r="AG65">
        <f>SUM(C65:AF65)</f>
        <v>15916961.930179998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86EED-E6FD-4B1F-9C64-EA8D9CE669C7}">
  <dimension ref="A1:BL54"/>
  <sheetViews>
    <sheetView zoomScale="55" zoomScaleNormal="55" workbookViewId="0">
      <selection activeCell="BL54" sqref="BL54"/>
    </sheetView>
  </sheetViews>
  <sheetFormatPr defaultRowHeight="15" x14ac:dyDescent="0.25"/>
  <cols>
    <col min="1" max="1" width="12.85546875" customWidth="1"/>
  </cols>
  <sheetData>
    <row r="1" spans="1:64" x14ac:dyDescent="0.25">
      <c r="A1" s="1" t="s">
        <v>0</v>
      </c>
      <c r="B1" s="1" t="s">
        <v>1</v>
      </c>
      <c r="C1" s="1" t="s">
        <v>13</v>
      </c>
      <c r="D1" t="s">
        <v>2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H1" s="1" t="s">
        <v>1</v>
      </c>
      <c r="AI1" s="1" t="s">
        <v>13</v>
      </c>
      <c r="AJ1" t="s">
        <v>2</v>
      </c>
      <c r="AK1" t="s">
        <v>4</v>
      </c>
      <c r="AL1" t="s">
        <v>5</v>
      </c>
      <c r="AM1" t="s">
        <v>6</v>
      </c>
      <c r="AN1" t="s">
        <v>7</v>
      </c>
      <c r="AO1" t="s">
        <v>8</v>
      </c>
      <c r="AP1" t="s">
        <v>9</v>
      </c>
      <c r="AQ1" t="s">
        <v>10</v>
      </c>
      <c r="AR1" t="s">
        <v>11</v>
      </c>
      <c r="AS1" t="s">
        <v>12</v>
      </c>
      <c r="AT1" t="s">
        <v>14</v>
      </c>
      <c r="AU1" t="s">
        <v>15</v>
      </c>
      <c r="AV1" t="s">
        <v>16</v>
      </c>
      <c r="AW1" t="s">
        <v>17</v>
      </c>
      <c r="AX1" t="s">
        <v>18</v>
      </c>
      <c r="AY1" t="s">
        <v>19</v>
      </c>
      <c r="AZ1" t="s">
        <v>20</v>
      </c>
      <c r="BA1" t="s">
        <v>21</v>
      </c>
      <c r="BB1" t="s">
        <v>22</v>
      </c>
      <c r="BC1" t="s">
        <v>23</v>
      </c>
      <c r="BD1" t="s">
        <v>24</v>
      </c>
      <c r="BE1" t="s">
        <v>25</v>
      </c>
      <c r="BF1" t="s">
        <v>26</v>
      </c>
      <c r="BG1" t="s">
        <v>27</v>
      </c>
      <c r="BH1" t="s">
        <v>28</v>
      </c>
      <c r="BI1" t="s">
        <v>29</v>
      </c>
      <c r="BJ1" t="s">
        <v>30</v>
      </c>
      <c r="BK1" t="s">
        <v>31</v>
      </c>
      <c r="BL1" t="s">
        <v>32</v>
      </c>
    </row>
    <row r="2" spans="1:64" x14ac:dyDescent="0.25">
      <c r="A2" s="2">
        <v>42737</v>
      </c>
      <c r="B2" s="1">
        <v>114.327484</v>
      </c>
      <c r="C2" s="1">
        <v>108.300003</v>
      </c>
      <c r="D2" s="1">
        <v>37.486052999999998</v>
      </c>
      <c r="E2" s="1">
        <v>37.486052999999998</v>
      </c>
      <c r="F2" s="1">
        <v>151.80505400000001</v>
      </c>
      <c r="G2" s="1">
        <v>21.924143000000001</v>
      </c>
      <c r="H2" s="1">
        <v>163.41000399999999</v>
      </c>
      <c r="I2" s="1">
        <v>88.343834000000001</v>
      </c>
      <c r="J2" s="1">
        <v>153.07131999999999</v>
      </c>
      <c r="K2" s="1">
        <v>105.636887</v>
      </c>
      <c r="L2" s="1">
        <v>79.010002</v>
      </c>
      <c r="M2" s="1">
        <v>11.447926000000001</v>
      </c>
      <c r="N2" s="1">
        <v>806.15002400000003</v>
      </c>
      <c r="O2" s="1">
        <v>238.56712300000001</v>
      </c>
      <c r="P2" s="1">
        <v>127.638306</v>
      </c>
      <c r="Q2" s="1">
        <v>34.606338999999998</v>
      </c>
      <c r="R2" s="1">
        <v>110.36133599999999</v>
      </c>
      <c r="S2" s="1">
        <v>81.841567999999995</v>
      </c>
      <c r="T2" s="1">
        <v>42.080722999999999</v>
      </c>
      <c r="U2" s="1">
        <v>60.421534999999999</v>
      </c>
      <c r="V2" s="1">
        <v>52.605606000000002</v>
      </c>
      <c r="W2" s="1">
        <v>102.41411600000001</v>
      </c>
      <c r="X2" s="1">
        <v>31.101631000000001</v>
      </c>
      <c r="Y2" s="1">
        <v>60.002505999999997</v>
      </c>
      <c r="Z2" s="1">
        <v>37.152237</v>
      </c>
      <c r="AA2" s="1">
        <v>49.950001</v>
      </c>
      <c r="AB2" s="1">
        <v>70.492339999999999</v>
      </c>
      <c r="AC2" s="1">
        <v>48.491962000000001</v>
      </c>
      <c r="AD2" s="1">
        <v>64.997162000000003</v>
      </c>
      <c r="AE2" s="1">
        <v>81.862099000000001</v>
      </c>
      <c r="AF2" s="1"/>
      <c r="AH2">
        <v>1.804529221383467E-2</v>
      </c>
      <c r="AI2">
        <v>5.1967034054406121E-2</v>
      </c>
      <c r="AJ2">
        <v>4.9847728044620551E-2</v>
      </c>
      <c r="AK2">
        <v>4.9847728044620551E-2</v>
      </c>
      <c r="AL2">
        <v>2.1968315459132623E-2</v>
      </c>
      <c r="AM2">
        <v>2.6244472456955791E-2</v>
      </c>
      <c r="AN2">
        <v>2.6384096855664829E-3</v>
      </c>
      <c r="AO2">
        <v>3.234945928505636E-3</v>
      </c>
      <c r="AP2">
        <v>1.6988261377854131E-2</v>
      </c>
      <c r="AQ2">
        <v>4.567272551758958E-2</v>
      </c>
      <c r="AR2">
        <v>3.174200020970035E-3</v>
      </c>
      <c r="AS2">
        <v>5.1937353454430117E-2</v>
      </c>
      <c r="AT2">
        <v>4.4479304356773428E-2</v>
      </c>
      <c r="AU2">
        <v>2.2760351284198007E-2</v>
      </c>
      <c r="AV2">
        <v>-4.1019776905894447E-3</v>
      </c>
      <c r="AW2">
        <v>5.7900515939723922E-3</v>
      </c>
      <c r="AX2">
        <v>9.4609752196977981E-3</v>
      </c>
      <c r="AY2">
        <v>-1.9700713826498353E-3</v>
      </c>
      <c r="AZ2">
        <v>3.7869628648340092E-2</v>
      </c>
      <c r="BA2">
        <v>1.1264974651233767E-2</v>
      </c>
      <c r="BB2">
        <v>6.059398708100322E-2</v>
      </c>
      <c r="BC2">
        <v>-3.4101404845448935E-2</v>
      </c>
      <c r="BD2">
        <v>3.0788160278821895E-2</v>
      </c>
      <c r="BE2">
        <v>5.0613108694984336E-3</v>
      </c>
      <c r="BF2">
        <v>-2.84504869994236E-2</v>
      </c>
      <c r="BG2">
        <v>1.339013971616685E-2</v>
      </c>
      <c r="BH2">
        <v>1.6171071110527884E-2</v>
      </c>
      <c r="BI2">
        <v>-2.2479479165284752E-3</v>
      </c>
      <c r="BJ2">
        <v>-1.2442041491157173E-2</v>
      </c>
      <c r="BK2">
        <v>-1.9499118470143559E-2</v>
      </c>
      <c r="BL2">
        <v>1.7040106069184279E-2</v>
      </c>
    </row>
    <row r="3" spans="1:64" x14ac:dyDescent="0.25">
      <c r="A3" s="2">
        <v>42744</v>
      </c>
      <c r="B3" s="1">
        <v>115.423149</v>
      </c>
      <c r="C3" s="1">
        <v>108.529999</v>
      </c>
      <c r="D3" s="1">
        <v>38.514423000000001</v>
      </c>
      <c r="E3" s="1">
        <v>38.514423000000001</v>
      </c>
      <c r="F3" s="1">
        <v>151.54740899999999</v>
      </c>
      <c r="G3" s="1">
        <v>22.243143</v>
      </c>
      <c r="H3" s="1">
        <v>161.89999399999999</v>
      </c>
      <c r="I3" s="1">
        <v>89.711151000000001</v>
      </c>
      <c r="J3" s="1">
        <v>152.15943899999999</v>
      </c>
      <c r="K3" s="1">
        <v>104.74509399999999</v>
      </c>
      <c r="L3" s="1">
        <v>80.349997999999999</v>
      </c>
      <c r="M3" s="1">
        <v>11.331291</v>
      </c>
      <c r="N3" s="1">
        <v>807.88000499999998</v>
      </c>
      <c r="O3" s="1">
        <v>237.982697</v>
      </c>
      <c r="P3" s="1">
        <v>129.08166499999999</v>
      </c>
      <c r="Q3" s="1">
        <v>34.900413999999998</v>
      </c>
      <c r="R3" s="1">
        <v>108.748138</v>
      </c>
      <c r="S3" s="1">
        <v>82.848647999999997</v>
      </c>
      <c r="T3" s="1">
        <v>42.042346999999999</v>
      </c>
      <c r="U3" s="1">
        <v>60.286926000000001</v>
      </c>
      <c r="V3" s="1">
        <v>51.639557000000003</v>
      </c>
      <c r="W3" s="1">
        <v>102.74191999999999</v>
      </c>
      <c r="X3" s="1">
        <v>30.209833</v>
      </c>
      <c r="Y3" s="1">
        <v>61.238632000000003</v>
      </c>
      <c r="Z3" s="1">
        <v>37.25658</v>
      </c>
      <c r="AA3" s="1">
        <v>51.610000999999997</v>
      </c>
      <c r="AB3" s="1">
        <v>71.300399999999996</v>
      </c>
      <c r="AC3" s="1">
        <v>48.356608999999999</v>
      </c>
      <c r="AD3" s="1">
        <v>63.921162000000002</v>
      </c>
      <c r="AE3" s="1">
        <v>79.873360000000005</v>
      </c>
      <c r="AF3" s="1"/>
      <c r="AH3">
        <v>9.5835661003437871E-3</v>
      </c>
      <c r="AI3">
        <v>2.1236933853085844E-3</v>
      </c>
      <c r="AJ3">
        <v>2.7433403031255452E-2</v>
      </c>
      <c r="AK3">
        <v>2.7433403031255452E-2</v>
      </c>
      <c r="AL3">
        <v>-1.697209633086557E-3</v>
      </c>
      <c r="AM3">
        <v>1.4550169646311787E-2</v>
      </c>
      <c r="AN3">
        <v>-9.2406215227801725E-3</v>
      </c>
      <c r="AO3">
        <v>1.5477220515469138E-2</v>
      </c>
      <c r="AP3">
        <v>-5.957229610354141E-3</v>
      </c>
      <c r="AQ3">
        <v>-8.4420605843866531E-3</v>
      </c>
      <c r="AR3">
        <v>1.6959827440581502E-2</v>
      </c>
      <c r="AS3">
        <v>-1.018830834510989E-2</v>
      </c>
      <c r="AT3">
        <v>2.1459789722712364E-3</v>
      </c>
      <c r="AU3">
        <v>-2.4497340314575014E-3</v>
      </c>
      <c r="AV3">
        <v>1.1308196146069087E-2</v>
      </c>
      <c r="AW3">
        <v>8.4977206054647793E-3</v>
      </c>
      <c r="AX3">
        <v>-1.4617419999337423E-2</v>
      </c>
      <c r="AY3">
        <v>1.2305238335609626E-2</v>
      </c>
      <c r="AZ3">
        <v>-9.1196151739121785E-4</v>
      </c>
      <c r="BA3">
        <v>-2.2278315173554848E-3</v>
      </c>
      <c r="BB3">
        <v>-1.8363993373633945E-2</v>
      </c>
      <c r="BC3">
        <v>3.2007697063946359E-3</v>
      </c>
      <c r="BD3">
        <v>-2.867367309450753E-2</v>
      </c>
      <c r="BE3">
        <v>2.060123955489469E-2</v>
      </c>
      <c r="BF3">
        <v>2.8085253655116401E-3</v>
      </c>
      <c r="BG3">
        <v>3.3233232567903184E-2</v>
      </c>
      <c r="BH3">
        <v>1.1463089464755995E-2</v>
      </c>
      <c r="BI3">
        <v>-2.7912461038388601E-3</v>
      </c>
      <c r="BJ3">
        <v>-1.6554568951795166E-2</v>
      </c>
      <c r="BK3">
        <v>-2.429376994108098E-2</v>
      </c>
      <c r="BL3">
        <v>-1.0277152283087001E-3</v>
      </c>
    </row>
    <row r="4" spans="1:64" x14ac:dyDescent="0.25">
      <c r="A4" s="2">
        <v>42751</v>
      </c>
      <c r="B4" s="1">
        <v>116.353989</v>
      </c>
      <c r="C4" s="1">
        <v>110.709999</v>
      </c>
      <c r="D4" s="1">
        <v>38.534199000000001</v>
      </c>
      <c r="E4" s="1">
        <v>38.534199000000001</v>
      </c>
      <c r="F4" s="1">
        <v>152.21533199999999</v>
      </c>
      <c r="G4" s="1">
        <v>21.885473000000001</v>
      </c>
      <c r="H4" s="1">
        <v>160.21000699999999</v>
      </c>
      <c r="I4" s="1">
        <v>89.806099000000003</v>
      </c>
      <c r="J4" s="1">
        <v>154.396805</v>
      </c>
      <c r="K4" s="1">
        <v>104.35736799999999</v>
      </c>
      <c r="L4" s="1">
        <v>80.120002999999997</v>
      </c>
      <c r="M4" s="1">
        <v>11.089055999999999</v>
      </c>
      <c r="N4" s="1">
        <v>805.02002000000005</v>
      </c>
      <c r="O4" s="1">
        <v>226.195572</v>
      </c>
      <c r="P4" s="1">
        <v>129.616974</v>
      </c>
      <c r="Q4" s="1">
        <v>35.042712999999999</v>
      </c>
      <c r="R4" s="1">
        <v>108.32111399999999</v>
      </c>
      <c r="S4" s="1">
        <v>79.953247000000005</v>
      </c>
      <c r="T4" s="1">
        <v>40.871574000000003</v>
      </c>
      <c r="U4" s="1">
        <v>60.325389999999999</v>
      </c>
      <c r="V4" s="1">
        <v>51.912787999999999</v>
      </c>
      <c r="W4" s="1">
        <v>103.31806899999999</v>
      </c>
      <c r="X4" s="1">
        <v>29.513110999999999</v>
      </c>
      <c r="Y4" s="1">
        <v>57.576037999999997</v>
      </c>
      <c r="Z4" s="1">
        <v>37.702281999999997</v>
      </c>
      <c r="AA4" s="1">
        <v>52.349997999999999</v>
      </c>
      <c r="AB4" s="1">
        <v>71.062729000000004</v>
      </c>
      <c r="AC4" s="1">
        <v>48.513041999999999</v>
      </c>
      <c r="AD4" s="1">
        <v>63.968781</v>
      </c>
      <c r="AE4" s="1">
        <v>79.447861000000003</v>
      </c>
      <c r="AF4" s="1"/>
      <c r="AH4">
        <v>8.0645867667325857E-3</v>
      </c>
      <c r="AI4">
        <v>2.0086612181761769E-2</v>
      </c>
      <c r="AJ4">
        <v>5.134699798047147E-4</v>
      </c>
      <c r="AK4">
        <v>5.134699798047147E-4</v>
      </c>
      <c r="AL4">
        <v>4.4073534770891522E-3</v>
      </c>
      <c r="AM4">
        <v>-1.6080011714171817E-2</v>
      </c>
      <c r="AN4">
        <v>-1.0438462400437162E-2</v>
      </c>
      <c r="AO4">
        <v>1.0583745603710095E-3</v>
      </c>
      <c r="AP4">
        <v>1.4704089438710462E-2</v>
      </c>
      <c r="AQ4">
        <v>-3.7016148937725015E-3</v>
      </c>
      <c r="AR4">
        <v>-2.8624145080875098E-3</v>
      </c>
      <c r="AS4">
        <v>-2.1377528827033112E-2</v>
      </c>
      <c r="AT4">
        <v>-3.5401111332120888E-3</v>
      </c>
      <c r="AU4">
        <v>-4.952933616009908E-2</v>
      </c>
      <c r="AV4">
        <v>4.1470568263898078E-3</v>
      </c>
      <c r="AW4">
        <v>4.0772868768835036E-3</v>
      </c>
      <c r="AX4">
        <v>-3.9267247040128909E-3</v>
      </c>
      <c r="AY4">
        <v>-3.4948077849139947E-2</v>
      </c>
      <c r="AZ4">
        <v>-2.7847470075826095E-2</v>
      </c>
      <c r="BA4">
        <v>6.3801561220748937E-4</v>
      </c>
      <c r="BB4">
        <v>5.2911182022726405E-3</v>
      </c>
      <c r="BC4">
        <v>5.6077305154507619E-3</v>
      </c>
      <c r="BD4">
        <v>-2.3062755759027241E-2</v>
      </c>
      <c r="BE4">
        <v>-5.9808553528759516E-2</v>
      </c>
      <c r="BF4">
        <v>1.1963041159440753E-2</v>
      </c>
      <c r="BG4">
        <v>1.4338248123653446E-2</v>
      </c>
      <c r="BH4">
        <v>-3.3333754088334957E-3</v>
      </c>
      <c r="BI4">
        <v>3.2349869694130087E-3</v>
      </c>
      <c r="BJ4">
        <v>7.449645549309227E-4</v>
      </c>
      <c r="BK4">
        <v>-5.3271704107602591E-3</v>
      </c>
      <c r="BL4">
        <v>-1.4638950148757103E-3</v>
      </c>
    </row>
    <row r="5" spans="1:64" x14ac:dyDescent="0.25">
      <c r="A5" s="2">
        <v>42758</v>
      </c>
      <c r="B5" s="1">
        <v>118.24472799999999</v>
      </c>
      <c r="C5" s="1">
        <v>113.989998</v>
      </c>
      <c r="D5" s="1">
        <v>39.167042000000002</v>
      </c>
      <c r="E5" s="1">
        <v>39.167042000000002</v>
      </c>
      <c r="F5" s="1">
        <v>160.01071200000001</v>
      </c>
      <c r="G5" s="1">
        <v>22.581478000000001</v>
      </c>
      <c r="H5" s="1">
        <v>164.39999399999999</v>
      </c>
      <c r="I5" s="1">
        <v>94.773407000000006</v>
      </c>
      <c r="J5" s="1">
        <v>152.34745799999999</v>
      </c>
      <c r="K5" s="1">
        <v>105.947067</v>
      </c>
      <c r="L5" s="1">
        <v>83.160004000000001</v>
      </c>
      <c r="M5" s="1">
        <v>11.340588</v>
      </c>
      <c r="N5" s="1">
        <v>823.30999799999995</v>
      </c>
      <c r="O5" s="1">
        <v>230.82273900000001</v>
      </c>
      <c r="P5" s="1">
        <v>132.226517</v>
      </c>
      <c r="Q5" s="1">
        <v>36.029297</v>
      </c>
      <c r="R5" s="1">
        <v>107.590439</v>
      </c>
      <c r="S5" s="1">
        <v>83.068436000000005</v>
      </c>
      <c r="T5" s="1">
        <v>41.888798000000001</v>
      </c>
      <c r="U5" s="1">
        <v>63.248390000000001</v>
      </c>
      <c r="V5" s="1">
        <v>51.903027000000002</v>
      </c>
      <c r="W5" s="1">
        <v>111.026428</v>
      </c>
      <c r="X5" s="1">
        <v>29.187973</v>
      </c>
      <c r="Y5" s="1">
        <v>49.664828999999997</v>
      </c>
      <c r="Z5" s="1">
        <v>38.211646999999999</v>
      </c>
      <c r="AA5" s="1">
        <v>53.689999</v>
      </c>
      <c r="AB5" s="1">
        <v>74.180946000000006</v>
      </c>
      <c r="AC5" s="1">
        <v>45.642009999999999</v>
      </c>
      <c r="AD5" s="1">
        <v>62.521450000000002</v>
      </c>
      <c r="AE5" s="1">
        <v>79.096351999999996</v>
      </c>
      <c r="AF5" s="1"/>
      <c r="AH5">
        <v>1.6249885511015839E-2</v>
      </c>
      <c r="AI5">
        <v>2.9626944536419009E-2</v>
      </c>
      <c r="AJ5">
        <v>1.6422892298864216E-2</v>
      </c>
      <c r="AK5">
        <v>1.6422892298864216E-2</v>
      </c>
      <c r="AL5">
        <v>5.1212843657562852E-2</v>
      </c>
      <c r="AM5">
        <v>3.18021456515927E-2</v>
      </c>
      <c r="AN5">
        <v>2.6153091672981466E-2</v>
      </c>
      <c r="AO5">
        <v>5.5311477230516409E-2</v>
      </c>
      <c r="AP5">
        <v>-1.3273247461306027E-2</v>
      </c>
      <c r="AQ5">
        <v>1.5233222440029441E-2</v>
      </c>
      <c r="AR5">
        <v>3.7943096432485203E-2</v>
      </c>
      <c r="AS5">
        <v>2.268290465843089E-2</v>
      </c>
      <c r="AT5">
        <v>2.2719904531069805E-2</v>
      </c>
      <c r="AU5">
        <v>2.0456487981117571E-2</v>
      </c>
      <c r="AV5">
        <v>2.0132725826480121E-2</v>
      </c>
      <c r="AW5">
        <v>2.8153756245984738E-2</v>
      </c>
      <c r="AX5">
        <v>-6.7454531532974349E-3</v>
      </c>
      <c r="AY5">
        <v>3.8962632749611793E-2</v>
      </c>
      <c r="AZ5">
        <v>2.4888300117827583E-2</v>
      </c>
      <c r="BA5">
        <v>4.8453893128581546E-2</v>
      </c>
      <c r="BB5">
        <v>-1.8802688848068545E-4</v>
      </c>
      <c r="BC5">
        <v>7.4608043632716378E-2</v>
      </c>
      <c r="BD5">
        <v>-1.1016730835322616E-2</v>
      </c>
      <c r="BE5">
        <v>-0.13740453971494182</v>
      </c>
      <c r="BF5">
        <v>1.3510190178939369E-2</v>
      </c>
      <c r="BG5">
        <v>2.5596963728632825E-2</v>
      </c>
      <c r="BH5">
        <v>4.3879781200071855E-2</v>
      </c>
      <c r="BI5">
        <v>-5.9180621986145494E-2</v>
      </c>
      <c r="BJ5">
        <v>-2.2625583563957524E-2</v>
      </c>
      <c r="BK5">
        <v>-4.4243985372999176E-3</v>
      </c>
      <c r="BL5">
        <v>1.0293566881086128E-2</v>
      </c>
    </row>
    <row r="6" spans="1:64" x14ac:dyDescent="0.25">
      <c r="A6" s="2">
        <v>42765</v>
      </c>
      <c r="B6" s="1">
        <v>125.158096</v>
      </c>
      <c r="C6" s="1">
        <v>115.16999800000001</v>
      </c>
      <c r="D6" s="1">
        <v>39.562569000000003</v>
      </c>
      <c r="E6" s="1">
        <v>39.562569000000003</v>
      </c>
      <c r="F6" s="1">
        <v>154.95373499999999</v>
      </c>
      <c r="G6" s="1">
        <v>22.513815000000001</v>
      </c>
      <c r="H6" s="1">
        <v>163.94000199999999</v>
      </c>
      <c r="I6" s="1">
        <v>89.306633000000005</v>
      </c>
      <c r="J6" s="1">
        <v>158.23230000000001</v>
      </c>
      <c r="K6" s="1">
        <v>106.916389</v>
      </c>
      <c r="L6" s="1">
        <v>81.279999000000004</v>
      </c>
      <c r="M6" s="1">
        <v>11.404147</v>
      </c>
      <c r="N6" s="1">
        <v>801.48999000000003</v>
      </c>
      <c r="O6" s="1">
        <v>234.719269</v>
      </c>
      <c r="P6" s="1">
        <v>131.89193700000001</v>
      </c>
      <c r="Q6" s="1">
        <v>34.644275999999998</v>
      </c>
      <c r="R6" s="1">
        <v>107.837166</v>
      </c>
      <c r="S6" s="1">
        <v>83.307334999999995</v>
      </c>
      <c r="T6" s="1">
        <v>42.831927999999998</v>
      </c>
      <c r="U6" s="1">
        <v>61.229213999999999</v>
      </c>
      <c r="V6" s="1">
        <v>51.093116999999999</v>
      </c>
      <c r="W6" s="1">
        <v>113.619072</v>
      </c>
      <c r="X6" s="1">
        <v>29.810376999999999</v>
      </c>
      <c r="Y6" s="1">
        <v>48.511105000000001</v>
      </c>
      <c r="Z6" s="1">
        <v>37.520358999999999</v>
      </c>
      <c r="AA6" s="1">
        <v>53.93</v>
      </c>
      <c r="AB6" s="1">
        <v>73.188109999999995</v>
      </c>
      <c r="AC6" s="1">
        <v>44.703411000000003</v>
      </c>
      <c r="AD6" s="1">
        <v>63.321285000000003</v>
      </c>
      <c r="AE6" s="1">
        <v>77.274117000000004</v>
      </c>
      <c r="AF6" s="1"/>
      <c r="AH6">
        <v>5.8466606646513708E-2</v>
      </c>
      <c r="AI6">
        <v>1.035178542594594E-2</v>
      </c>
      <c r="AJ6">
        <v>1.009846492875314E-2</v>
      </c>
      <c r="AK6">
        <v>1.009846492875314E-2</v>
      </c>
      <c r="AL6">
        <v>-3.1603990362845315E-2</v>
      </c>
      <c r="AM6">
        <v>-2.9963937701508992E-3</v>
      </c>
      <c r="AN6">
        <v>-2.798004968297017E-3</v>
      </c>
      <c r="AO6">
        <v>-5.768257334043083E-2</v>
      </c>
      <c r="AP6">
        <v>3.8627766273592962E-2</v>
      </c>
      <c r="AQ6">
        <v>9.149115944851887E-3</v>
      </c>
      <c r="AR6">
        <v>-2.2607081644680983E-2</v>
      </c>
      <c r="AS6">
        <v>5.6045594813954706E-3</v>
      </c>
      <c r="AT6">
        <v>-2.650278516355381E-2</v>
      </c>
      <c r="AU6">
        <v>1.688104914134991E-2</v>
      </c>
      <c r="AV6">
        <v>-2.530354785038982E-3</v>
      </c>
      <c r="AW6">
        <v>-3.8441521631687729E-2</v>
      </c>
      <c r="AX6">
        <v>2.293205625826964E-3</v>
      </c>
      <c r="AY6">
        <v>2.875929913980676E-3</v>
      </c>
      <c r="AZ6">
        <v>2.2515088640165718E-2</v>
      </c>
      <c r="BA6">
        <v>-3.1924543850049017E-2</v>
      </c>
      <c r="BB6">
        <v>-1.5604292212090098E-2</v>
      </c>
      <c r="BC6">
        <v>2.3351593370183964E-2</v>
      </c>
      <c r="BD6">
        <v>2.1323988479775541E-2</v>
      </c>
      <c r="BE6">
        <v>-2.323020179934571E-2</v>
      </c>
      <c r="BF6">
        <v>-1.8091028633233218E-2</v>
      </c>
      <c r="BG6">
        <v>4.4701248737218169E-3</v>
      </c>
      <c r="BH6">
        <v>-1.3383975987580572E-2</v>
      </c>
      <c r="BI6">
        <v>-2.0564366030330312E-2</v>
      </c>
      <c r="BJ6">
        <v>1.2792969452883796E-2</v>
      </c>
      <c r="BK6">
        <v>-2.3038167423953915E-2</v>
      </c>
      <c r="BL6">
        <v>1.1896949349114493E-3</v>
      </c>
    </row>
    <row r="7" spans="1:64" x14ac:dyDescent="0.25">
      <c r="A7" s="2">
        <v>42772</v>
      </c>
      <c r="B7" s="1">
        <v>128.10574299999999</v>
      </c>
      <c r="C7" s="1">
        <v>116.849998</v>
      </c>
      <c r="D7" s="1">
        <v>46.701827999999999</v>
      </c>
      <c r="E7" s="1">
        <v>46.701827999999999</v>
      </c>
      <c r="F7" s="1">
        <v>158.608124</v>
      </c>
      <c r="G7" s="1">
        <v>22.31081</v>
      </c>
      <c r="H7" s="1">
        <v>164.009995</v>
      </c>
      <c r="I7" s="1">
        <v>92.207558000000006</v>
      </c>
      <c r="J7" s="1">
        <v>161.691742</v>
      </c>
      <c r="K7" s="1">
        <v>105.908287</v>
      </c>
      <c r="L7" s="1">
        <v>86.169998000000007</v>
      </c>
      <c r="M7" s="1">
        <v>11.358746999999999</v>
      </c>
      <c r="N7" s="1">
        <v>813.669983</v>
      </c>
      <c r="O7" s="1">
        <v>236.443512</v>
      </c>
      <c r="P7" s="1">
        <v>133.679428</v>
      </c>
      <c r="Q7" s="1">
        <v>33.764217000000002</v>
      </c>
      <c r="R7" s="1">
        <v>109.355469</v>
      </c>
      <c r="S7" s="1">
        <v>83.135323</v>
      </c>
      <c r="T7" s="1">
        <v>43.092219999999998</v>
      </c>
      <c r="U7" s="1">
        <v>61.536900000000003</v>
      </c>
      <c r="V7" s="1">
        <v>54.859726000000002</v>
      </c>
      <c r="W7" s="1">
        <v>112.864136</v>
      </c>
      <c r="X7" s="1">
        <v>30.358072</v>
      </c>
      <c r="Y7" s="1">
        <v>49.445072000000003</v>
      </c>
      <c r="Z7" s="1">
        <v>37.638607</v>
      </c>
      <c r="AA7" s="1">
        <v>57.880001</v>
      </c>
      <c r="AB7" s="1">
        <v>71.906136000000004</v>
      </c>
      <c r="AC7" s="1">
        <v>45.071491000000002</v>
      </c>
      <c r="AD7" s="1">
        <v>64.768630999999999</v>
      </c>
      <c r="AE7" s="1">
        <v>76.330612000000002</v>
      </c>
      <c r="AF7" s="1"/>
      <c r="AH7">
        <v>2.3551388956891683E-2</v>
      </c>
      <c r="AI7">
        <v>1.4587132318956822E-2</v>
      </c>
      <c r="AJ7">
        <v>0.18045488906445875</v>
      </c>
      <c r="AK7">
        <v>0.18045488906445875</v>
      </c>
      <c r="AL7">
        <v>2.3583742592587453E-2</v>
      </c>
      <c r="AM7">
        <v>-9.0169080628938712E-3</v>
      </c>
      <c r="AN7">
        <v>4.2694277873688724E-4</v>
      </c>
      <c r="AO7">
        <v>3.2482749629582391E-2</v>
      </c>
      <c r="AP7">
        <v>2.1863058300991615E-2</v>
      </c>
      <c r="AQ7">
        <v>-9.4288818527157123E-3</v>
      </c>
      <c r="AR7">
        <v>6.0162390011840462E-2</v>
      </c>
      <c r="AS7">
        <v>-3.9810079614021792E-3</v>
      </c>
      <c r="AT7">
        <v>1.5196687609286259E-2</v>
      </c>
      <c r="AU7">
        <v>7.3459797627437283E-3</v>
      </c>
      <c r="AV7">
        <v>1.3552693520605346E-2</v>
      </c>
      <c r="AW7">
        <v>-2.5402724536659267E-2</v>
      </c>
      <c r="AX7">
        <v>1.4079589220658887E-2</v>
      </c>
      <c r="AY7">
        <v>-2.0647881726140343E-3</v>
      </c>
      <c r="AZ7">
        <v>6.0770554152967332E-3</v>
      </c>
      <c r="BA7">
        <v>5.0251502493565232E-3</v>
      </c>
      <c r="BB7">
        <v>7.3720477848317659E-2</v>
      </c>
      <c r="BC7">
        <v>-6.6444478617111108E-3</v>
      </c>
      <c r="BD7">
        <v>1.8372629101604483E-2</v>
      </c>
      <c r="BE7">
        <v>1.9252643286521768E-2</v>
      </c>
      <c r="BF7">
        <v>3.1515689921837167E-3</v>
      </c>
      <c r="BG7">
        <v>7.3243111440756542E-2</v>
      </c>
      <c r="BH7">
        <v>-1.7516151189038646E-2</v>
      </c>
      <c r="BI7">
        <v>8.2338235889874052E-3</v>
      </c>
      <c r="BJ7">
        <v>2.285717985666267E-2</v>
      </c>
      <c r="BK7">
        <v>-1.2209845115409106E-2</v>
      </c>
      <c r="BL7">
        <v>8.1309367178021043E-3</v>
      </c>
    </row>
    <row r="8" spans="1:64" x14ac:dyDescent="0.25">
      <c r="A8" s="2">
        <v>42779</v>
      </c>
      <c r="B8" s="1">
        <v>132.16691599999999</v>
      </c>
      <c r="C8" s="1">
        <v>119.66999800000001</v>
      </c>
      <c r="D8" s="1">
        <v>44.823073999999998</v>
      </c>
      <c r="E8" s="1">
        <v>44.823073999999998</v>
      </c>
      <c r="F8" s="1">
        <v>166.20854199999999</v>
      </c>
      <c r="G8" s="1">
        <v>23.702818000000001</v>
      </c>
      <c r="H8" s="1">
        <v>168.570007</v>
      </c>
      <c r="I8" s="1">
        <v>94.639381</v>
      </c>
      <c r="J8" s="1">
        <v>165.765717</v>
      </c>
      <c r="K8" s="1">
        <v>106.683739</v>
      </c>
      <c r="L8" s="1">
        <v>87.300003000000004</v>
      </c>
      <c r="M8" s="1">
        <v>11.422305</v>
      </c>
      <c r="N8" s="1">
        <v>828.07000700000003</v>
      </c>
      <c r="O8" s="1">
        <v>243.905441</v>
      </c>
      <c r="P8" s="1">
        <v>136.69047499999999</v>
      </c>
      <c r="Q8" s="1">
        <v>34.853389999999997</v>
      </c>
      <c r="R8" s="1">
        <v>112.790611</v>
      </c>
      <c r="S8" s="1">
        <v>86.221855000000005</v>
      </c>
      <c r="T8" s="1">
        <v>44.490062999999999</v>
      </c>
      <c r="U8" s="1">
        <v>62.133037999999999</v>
      </c>
      <c r="V8" s="1">
        <v>55.376896000000002</v>
      </c>
      <c r="W8" s="1">
        <v>106.51664</v>
      </c>
      <c r="X8" s="1">
        <v>31.549871</v>
      </c>
      <c r="Y8" s="1">
        <v>51.697566999999999</v>
      </c>
      <c r="Z8" s="1">
        <v>37.729565000000001</v>
      </c>
      <c r="AA8" s="1">
        <v>59.689999</v>
      </c>
      <c r="AB8" s="1">
        <v>73.130713999999998</v>
      </c>
      <c r="AC8" s="1">
        <v>45.264732000000002</v>
      </c>
      <c r="AD8" s="1">
        <v>66.054100000000005</v>
      </c>
      <c r="AE8" s="1">
        <v>76.319175999999999</v>
      </c>
      <c r="AF8" s="1"/>
      <c r="AH8">
        <v>3.1701724722833051E-2</v>
      </c>
      <c r="AI8">
        <v>2.4133504906007849E-2</v>
      </c>
      <c r="AJ8">
        <v>-4.0228703681577535E-2</v>
      </c>
      <c r="AK8">
        <v>-4.0228703681577535E-2</v>
      </c>
      <c r="AL8">
        <v>4.7919474793107007E-2</v>
      </c>
      <c r="AM8">
        <v>6.2391638851301258E-2</v>
      </c>
      <c r="AN8">
        <v>2.7803256746639131E-2</v>
      </c>
      <c r="AO8">
        <v>2.6373358678471823E-2</v>
      </c>
      <c r="AP8">
        <v>2.5195937341067114E-2</v>
      </c>
      <c r="AQ8">
        <v>7.3219199551400674E-3</v>
      </c>
      <c r="AR8">
        <v>1.3113670955406045E-2</v>
      </c>
      <c r="AS8">
        <v>5.5955115471803757E-3</v>
      </c>
      <c r="AT8">
        <v>1.7697622255778891E-2</v>
      </c>
      <c r="AU8">
        <v>3.1559034700854881E-2</v>
      </c>
      <c r="AV8">
        <v>2.2524385726725212E-2</v>
      </c>
      <c r="AW8">
        <v>3.2258204003368277E-2</v>
      </c>
      <c r="AX8">
        <v>3.1412621896395494E-2</v>
      </c>
      <c r="AY8">
        <v>3.7126601408645585E-2</v>
      </c>
      <c r="AZ8">
        <v>3.2438407675445861E-2</v>
      </c>
      <c r="BA8">
        <v>9.6874883200160598E-3</v>
      </c>
      <c r="BB8">
        <v>9.4271342149977212E-3</v>
      </c>
      <c r="BC8">
        <v>-5.6240150547025906E-2</v>
      </c>
      <c r="BD8">
        <v>3.9258059602731016E-2</v>
      </c>
      <c r="BE8">
        <v>4.5555500455131223E-2</v>
      </c>
      <c r="BF8">
        <v>2.4166144087107298E-3</v>
      </c>
      <c r="BG8">
        <v>3.1271561311825138E-2</v>
      </c>
      <c r="BH8">
        <v>1.7030229520329027E-2</v>
      </c>
      <c r="BI8">
        <v>4.2874330472005119E-3</v>
      </c>
      <c r="BJ8">
        <v>1.9847092337029731E-2</v>
      </c>
      <c r="BK8">
        <v>-1.498219351366308E-4</v>
      </c>
      <c r="BL8">
        <v>1.5137434703394322E-2</v>
      </c>
    </row>
    <row r="9" spans="1:64" x14ac:dyDescent="0.25">
      <c r="A9" s="2">
        <v>42786</v>
      </c>
      <c r="B9" s="1">
        <v>133.08230599999999</v>
      </c>
      <c r="C9" s="1">
        <v>119.30999799999999</v>
      </c>
      <c r="D9" s="1">
        <v>45.040610999999998</v>
      </c>
      <c r="E9" s="1">
        <v>45.040610999999998</v>
      </c>
      <c r="F9" s="1">
        <v>170.76048299999999</v>
      </c>
      <c r="G9" s="1">
        <v>23.422483</v>
      </c>
      <c r="H9" s="1">
        <v>170.220001</v>
      </c>
      <c r="I9" s="1">
        <v>91.412918000000005</v>
      </c>
      <c r="J9" s="1">
        <v>167.36811800000001</v>
      </c>
      <c r="K9" s="1">
        <v>106.935768</v>
      </c>
      <c r="L9" s="1">
        <v>86.540001000000004</v>
      </c>
      <c r="M9" s="1">
        <v>11.322430000000001</v>
      </c>
      <c r="N9" s="1">
        <v>828.64001499999995</v>
      </c>
      <c r="O9" s="1">
        <v>240.95379600000001</v>
      </c>
      <c r="P9" s="1">
        <v>139.51031499999999</v>
      </c>
      <c r="Q9" s="1">
        <v>34.901161000000002</v>
      </c>
      <c r="R9" s="1">
        <v>116.463005</v>
      </c>
      <c r="S9" s="1">
        <v>86.317397999999997</v>
      </c>
      <c r="T9" s="1">
        <v>43.892364999999998</v>
      </c>
      <c r="U9" s="1">
        <v>62.509712</v>
      </c>
      <c r="V9" s="1">
        <v>56.460037</v>
      </c>
      <c r="W9" s="1">
        <v>100.78501900000001</v>
      </c>
      <c r="X9" s="1">
        <v>32.150463000000002</v>
      </c>
      <c r="Y9" s="1">
        <v>52.393462999999997</v>
      </c>
      <c r="Z9" s="1">
        <v>38.530006</v>
      </c>
      <c r="AA9" s="1">
        <v>57.560001</v>
      </c>
      <c r="AB9" s="1">
        <v>73.896072000000004</v>
      </c>
      <c r="AC9" s="1">
        <v>46.562218000000001</v>
      </c>
      <c r="AD9" s="1">
        <v>68.929741000000007</v>
      </c>
      <c r="AE9" s="1">
        <v>75.684425000000005</v>
      </c>
      <c r="AF9" s="1"/>
      <c r="AH9">
        <v>6.9260146767743469E-3</v>
      </c>
      <c r="AI9">
        <v>-3.0082728003389255E-3</v>
      </c>
      <c r="AJ9">
        <v>4.8532369734391734E-3</v>
      </c>
      <c r="AK9">
        <v>4.8532369734391734E-3</v>
      </c>
      <c r="AL9">
        <v>2.7386925757401804E-2</v>
      </c>
      <c r="AM9">
        <v>-1.1827074738539564E-2</v>
      </c>
      <c r="AN9">
        <v>9.7881825442410544E-3</v>
      </c>
      <c r="AO9">
        <v>-3.4092181985002579E-2</v>
      </c>
      <c r="AP9">
        <v>9.6666610503064066E-3</v>
      </c>
      <c r="AQ9">
        <v>2.3623937664951277E-3</v>
      </c>
      <c r="AR9">
        <v>-8.7056354396688861E-3</v>
      </c>
      <c r="AS9">
        <v>-8.7438568660177657E-3</v>
      </c>
      <c r="AT9">
        <v>6.8835725866341654E-4</v>
      </c>
      <c r="AU9">
        <v>-1.2101595552351721E-2</v>
      </c>
      <c r="AV9">
        <v>2.0629381820496267E-2</v>
      </c>
      <c r="AW9">
        <v>1.3706270753004071E-3</v>
      </c>
      <c r="AX9">
        <v>3.255939450492025E-2</v>
      </c>
      <c r="AY9">
        <v>1.1081065235721518E-3</v>
      </c>
      <c r="AZ9">
        <v>-1.3434415680643141E-2</v>
      </c>
      <c r="BA9">
        <v>6.0623786012201962E-3</v>
      </c>
      <c r="BB9">
        <v>1.9559438651093729E-2</v>
      </c>
      <c r="BC9">
        <v>-5.3809630119763356E-2</v>
      </c>
      <c r="BD9">
        <v>1.9036274347999791E-2</v>
      </c>
      <c r="BE9">
        <v>1.3460904262670575E-2</v>
      </c>
      <c r="BF9">
        <v>2.1215219417451522E-2</v>
      </c>
      <c r="BG9">
        <v>-3.5684336332456643E-2</v>
      </c>
      <c r="BH9">
        <v>1.046561640297955E-2</v>
      </c>
      <c r="BI9">
        <v>2.866439151788194E-2</v>
      </c>
      <c r="BJ9">
        <v>4.353463297509165E-2</v>
      </c>
      <c r="BK9">
        <v>-8.31705782567666E-3</v>
      </c>
      <c r="BL9">
        <v>6.8817845682968785E-3</v>
      </c>
    </row>
    <row r="10" spans="1:64" x14ac:dyDescent="0.25">
      <c r="A10" s="2">
        <v>42793</v>
      </c>
      <c r="B10" s="1">
        <v>136.12060500000001</v>
      </c>
      <c r="C10" s="1">
        <v>120.040001</v>
      </c>
      <c r="D10" s="1">
        <v>46.543616999999998</v>
      </c>
      <c r="E10" s="1">
        <v>46.543616999999998</v>
      </c>
      <c r="F10" s="1">
        <v>175.32203699999999</v>
      </c>
      <c r="G10" s="1">
        <v>24.592158999999999</v>
      </c>
      <c r="H10" s="1">
        <v>175.679993</v>
      </c>
      <c r="I10" s="1">
        <v>91.068252999999999</v>
      </c>
      <c r="J10" s="1">
        <v>160.48713699999999</v>
      </c>
      <c r="K10" s="1">
        <v>107.827545</v>
      </c>
      <c r="L10" s="1">
        <v>87.239998</v>
      </c>
      <c r="M10" s="1">
        <v>11.485863</v>
      </c>
      <c r="N10" s="1">
        <v>829.080017</v>
      </c>
      <c r="O10" s="1">
        <v>246.35054</v>
      </c>
      <c r="P10" s="1">
        <v>141.28822299999999</v>
      </c>
      <c r="Q10" s="1">
        <v>34.299252000000003</v>
      </c>
      <c r="R10" s="1">
        <v>118.24617000000001</v>
      </c>
      <c r="S10" s="1">
        <v>88.677681000000007</v>
      </c>
      <c r="T10" s="1">
        <v>45.145606999999998</v>
      </c>
      <c r="U10" s="1">
        <v>62.151794000000002</v>
      </c>
      <c r="V10" s="1">
        <v>55.328105999999998</v>
      </c>
      <c r="W10" s="1">
        <v>97.898582000000005</v>
      </c>
      <c r="X10" s="1">
        <v>32.394455000000001</v>
      </c>
      <c r="Y10" s="1">
        <v>51.679253000000003</v>
      </c>
      <c r="Z10" s="1">
        <v>38.211646999999999</v>
      </c>
      <c r="AA10" s="1">
        <v>58.119999</v>
      </c>
      <c r="AB10" s="1">
        <v>74.489227</v>
      </c>
      <c r="AC10" s="1">
        <v>46.092917999999997</v>
      </c>
      <c r="AD10" s="1">
        <v>66.682548999999995</v>
      </c>
      <c r="AE10" s="1">
        <v>76.972594999999998</v>
      </c>
      <c r="AF10" s="1"/>
      <c r="AH10">
        <v>2.2830225078907362E-2</v>
      </c>
      <c r="AI10">
        <v>6.1185400405422072E-3</v>
      </c>
      <c r="AJ10">
        <v>3.3370018004418266E-2</v>
      </c>
      <c r="AK10">
        <v>3.3370018004418266E-2</v>
      </c>
      <c r="AL10">
        <v>2.6713171102941899E-2</v>
      </c>
      <c r="AM10">
        <v>4.9938172652318674E-2</v>
      </c>
      <c r="AN10">
        <v>3.2076089577745916E-2</v>
      </c>
      <c r="AO10">
        <v>-3.7704189685751656E-3</v>
      </c>
      <c r="AP10">
        <v>-4.1112854002457143E-2</v>
      </c>
      <c r="AQ10">
        <v>8.3393706023601449E-3</v>
      </c>
      <c r="AR10">
        <v>8.0887103294578905E-3</v>
      </c>
      <c r="AS10">
        <v>1.4434445609290541E-2</v>
      </c>
      <c r="AT10">
        <v>5.309929426954473E-4</v>
      </c>
      <c r="AU10">
        <v>2.2397422616242925E-2</v>
      </c>
      <c r="AV10">
        <v>1.2743917895963439E-2</v>
      </c>
      <c r="AW10">
        <v>-1.7246102500716211E-2</v>
      </c>
      <c r="AX10">
        <v>1.5310999402771816E-2</v>
      </c>
      <c r="AY10">
        <v>2.7344232503394156E-2</v>
      </c>
      <c r="AZ10">
        <v>2.8552619572902945E-2</v>
      </c>
      <c r="BA10">
        <v>-5.7257982567572533E-3</v>
      </c>
      <c r="BB10">
        <v>-2.0048357389493059E-2</v>
      </c>
      <c r="BC10">
        <v>-2.8639544137011082E-2</v>
      </c>
      <c r="BD10">
        <v>7.589066446725779E-3</v>
      </c>
      <c r="BE10">
        <v>-1.3631662407960975E-2</v>
      </c>
      <c r="BF10">
        <v>-8.2626252381066568E-3</v>
      </c>
      <c r="BG10">
        <v>9.7289435418877121E-3</v>
      </c>
      <c r="BH10">
        <v>8.0268813205659414E-3</v>
      </c>
      <c r="BI10">
        <v>-1.0078987216631391E-2</v>
      </c>
      <c r="BJ10">
        <v>-3.2601196049757565E-2</v>
      </c>
      <c r="BK10">
        <v>1.7020278610823742E-2</v>
      </c>
      <c r="BL10">
        <v>6.6657211948501476E-3</v>
      </c>
    </row>
    <row r="11" spans="1:64" x14ac:dyDescent="0.25">
      <c r="A11" s="2">
        <v>42800</v>
      </c>
      <c r="B11" s="1">
        <v>135.49735999999999</v>
      </c>
      <c r="C11" s="1">
        <v>121.089996</v>
      </c>
      <c r="D11" s="1">
        <v>48.649799000000002</v>
      </c>
      <c r="E11" s="1">
        <v>48.649799000000002</v>
      </c>
      <c r="F11" s="1">
        <v>171.97305299999999</v>
      </c>
      <c r="G11" s="1">
        <v>24.541069</v>
      </c>
      <c r="H11" s="1">
        <v>174.979996</v>
      </c>
      <c r="I11" s="1">
        <v>88.377944999999997</v>
      </c>
      <c r="J11" s="1">
        <v>155.87782300000001</v>
      </c>
      <c r="K11" s="1">
        <v>107.517357</v>
      </c>
      <c r="L11" s="1">
        <v>89.809997999999993</v>
      </c>
      <c r="M11" s="1">
        <v>11.376906</v>
      </c>
      <c r="N11" s="1">
        <v>843.25</v>
      </c>
      <c r="O11" s="1">
        <v>242.58961500000001</v>
      </c>
      <c r="P11" s="1">
        <v>140.370621</v>
      </c>
      <c r="Q11" s="1">
        <v>34.308804000000002</v>
      </c>
      <c r="R11" s="1">
        <v>120.557793</v>
      </c>
      <c r="S11" s="1">
        <v>87.225196999999994</v>
      </c>
      <c r="T11" s="1">
        <v>44.817833</v>
      </c>
      <c r="U11" s="1">
        <v>62.809586000000003</v>
      </c>
      <c r="V11" s="1">
        <v>55.23621</v>
      </c>
      <c r="W11" s="1">
        <v>98.584854000000007</v>
      </c>
      <c r="X11" s="1">
        <v>32.009697000000003</v>
      </c>
      <c r="Y11" s="1">
        <v>54.195670999999997</v>
      </c>
      <c r="Z11" s="1">
        <v>38.520904999999999</v>
      </c>
      <c r="AA11" s="1">
        <v>59</v>
      </c>
      <c r="AB11" s="1">
        <v>76.852310000000003</v>
      </c>
      <c r="AC11" s="1">
        <v>45.411963999999998</v>
      </c>
      <c r="AD11" s="1">
        <v>66.749199000000004</v>
      </c>
      <c r="AE11" s="1">
        <v>76.179152999999999</v>
      </c>
      <c r="AF11" s="1"/>
      <c r="AH11">
        <v>-4.5786234934823093E-3</v>
      </c>
      <c r="AI11">
        <v>8.7470425795814141E-3</v>
      </c>
      <c r="AJ11">
        <v>4.5251790379763658E-2</v>
      </c>
      <c r="AK11">
        <v>4.5251790379763658E-2</v>
      </c>
      <c r="AL11">
        <v>-1.9101899894078928E-2</v>
      </c>
      <c r="AM11">
        <v>-2.0774914475788207E-3</v>
      </c>
      <c r="AN11">
        <v>-3.984500386449789E-3</v>
      </c>
      <c r="AO11">
        <v>-2.9541666951709306E-2</v>
      </c>
      <c r="AP11">
        <v>-2.8720769066993723E-2</v>
      </c>
      <c r="AQ11">
        <v>-2.8767046490764171E-3</v>
      </c>
      <c r="AR11">
        <v>2.9458964453437896E-2</v>
      </c>
      <c r="AS11">
        <v>-9.486183145315262E-3</v>
      </c>
      <c r="AT11">
        <v>1.7091212801478003E-2</v>
      </c>
      <c r="AU11">
        <v>-1.5266558782456844E-2</v>
      </c>
      <c r="AV11">
        <v>-6.4945398881546424E-3</v>
      </c>
      <c r="AW11">
        <v>2.7849003820839413E-4</v>
      </c>
      <c r="AX11">
        <v>1.9549242060017648E-2</v>
      </c>
      <c r="AY11">
        <v>-1.6379363822110013E-2</v>
      </c>
      <c r="AZ11">
        <v>-7.2603741932188003E-3</v>
      </c>
      <c r="BA11">
        <v>1.0583636572099601E-2</v>
      </c>
      <c r="BB11">
        <v>-1.6609279920046138E-3</v>
      </c>
      <c r="BC11">
        <v>7.0100300329171512E-3</v>
      </c>
      <c r="BD11">
        <v>-1.1877279614674732E-2</v>
      </c>
      <c r="BE11">
        <v>4.8693002586550432E-2</v>
      </c>
      <c r="BF11">
        <v>8.0932915558442117E-3</v>
      </c>
      <c r="BG11">
        <v>1.5141104871663884E-2</v>
      </c>
      <c r="BH11">
        <v>3.1723822291779231E-2</v>
      </c>
      <c r="BI11">
        <v>-1.4773505986320932E-2</v>
      </c>
      <c r="BJ11">
        <v>9.9951188128710971E-4</v>
      </c>
      <c r="BK11">
        <v>-1.0308110308610473E-2</v>
      </c>
      <c r="BL11">
        <v>-4.4143889034192769E-3</v>
      </c>
    </row>
    <row r="12" spans="1:64" x14ac:dyDescent="0.25">
      <c r="A12" s="2">
        <v>42807</v>
      </c>
      <c r="B12" s="1">
        <v>136.32513399999999</v>
      </c>
      <c r="C12" s="1">
        <v>127.010002</v>
      </c>
      <c r="D12" s="1">
        <v>48.580582</v>
      </c>
      <c r="E12" s="1">
        <v>48.580582</v>
      </c>
      <c r="F12" s="1">
        <v>173.320358</v>
      </c>
      <c r="G12" s="1">
        <v>24.10474</v>
      </c>
      <c r="H12" s="1">
        <v>172.820007</v>
      </c>
      <c r="I12" s="1">
        <v>88.952399999999997</v>
      </c>
      <c r="J12" s="1">
        <v>158.17775</v>
      </c>
      <c r="K12" s="1">
        <v>108.331596</v>
      </c>
      <c r="L12" s="1">
        <v>89.589995999999999</v>
      </c>
      <c r="M12" s="1">
        <v>11.331507999999999</v>
      </c>
      <c r="N12" s="1">
        <v>852.11999500000002</v>
      </c>
      <c r="O12" s="1">
        <v>238.253128</v>
      </c>
      <c r="P12" s="1">
        <v>143.86953700000001</v>
      </c>
      <c r="Q12" s="1">
        <v>33.697341999999999</v>
      </c>
      <c r="R12" s="1">
        <v>122.324928</v>
      </c>
      <c r="S12" s="1">
        <v>86.651854999999998</v>
      </c>
      <c r="T12" s="1">
        <v>43.400703</v>
      </c>
      <c r="U12" s="1">
        <v>62.751553000000001</v>
      </c>
      <c r="V12" s="1">
        <v>56.577224999999999</v>
      </c>
      <c r="W12" s="1">
        <v>105.497337</v>
      </c>
      <c r="X12" s="1">
        <v>32.206772000000001</v>
      </c>
      <c r="Y12" s="1">
        <v>53.188277999999997</v>
      </c>
      <c r="Z12" s="1">
        <v>38.757401000000002</v>
      </c>
      <c r="AA12" s="1">
        <v>58.009998000000003</v>
      </c>
      <c r="AB12" s="1">
        <v>78.641327000000004</v>
      </c>
      <c r="AC12" s="1">
        <v>46.368977000000001</v>
      </c>
      <c r="AD12" s="1">
        <v>67.038567</v>
      </c>
      <c r="AE12" s="1">
        <v>76.543198000000004</v>
      </c>
      <c r="AF12" s="1"/>
      <c r="AH12">
        <v>6.1091522373572828E-3</v>
      </c>
      <c r="AI12">
        <v>4.8889307090240558E-2</v>
      </c>
      <c r="AJ12">
        <v>-1.4227602461420624E-3</v>
      </c>
      <c r="AK12">
        <v>-1.4227602461420624E-3</v>
      </c>
      <c r="AL12">
        <v>7.8343960085421396E-3</v>
      </c>
      <c r="AM12">
        <v>-1.7779543344261028E-2</v>
      </c>
      <c r="AN12">
        <v>-1.2344205334191435E-2</v>
      </c>
      <c r="AO12">
        <v>6.4999814150464852E-3</v>
      </c>
      <c r="AP12">
        <v>1.4754677450171963E-2</v>
      </c>
      <c r="AQ12">
        <v>7.5730935238670404E-3</v>
      </c>
      <c r="AR12">
        <v>-2.4496381794819081E-3</v>
      </c>
      <c r="AS12">
        <v>-3.9903643398302218E-3</v>
      </c>
      <c r="AT12">
        <v>1.0518820041506099E-2</v>
      </c>
      <c r="AU12">
        <v>-1.7875814675743663E-2</v>
      </c>
      <c r="AV12">
        <v>2.4926270006314272E-2</v>
      </c>
      <c r="AW12">
        <v>-1.7822305901424109E-2</v>
      </c>
      <c r="AX12">
        <v>1.4657990628610762E-2</v>
      </c>
      <c r="AY12">
        <v>-6.5731235895058714E-3</v>
      </c>
      <c r="AZ12">
        <v>-3.1619779564085577E-2</v>
      </c>
      <c r="BA12">
        <v>-9.2395132169796146E-4</v>
      </c>
      <c r="BB12">
        <v>2.427782427505433E-2</v>
      </c>
      <c r="BC12">
        <v>7.0117089182888018E-2</v>
      </c>
      <c r="BD12">
        <v>6.156728068997282E-3</v>
      </c>
      <c r="BE12">
        <v>-1.8588071360902618E-2</v>
      </c>
      <c r="BF12">
        <v>6.1394196216314877E-3</v>
      </c>
      <c r="BG12">
        <v>-1.6779694915254186E-2</v>
      </c>
      <c r="BH12">
        <v>2.3278636647356483E-2</v>
      </c>
      <c r="BI12">
        <v>2.1074027980820285E-2</v>
      </c>
      <c r="BJ12">
        <v>4.335153145433192E-3</v>
      </c>
      <c r="BK12">
        <v>4.7788008354464695E-3</v>
      </c>
      <c r="BL12">
        <v>2.381312385834737E-3</v>
      </c>
    </row>
    <row r="13" spans="1:64" x14ac:dyDescent="0.25">
      <c r="A13" s="2">
        <v>42814</v>
      </c>
      <c r="B13" s="1">
        <v>136.95811499999999</v>
      </c>
      <c r="C13" s="1">
        <v>127.699997</v>
      </c>
      <c r="D13" s="1">
        <v>48.570694000000003</v>
      </c>
      <c r="E13" s="1">
        <v>48.570694000000003</v>
      </c>
      <c r="F13" s="1">
        <v>169.20147700000001</v>
      </c>
      <c r="G13" s="1">
        <v>22.417603</v>
      </c>
      <c r="H13" s="1">
        <v>168.66000399999999</v>
      </c>
      <c r="I13" s="1">
        <v>88.224777000000003</v>
      </c>
      <c r="J13" s="1">
        <v>156.490509</v>
      </c>
      <c r="K13" s="1">
        <v>108.699944</v>
      </c>
      <c r="L13" s="1">
        <v>89.349997999999999</v>
      </c>
      <c r="M13" s="1">
        <v>10.550651</v>
      </c>
      <c r="N13" s="1">
        <v>814.42999299999997</v>
      </c>
      <c r="O13" s="1">
        <v>223.08514400000001</v>
      </c>
      <c r="P13" s="1">
        <v>142.05192600000001</v>
      </c>
      <c r="Q13" s="1">
        <v>33.592243000000003</v>
      </c>
      <c r="R13" s="1">
        <v>119.860489</v>
      </c>
      <c r="S13" s="1">
        <v>83.412430000000001</v>
      </c>
      <c r="T13" s="1">
        <v>40.932785000000003</v>
      </c>
      <c r="U13" s="1">
        <v>62.857959999999999</v>
      </c>
      <c r="V13" s="1">
        <v>55.16769</v>
      </c>
      <c r="W13" s="1">
        <v>106.88977800000001</v>
      </c>
      <c r="X13" s="1">
        <v>31.906475</v>
      </c>
      <c r="Y13" s="1">
        <v>52.606022000000003</v>
      </c>
      <c r="Z13" s="1">
        <v>37.911484000000002</v>
      </c>
      <c r="AA13" s="1">
        <v>58.119999</v>
      </c>
      <c r="AB13" s="1">
        <v>77.101035999999993</v>
      </c>
      <c r="AC13" s="1">
        <v>45.715632999999997</v>
      </c>
      <c r="AD13" s="1">
        <v>66.770004</v>
      </c>
      <c r="AE13" s="1">
        <v>75.824448000000004</v>
      </c>
      <c r="AF13" s="1"/>
      <c r="AH13">
        <v>4.6431716692829431E-3</v>
      </c>
      <c r="AI13">
        <v>5.4326036464434997E-3</v>
      </c>
      <c r="AJ13">
        <v>-2.035381132320845E-4</v>
      </c>
      <c r="AK13">
        <v>-2.035381132320845E-4</v>
      </c>
      <c r="AL13">
        <v>-2.3764553959668071E-2</v>
      </c>
      <c r="AM13">
        <v>-6.9991918601901529E-2</v>
      </c>
      <c r="AN13">
        <v>-2.4071304429469313E-2</v>
      </c>
      <c r="AO13">
        <v>-8.1799142013031026E-3</v>
      </c>
      <c r="AP13">
        <v>-1.0666740423352843E-2</v>
      </c>
      <c r="AQ13">
        <v>3.4001899131994458E-3</v>
      </c>
      <c r="AR13">
        <v>-2.6788482053286388E-3</v>
      </c>
      <c r="AS13">
        <v>-6.8910245661918904E-2</v>
      </c>
      <c r="AT13">
        <v>-4.4230862109977891E-2</v>
      </c>
      <c r="AU13">
        <v>-6.3663315261909131E-2</v>
      </c>
      <c r="AV13">
        <v>-1.2633744696071409E-2</v>
      </c>
      <c r="AW13">
        <v>-3.1189106844093403E-3</v>
      </c>
      <c r="AX13">
        <v>-2.0146662175022891E-2</v>
      </c>
      <c r="AY13">
        <v>-3.7384369901832998E-2</v>
      </c>
      <c r="AZ13">
        <v>-5.6863548961407315E-2</v>
      </c>
      <c r="BA13">
        <v>1.695687117098078E-3</v>
      </c>
      <c r="BB13">
        <v>-2.4913470040285615E-2</v>
      </c>
      <c r="BC13">
        <v>1.3198826051884183E-2</v>
      </c>
      <c r="BD13">
        <v>-9.3240328462598013E-3</v>
      </c>
      <c r="BE13">
        <v>-1.0947073714249481E-2</v>
      </c>
      <c r="BF13">
        <v>-2.1825947513869674E-2</v>
      </c>
      <c r="BG13">
        <v>1.8962420926130165E-3</v>
      </c>
      <c r="BH13">
        <v>-1.9586279361740812E-2</v>
      </c>
      <c r="BI13">
        <v>-1.4090110290766263E-2</v>
      </c>
      <c r="BJ13">
        <v>-4.006096968033346E-3</v>
      </c>
      <c r="BK13">
        <v>-9.3901224247254465E-3</v>
      </c>
      <c r="BL13">
        <v>-1.4409763481551532E-2</v>
      </c>
    </row>
    <row r="14" spans="1:64" x14ac:dyDescent="0.25">
      <c r="A14" s="2">
        <v>42821</v>
      </c>
      <c r="B14" s="1">
        <v>139.89904799999999</v>
      </c>
      <c r="C14" s="1">
        <v>130.13000500000001</v>
      </c>
      <c r="D14" s="1">
        <v>49.302418000000003</v>
      </c>
      <c r="E14" s="1">
        <v>49.302418000000003</v>
      </c>
      <c r="F14" s="1">
        <v>170.20230100000001</v>
      </c>
      <c r="G14" s="1">
        <v>22.873322999999999</v>
      </c>
      <c r="H14" s="1">
        <v>166.679993</v>
      </c>
      <c r="I14" s="1">
        <v>88.808777000000006</v>
      </c>
      <c r="J14" s="1">
        <v>158.064651</v>
      </c>
      <c r="K14" s="1">
        <v>109.911591</v>
      </c>
      <c r="L14" s="1">
        <v>89.519997000000004</v>
      </c>
      <c r="M14" s="1">
        <v>10.568809999999999</v>
      </c>
      <c r="N14" s="1">
        <v>829.55999799999995</v>
      </c>
      <c r="O14" s="1">
        <v>224.36463900000001</v>
      </c>
      <c r="P14" s="1">
        <v>141.20564300000001</v>
      </c>
      <c r="Q14" s="1">
        <v>34.461669999999998</v>
      </c>
      <c r="R14" s="1">
        <v>118.972145</v>
      </c>
      <c r="S14" s="1">
        <v>83.938004000000006</v>
      </c>
      <c r="T14" s="1">
        <v>41.299114000000003</v>
      </c>
      <c r="U14" s="1">
        <v>63.709212999999998</v>
      </c>
      <c r="V14" s="1">
        <v>54.551022000000003</v>
      </c>
      <c r="W14" s="1">
        <v>108.34189600000001</v>
      </c>
      <c r="X14" s="1">
        <v>32.103546000000001</v>
      </c>
      <c r="Y14" s="1">
        <v>52.994197999999997</v>
      </c>
      <c r="Z14" s="1">
        <v>37.793236</v>
      </c>
      <c r="AA14" s="1">
        <v>59.27</v>
      </c>
      <c r="AB14" s="1">
        <v>77.072342000000006</v>
      </c>
      <c r="AC14" s="1">
        <v>44.859839999999998</v>
      </c>
      <c r="AD14" s="1">
        <v>69.139221000000006</v>
      </c>
      <c r="AE14" s="1">
        <v>76.552550999999994</v>
      </c>
      <c r="AF14" s="1"/>
      <c r="AH14">
        <v>2.1473229242385539E-2</v>
      </c>
      <c r="AI14">
        <v>1.9029037252052676E-2</v>
      </c>
      <c r="AJ14">
        <v>1.5065133720345849E-2</v>
      </c>
      <c r="AK14">
        <v>1.5065133720345849E-2</v>
      </c>
      <c r="AL14">
        <v>5.9149838272392523E-3</v>
      </c>
      <c r="AM14">
        <v>2.0328667610002706E-2</v>
      </c>
      <c r="AN14">
        <v>-1.1739659391920745E-2</v>
      </c>
      <c r="AO14">
        <v>6.6194556660653632E-3</v>
      </c>
      <c r="AP14">
        <v>1.0059025368752521E-2</v>
      </c>
      <c r="AQ14">
        <v>1.1146712274295185E-2</v>
      </c>
      <c r="AR14">
        <v>1.9026189569696938E-3</v>
      </c>
      <c r="AS14">
        <v>1.7211260234083117E-3</v>
      </c>
      <c r="AT14">
        <v>1.8577416266642801E-2</v>
      </c>
      <c r="AU14">
        <v>5.7354558759860636E-3</v>
      </c>
      <c r="AV14">
        <v>-5.9575608992446863E-3</v>
      </c>
      <c r="AW14">
        <v>2.5881778718973739E-2</v>
      </c>
      <c r="AX14">
        <v>-7.411483195267154E-3</v>
      </c>
      <c r="AY14">
        <v>6.3009074307031456E-3</v>
      </c>
      <c r="AZ14">
        <v>8.9495254232029482E-3</v>
      </c>
      <c r="BA14">
        <v>1.3542485311327315E-2</v>
      </c>
      <c r="BB14">
        <v>-1.1178064551914302E-2</v>
      </c>
      <c r="BC14">
        <v>1.3585190531502447E-2</v>
      </c>
      <c r="BD14">
        <v>6.1765205965247216E-3</v>
      </c>
      <c r="BE14">
        <v>7.3789270741664191E-3</v>
      </c>
      <c r="BF14">
        <v>-3.1190549016757358E-3</v>
      </c>
      <c r="BG14">
        <v>1.9786665860059689E-2</v>
      </c>
      <c r="BH14">
        <v>-3.7216101739524413E-4</v>
      </c>
      <c r="BI14">
        <v>-1.8719920163852887E-2</v>
      </c>
      <c r="BJ14">
        <v>3.5483253827572128E-2</v>
      </c>
      <c r="BK14">
        <v>9.6024833573465657E-3</v>
      </c>
      <c r="BL14">
        <v>7.9949449909550493E-3</v>
      </c>
    </row>
    <row r="15" spans="1:64" x14ac:dyDescent="0.25">
      <c r="A15" s="2">
        <v>42828</v>
      </c>
      <c r="B15" s="1">
        <v>139.587402</v>
      </c>
      <c r="C15" s="1">
        <v>130.220001</v>
      </c>
      <c r="D15" s="1">
        <v>49.355553</v>
      </c>
      <c r="E15" s="1">
        <v>49.355553</v>
      </c>
      <c r="F15" s="1">
        <v>172.11741599999999</v>
      </c>
      <c r="G15" s="1">
        <v>22.456388</v>
      </c>
      <c r="H15" s="1">
        <v>166.16999799999999</v>
      </c>
      <c r="I15" s="1">
        <v>91.451201999999995</v>
      </c>
      <c r="J15" s="1">
        <v>160.82647700000001</v>
      </c>
      <c r="K15" s="1">
        <v>109.126442</v>
      </c>
      <c r="L15" s="1">
        <v>88.730002999999996</v>
      </c>
      <c r="M15" s="1">
        <v>10.196542000000001</v>
      </c>
      <c r="N15" s="1">
        <v>824.669983</v>
      </c>
      <c r="O15" s="1">
        <v>222.56752</v>
      </c>
      <c r="P15" s="1">
        <v>141.494156</v>
      </c>
      <c r="Q15" s="1">
        <v>34.423454</v>
      </c>
      <c r="R15" s="1">
        <v>119.32556200000001</v>
      </c>
      <c r="S15" s="1">
        <v>82.351746000000006</v>
      </c>
      <c r="T15" s="1">
        <v>40.441127999999999</v>
      </c>
      <c r="U15" s="1">
        <v>63.535107000000004</v>
      </c>
      <c r="V15" s="1">
        <v>53.944130000000001</v>
      </c>
      <c r="W15" s="1">
        <v>99.788330000000002</v>
      </c>
      <c r="X15" s="1">
        <v>32.000320000000002</v>
      </c>
      <c r="Y15" s="1">
        <v>52.051501999999999</v>
      </c>
      <c r="Z15" s="1">
        <v>36.920043999999997</v>
      </c>
      <c r="AA15" s="1">
        <v>58.470001000000003</v>
      </c>
      <c r="AB15" s="1">
        <v>77.043639999999996</v>
      </c>
      <c r="AC15" s="1">
        <v>44.777023</v>
      </c>
      <c r="AD15" s="1">
        <v>69.925781000000001</v>
      </c>
      <c r="AE15" s="1">
        <v>77.252632000000006</v>
      </c>
      <c r="AF15" s="1"/>
      <c r="AH15">
        <v>-2.2276491831452355E-3</v>
      </c>
      <c r="AI15">
        <v>6.9158531116620704E-4</v>
      </c>
      <c r="AJ15">
        <v>1.0777361873001337E-3</v>
      </c>
      <c r="AK15">
        <v>1.0777361873001337E-3</v>
      </c>
      <c r="AL15">
        <v>1.1251992415778126E-2</v>
      </c>
      <c r="AM15">
        <v>-1.8228002988459471E-2</v>
      </c>
      <c r="AN15">
        <v>-3.0597253504804477E-3</v>
      </c>
      <c r="AO15">
        <v>2.9754097390621521E-2</v>
      </c>
      <c r="AP15">
        <v>1.7472761825792493E-2</v>
      </c>
      <c r="AQ15">
        <v>-7.1434595101075747E-3</v>
      </c>
      <c r="AR15">
        <v>-8.824776881974283E-3</v>
      </c>
      <c r="AS15">
        <v>-3.5223265438587531E-2</v>
      </c>
      <c r="AT15">
        <v>-5.8947092576659525E-3</v>
      </c>
      <c r="AU15">
        <v>-8.0098138815894657E-3</v>
      </c>
      <c r="AV15">
        <v>2.0432115450229895E-3</v>
      </c>
      <c r="AW15">
        <v>-1.108942195778628E-3</v>
      </c>
      <c r="AX15">
        <v>2.9705860981157181E-3</v>
      </c>
      <c r="AY15">
        <v>-1.8897971412329517E-2</v>
      </c>
      <c r="AZ15">
        <v>-2.0774925098877517E-2</v>
      </c>
      <c r="BA15">
        <v>-2.7328229592161932E-3</v>
      </c>
      <c r="BB15">
        <v>-1.1125217782354323E-2</v>
      </c>
      <c r="BC15">
        <v>-7.8949753657624772E-2</v>
      </c>
      <c r="BD15">
        <v>-3.215408042463576E-3</v>
      </c>
      <c r="BE15">
        <v>-1.7788664336424113E-2</v>
      </c>
      <c r="BF15">
        <v>-2.3104451812488432E-2</v>
      </c>
      <c r="BG15">
        <v>-1.3497536696473758E-2</v>
      </c>
      <c r="BH15">
        <v>-3.7240337136776997E-4</v>
      </c>
      <c r="BI15">
        <v>-1.8461278506565915E-3</v>
      </c>
      <c r="BJ15">
        <v>1.1376466043781348E-2</v>
      </c>
      <c r="BK15">
        <v>9.1451034727766493E-3</v>
      </c>
      <c r="BL15">
        <v>-3.038841711301558E-3</v>
      </c>
    </row>
    <row r="16" spans="1:64" x14ac:dyDescent="0.25">
      <c r="A16" s="2">
        <v>42835</v>
      </c>
      <c r="B16" s="1">
        <v>137.357361</v>
      </c>
      <c r="C16" s="1">
        <v>129.050003</v>
      </c>
      <c r="D16" s="1">
        <v>48.171653999999997</v>
      </c>
      <c r="E16" s="1">
        <v>48.171653999999997</v>
      </c>
      <c r="F16" s="1">
        <v>169.00898699999999</v>
      </c>
      <c r="G16" s="1">
        <v>21.661297000000001</v>
      </c>
      <c r="H16" s="1">
        <v>162.89999399999999</v>
      </c>
      <c r="I16" s="1">
        <v>89.134293</v>
      </c>
      <c r="J16" s="1">
        <v>159.14863600000001</v>
      </c>
      <c r="K16" s="1">
        <v>109.727425</v>
      </c>
      <c r="L16" s="1">
        <v>89.019997000000004</v>
      </c>
      <c r="M16" s="1">
        <v>10.087585000000001</v>
      </c>
      <c r="N16" s="1">
        <v>823.55999799999995</v>
      </c>
      <c r="O16" s="1">
        <v>218.1138</v>
      </c>
      <c r="P16" s="1">
        <v>140.32089199999999</v>
      </c>
      <c r="Q16" s="1">
        <v>33.678229999999999</v>
      </c>
      <c r="R16" s="1">
        <v>119.39241</v>
      </c>
      <c r="S16" s="1">
        <v>81.581421000000006</v>
      </c>
      <c r="T16" s="1">
        <v>39.226447999999998</v>
      </c>
      <c r="U16" s="1">
        <v>62.828933999999997</v>
      </c>
      <c r="V16" s="1">
        <v>54.169272999999997</v>
      </c>
      <c r="W16" s="1">
        <v>94.974449000000007</v>
      </c>
      <c r="X16" s="1">
        <v>31.793859000000001</v>
      </c>
      <c r="Y16" s="1">
        <v>48.78904</v>
      </c>
      <c r="Z16" s="1">
        <v>37.075718000000002</v>
      </c>
      <c r="AA16" s="1">
        <v>57.529998999999997</v>
      </c>
      <c r="AB16" s="1">
        <v>74.470093000000006</v>
      </c>
      <c r="AC16" s="1">
        <v>45.273586000000002</v>
      </c>
      <c r="AD16" s="1">
        <v>70.165572999999995</v>
      </c>
      <c r="AE16" s="1">
        <v>76.253829999999994</v>
      </c>
      <c r="AF16" s="1"/>
      <c r="AH16">
        <v>-1.5975947456920218E-2</v>
      </c>
      <c r="AI16">
        <v>-8.9847795347505217E-3</v>
      </c>
      <c r="AJ16">
        <v>-2.3987148923242819E-2</v>
      </c>
      <c r="AK16">
        <v>-2.3987148923242819E-2</v>
      </c>
      <c r="AL16">
        <v>-1.8059932993648949E-2</v>
      </c>
      <c r="AM16">
        <v>-3.5406005631894111E-2</v>
      </c>
      <c r="AN16">
        <v>-1.9678666662799143E-2</v>
      </c>
      <c r="AO16">
        <v>-2.5334921240291578E-2</v>
      </c>
      <c r="AP16">
        <v>-1.043261676371858E-2</v>
      </c>
      <c r="AQ16">
        <v>5.5072170317804316E-3</v>
      </c>
      <c r="AR16">
        <v>3.2682744302398726E-3</v>
      </c>
      <c r="AS16">
        <v>-1.0685681479074002E-2</v>
      </c>
      <c r="AT16">
        <v>-1.3459747812841778E-3</v>
      </c>
      <c r="AU16">
        <v>-2.0010646656798817E-2</v>
      </c>
      <c r="AV16">
        <v>-8.2919608354709538E-3</v>
      </c>
      <c r="AW16">
        <v>-2.1648728218847543E-2</v>
      </c>
      <c r="AX16">
        <v>5.6021525379443119E-4</v>
      </c>
      <c r="AY16">
        <v>-9.3540821830298496E-3</v>
      </c>
      <c r="AZ16">
        <v>-3.0035759635586856E-2</v>
      </c>
      <c r="BA16">
        <v>-1.111468971005285E-2</v>
      </c>
      <c r="BB16">
        <v>4.1736329791581704E-3</v>
      </c>
      <c r="BC16">
        <v>-4.824092155866317E-2</v>
      </c>
      <c r="BD16">
        <v>-6.4518417315827118E-3</v>
      </c>
      <c r="BE16">
        <v>-6.2677576527954929E-2</v>
      </c>
      <c r="BF16">
        <v>4.2165171850825738E-3</v>
      </c>
      <c r="BG16">
        <v>-1.6076654419759747E-2</v>
      </c>
      <c r="BH16">
        <v>-3.3403756624167689E-2</v>
      </c>
      <c r="BI16">
        <v>1.1089683206496373E-2</v>
      </c>
      <c r="BJ16">
        <v>3.4292359208686453E-3</v>
      </c>
      <c r="BK16">
        <v>-1.2929035220444165E-2</v>
      </c>
      <c r="BL16">
        <v>-1.1288319264268692E-2</v>
      </c>
    </row>
    <row r="17" spans="1:64" x14ac:dyDescent="0.25">
      <c r="A17" s="2">
        <v>42842</v>
      </c>
      <c r="B17" s="1">
        <v>138.54544100000001</v>
      </c>
      <c r="C17" s="1">
        <v>131.520004</v>
      </c>
      <c r="D17" s="1">
        <v>49.614215999999999</v>
      </c>
      <c r="E17" s="1">
        <v>49.614215999999999</v>
      </c>
      <c r="F17" s="1">
        <v>173.58981299999999</v>
      </c>
      <c r="G17" s="1">
        <v>22.020053999999998</v>
      </c>
      <c r="H17" s="1">
        <v>163.41000399999999</v>
      </c>
      <c r="I17" s="1">
        <v>90.302322000000004</v>
      </c>
      <c r="J17" s="1">
        <v>160.96788000000001</v>
      </c>
      <c r="K17" s="1">
        <v>110.929382</v>
      </c>
      <c r="L17" s="1">
        <v>91.940002000000007</v>
      </c>
      <c r="M17" s="1">
        <v>10.296419999999999</v>
      </c>
      <c r="N17" s="1">
        <v>843.19000200000005</v>
      </c>
      <c r="O17" s="1">
        <v>211.80441300000001</v>
      </c>
      <c r="P17" s="1">
        <v>144.25418099999999</v>
      </c>
      <c r="Q17" s="1">
        <v>34.700519999999997</v>
      </c>
      <c r="R17" s="1">
        <v>116.307091</v>
      </c>
      <c r="S17" s="1">
        <v>81.697411000000002</v>
      </c>
      <c r="T17" s="1">
        <v>40.296523999999998</v>
      </c>
      <c r="U17" s="1">
        <v>64.231583000000001</v>
      </c>
      <c r="V17" s="1">
        <v>54.668472000000001</v>
      </c>
      <c r="W17" s="1">
        <v>101.131027</v>
      </c>
      <c r="X17" s="1">
        <v>31.568636000000001</v>
      </c>
      <c r="Y17" s="1">
        <v>48.521023</v>
      </c>
      <c r="Z17" s="1">
        <v>36.753566999999997</v>
      </c>
      <c r="AA17" s="1">
        <v>62.290000999999997</v>
      </c>
      <c r="AB17" s="1">
        <v>76.354804999999999</v>
      </c>
      <c r="AC17" s="1">
        <v>43.997878999999998</v>
      </c>
      <c r="AD17" s="1">
        <v>71.882537999999997</v>
      </c>
      <c r="AE17" s="1">
        <v>75.320380999999998</v>
      </c>
      <c r="AF17" s="1"/>
      <c r="AH17">
        <v>8.6495546460011973E-3</v>
      </c>
      <c r="AI17">
        <v>1.9139875572106699E-2</v>
      </c>
      <c r="AJ17">
        <v>2.99462833474641E-2</v>
      </c>
      <c r="AK17">
        <v>2.99462833474641E-2</v>
      </c>
      <c r="AL17">
        <v>2.7104037964561033E-2</v>
      </c>
      <c r="AM17">
        <v>1.6562119987551856E-2</v>
      </c>
      <c r="AN17">
        <v>3.1308165671264181E-3</v>
      </c>
      <c r="AO17">
        <v>1.3104148366330837E-2</v>
      </c>
      <c r="AP17">
        <v>1.1431100169780892E-2</v>
      </c>
      <c r="AQ17">
        <v>1.0954025395200948E-2</v>
      </c>
      <c r="AR17">
        <v>3.2801674886598832E-2</v>
      </c>
      <c r="AS17">
        <v>2.0702179956847824E-2</v>
      </c>
      <c r="AT17">
        <v>2.3835548166097426E-2</v>
      </c>
      <c r="AU17">
        <v>-2.8927041755267145E-2</v>
      </c>
      <c r="AV17">
        <v>2.8030672724058812E-2</v>
      </c>
      <c r="AW17">
        <v>3.0354623743587422E-2</v>
      </c>
      <c r="AX17">
        <v>-2.5841835339449119E-2</v>
      </c>
      <c r="AY17">
        <v>1.4217697924138449E-3</v>
      </c>
      <c r="AZ17">
        <v>2.7279451863701763E-2</v>
      </c>
      <c r="BA17">
        <v>2.2324889357505314E-2</v>
      </c>
      <c r="BB17">
        <v>9.2155381151230228E-3</v>
      </c>
      <c r="BC17">
        <v>6.4823519007728023E-2</v>
      </c>
      <c r="BD17">
        <v>-7.0838522621616872E-3</v>
      </c>
      <c r="BE17">
        <v>-5.4933853996717375E-3</v>
      </c>
      <c r="BF17">
        <v>-8.6890023276152105E-3</v>
      </c>
      <c r="BG17">
        <v>8.2739476494689324E-2</v>
      </c>
      <c r="BH17">
        <v>2.5308307322779805E-2</v>
      </c>
      <c r="BI17">
        <v>-2.8177732596662525E-2</v>
      </c>
      <c r="BJ17">
        <v>2.4470191385738443E-2</v>
      </c>
      <c r="BK17">
        <v>-1.2241339221911817E-2</v>
      </c>
      <c r="BL17">
        <v>8.475918510624977E-3</v>
      </c>
    </row>
    <row r="18" spans="1:64" x14ac:dyDescent="0.25">
      <c r="A18" s="2">
        <v>42849</v>
      </c>
      <c r="B18" s="1">
        <v>139.889297</v>
      </c>
      <c r="C18" s="1">
        <v>133.740005</v>
      </c>
      <c r="D18" s="1">
        <v>51.982010000000002</v>
      </c>
      <c r="E18" s="1">
        <v>51.982010000000002</v>
      </c>
      <c r="F18" s="1">
        <v>177.87228400000001</v>
      </c>
      <c r="G18" s="1">
        <v>22.630918999999999</v>
      </c>
      <c r="H18" s="1">
        <v>165.21000699999999</v>
      </c>
      <c r="I18" s="1">
        <v>98.717354</v>
      </c>
      <c r="J18" s="1">
        <v>167.330444</v>
      </c>
      <c r="K18" s="1">
        <v>112.053802</v>
      </c>
      <c r="L18" s="1">
        <v>94.82</v>
      </c>
      <c r="M18" s="1">
        <v>10.554811000000001</v>
      </c>
      <c r="N18" s="1">
        <v>905.96002199999998</v>
      </c>
      <c r="O18" s="1">
        <v>218.58261100000001</v>
      </c>
      <c r="P18" s="1">
        <v>150.120529</v>
      </c>
      <c r="Q18" s="1">
        <v>34.538105000000002</v>
      </c>
      <c r="R18" s="1">
        <v>117.940506</v>
      </c>
      <c r="S18" s="1">
        <v>84.094588999999999</v>
      </c>
      <c r="T18" s="1">
        <v>41.810054999999998</v>
      </c>
      <c r="U18" s="1">
        <v>66.224304000000004</v>
      </c>
      <c r="V18" s="1">
        <v>54.237788999999999</v>
      </c>
      <c r="W18" s="1">
        <v>103.73689299999999</v>
      </c>
      <c r="X18" s="1">
        <v>31.831396000000002</v>
      </c>
      <c r="Y18" s="1">
        <v>49.667042000000002</v>
      </c>
      <c r="Z18" s="1">
        <v>36.477432</v>
      </c>
      <c r="AA18" s="1">
        <v>62.849997999999999</v>
      </c>
      <c r="AB18" s="1">
        <v>75.752075000000005</v>
      </c>
      <c r="AC18" s="1">
        <v>42.750107</v>
      </c>
      <c r="AD18" s="1">
        <v>72.112740000000002</v>
      </c>
      <c r="AE18" s="1">
        <v>76.216498999999999</v>
      </c>
      <c r="AF18" s="1"/>
      <c r="AH18">
        <v>9.6997489798310143E-3</v>
      </c>
      <c r="AI18">
        <v>1.6879569133833029E-2</v>
      </c>
      <c r="AJ18">
        <v>4.772410391408792E-2</v>
      </c>
      <c r="AK18">
        <v>4.772410391408792E-2</v>
      </c>
      <c r="AL18">
        <v>2.4670059411838963E-2</v>
      </c>
      <c r="AM18">
        <v>2.7741303450027892E-2</v>
      </c>
      <c r="AN18">
        <v>1.1015255834642804E-2</v>
      </c>
      <c r="AO18">
        <v>9.3187326899523096E-2</v>
      </c>
      <c r="AP18">
        <v>3.9526916798556279E-2</v>
      </c>
      <c r="AQ18">
        <v>1.0136358643014893E-2</v>
      </c>
      <c r="AR18">
        <v>3.1324754593761987E-2</v>
      </c>
      <c r="AS18">
        <v>2.5095227273168867E-2</v>
      </c>
      <c r="AT18">
        <v>7.4443506031989126E-2</v>
      </c>
      <c r="AU18">
        <v>3.2002156631174644E-2</v>
      </c>
      <c r="AV18">
        <v>4.0666745042211405E-2</v>
      </c>
      <c r="AW18">
        <v>-4.6804774107130319E-3</v>
      </c>
      <c r="AX18">
        <v>1.4043984644066108E-2</v>
      </c>
      <c r="AY18">
        <v>2.93421538168449E-2</v>
      </c>
      <c r="AZ18">
        <v>3.7559840148991525E-2</v>
      </c>
      <c r="BA18">
        <v>3.1024005744961992E-2</v>
      </c>
      <c r="BB18">
        <v>-7.8780873919432372E-3</v>
      </c>
      <c r="BC18">
        <v>2.5767225719956266E-2</v>
      </c>
      <c r="BD18">
        <v>8.3234511620964586E-3</v>
      </c>
      <c r="BE18">
        <v>2.3619019739134571E-2</v>
      </c>
      <c r="BF18">
        <v>-7.513148315645023E-3</v>
      </c>
      <c r="BG18">
        <v>8.9901587896908646E-3</v>
      </c>
      <c r="BH18">
        <v>-7.8938057663822721E-3</v>
      </c>
      <c r="BI18">
        <v>-2.8359821617764749E-2</v>
      </c>
      <c r="BJ18">
        <v>3.202474570388786E-3</v>
      </c>
      <c r="BK18">
        <v>1.1897417247530935E-2</v>
      </c>
      <c r="BL18">
        <v>1.5119071010659199E-2</v>
      </c>
    </row>
    <row r="19" spans="1:64" x14ac:dyDescent="0.25">
      <c r="A19" s="2">
        <v>42856</v>
      </c>
      <c r="B19" s="1">
        <v>145.060272</v>
      </c>
      <c r="C19" s="1">
        <v>134.83999600000001</v>
      </c>
      <c r="D19" s="1">
        <v>53.553908999999997</v>
      </c>
      <c r="E19" s="1">
        <v>53.553908999999997</v>
      </c>
      <c r="F19" s="1">
        <v>178.04548600000001</v>
      </c>
      <c r="G19" s="1">
        <v>23.018764000000001</v>
      </c>
      <c r="H19" s="1">
        <v>166.550003</v>
      </c>
      <c r="I19" s="1">
        <v>96.188125999999997</v>
      </c>
      <c r="J19" s="1">
        <v>169.85656700000001</v>
      </c>
      <c r="K19" s="1">
        <v>108.554535</v>
      </c>
      <c r="L19" s="1">
        <v>95.739998</v>
      </c>
      <c r="M19" s="1">
        <v>10.251142</v>
      </c>
      <c r="N19" s="1">
        <v>927.13000499999998</v>
      </c>
      <c r="O19" s="1">
        <v>221.58105499999999</v>
      </c>
      <c r="P19" s="1">
        <v>149.76470900000001</v>
      </c>
      <c r="Q19" s="1">
        <v>35.178229999999999</v>
      </c>
      <c r="R19" s="1">
        <v>117.978706</v>
      </c>
      <c r="S19" s="1">
        <v>84.094588999999999</v>
      </c>
      <c r="T19" s="1">
        <v>41.718536</v>
      </c>
      <c r="U19" s="1">
        <v>66.746673999999999</v>
      </c>
      <c r="V19" s="1">
        <v>52.808674000000003</v>
      </c>
      <c r="W19" s="1">
        <v>103.299255</v>
      </c>
      <c r="X19" s="1">
        <v>31.418491</v>
      </c>
      <c r="Y19" s="1">
        <v>50.766852999999998</v>
      </c>
      <c r="Z19" s="1">
        <v>35.492553999999998</v>
      </c>
      <c r="AA19" s="1">
        <v>65.419998000000007</v>
      </c>
      <c r="AB19" s="1">
        <v>76.655144000000007</v>
      </c>
      <c r="AC19" s="1">
        <v>43.476418000000002</v>
      </c>
      <c r="AD19" s="1">
        <v>73.378899000000004</v>
      </c>
      <c r="AE19" s="1">
        <v>76.561874000000003</v>
      </c>
      <c r="AF19" s="1"/>
      <c r="AH19">
        <v>3.6964765074200052E-2</v>
      </c>
      <c r="AI19">
        <v>8.2248464100178331E-3</v>
      </c>
      <c r="AJ19">
        <v>3.02392885538669E-2</v>
      </c>
      <c r="AK19">
        <v>3.02392885538669E-2</v>
      </c>
      <c r="AL19">
        <v>9.7374361033112614E-4</v>
      </c>
      <c r="AM19">
        <v>1.7137836956599165E-2</v>
      </c>
      <c r="AN19">
        <v>8.1108646160883806E-3</v>
      </c>
      <c r="AO19">
        <v>-2.5620905519813702E-2</v>
      </c>
      <c r="AP19">
        <v>1.5096613261840221E-2</v>
      </c>
      <c r="AQ19">
        <v>-3.1228453988558131E-2</v>
      </c>
      <c r="AR19">
        <v>9.7025732967729039E-3</v>
      </c>
      <c r="AS19">
        <v>-2.8770671497575943E-2</v>
      </c>
      <c r="AT19">
        <v>2.3367458260757562E-2</v>
      </c>
      <c r="AU19">
        <v>1.3717669426137368E-2</v>
      </c>
      <c r="AV19">
        <v>-2.3702287912933896E-3</v>
      </c>
      <c r="AW19">
        <v>1.8533877292920314E-2</v>
      </c>
      <c r="AX19">
        <v>3.2389211557226437E-4</v>
      </c>
      <c r="AY19">
        <v>0</v>
      </c>
      <c r="AZ19">
        <v>-2.1889232147625287E-3</v>
      </c>
      <c r="BA19">
        <v>7.8878896182887036E-3</v>
      </c>
      <c r="BB19">
        <v>-2.6349064487123468E-2</v>
      </c>
      <c r="BC19">
        <v>-4.2187305532660662E-3</v>
      </c>
      <c r="BD19">
        <v>-1.2971627131904679E-2</v>
      </c>
      <c r="BE19">
        <v>2.2143678296766604E-2</v>
      </c>
      <c r="BF19">
        <v>-2.6999652826438052E-2</v>
      </c>
      <c r="BG19">
        <v>4.0891011643309959E-2</v>
      </c>
      <c r="BH19">
        <v>1.192137641114124E-2</v>
      </c>
      <c r="BI19">
        <v>1.6989688470253481E-2</v>
      </c>
      <c r="BJ19">
        <v>1.7558048688761537E-2</v>
      </c>
      <c r="BK19">
        <v>4.5314991442995068E-3</v>
      </c>
      <c r="BL19">
        <v>6.3292040559227089E-3</v>
      </c>
    </row>
    <row r="20" spans="1:64" x14ac:dyDescent="0.25">
      <c r="A20" s="2">
        <v>42863</v>
      </c>
      <c r="B20" s="1">
        <v>152.01336699999999</v>
      </c>
      <c r="C20" s="1">
        <v>136.83999600000001</v>
      </c>
      <c r="D20" s="1">
        <v>55.722724999999997</v>
      </c>
      <c r="E20" s="1">
        <v>55.722724999999997</v>
      </c>
      <c r="F20" s="1">
        <v>176.351776</v>
      </c>
      <c r="G20" s="1">
        <v>23.270868</v>
      </c>
      <c r="H20" s="1">
        <v>163.320007</v>
      </c>
      <c r="I20" s="1">
        <v>97.221039000000005</v>
      </c>
      <c r="J20" s="1">
        <v>161.071564</v>
      </c>
      <c r="K20" s="1">
        <v>106.325096</v>
      </c>
      <c r="L20" s="1">
        <v>109.089996</v>
      </c>
      <c r="M20" s="1">
        <v>10.048697000000001</v>
      </c>
      <c r="N20" s="1">
        <v>932.21997099999999</v>
      </c>
      <c r="O20" s="1">
        <v>217.62545800000001</v>
      </c>
      <c r="P20" s="1">
        <v>150.90913399999999</v>
      </c>
      <c r="Q20" s="1">
        <v>34.197814999999999</v>
      </c>
      <c r="R20" s="1">
        <v>118.10289</v>
      </c>
      <c r="S20" s="1">
        <v>84.017250000000004</v>
      </c>
      <c r="T20" s="1">
        <v>41.379596999999997</v>
      </c>
      <c r="U20" s="1">
        <v>66.146918999999997</v>
      </c>
      <c r="V20" s="1">
        <v>53.053387000000001</v>
      </c>
      <c r="W20" s="1">
        <v>127.199516</v>
      </c>
      <c r="X20" s="1">
        <v>30.977432</v>
      </c>
      <c r="Y20" s="1">
        <v>51.127293000000002</v>
      </c>
      <c r="Z20" s="1">
        <v>35.428122999999999</v>
      </c>
      <c r="AA20" s="1">
        <v>67.980002999999996</v>
      </c>
      <c r="AB20" s="1">
        <v>77.675545</v>
      </c>
      <c r="AC20" s="1">
        <v>42.684925</v>
      </c>
      <c r="AD20" s="1">
        <v>72.621123999999995</v>
      </c>
      <c r="AE20" s="1">
        <v>77.056601999999998</v>
      </c>
      <c r="AF20" s="1"/>
      <c r="AH20">
        <v>4.7932455276245386E-2</v>
      </c>
      <c r="AI20">
        <v>1.48323943883831E-2</v>
      </c>
      <c r="AJ20">
        <v>4.049780941294126E-2</v>
      </c>
      <c r="AK20">
        <v>4.049780941294126E-2</v>
      </c>
      <c r="AL20">
        <v>-9.5127938261799563E-3</v>
      </c>
      <c r="AM20">
        <v>1.0952108462469974E-2</v>
      </c>
      <c r="AN20">
        <v>-1.9393551136711776E-2</v>
      </c>
      <c r="AO20">
        <v>1.073846682489695E-2</v>
      </c>
      <c r="AP20">
        <v>-5.1720125722310266E-2</v>
      </c>
      <c r="AQ20">
        <v>-2.0537502187264672E-2</v>
      </c>
      <c r="AR20">
        <v>0.1394401324303349</v>
      </c>
      <c r="AS20">
        <v>-1.9748531431912571E-2</v>
      </c>
      <c r="AT20">
        <v>5.4900240231142167E-3</v>
      </c>
      <c r="AU20">
        <v>-1.7851693142267887E-2</v>
      </c>
      <c r="AV20">
        <v>7.6414864866460892E-3</v>
      </c>
      <c r="AW20">
        <v>-2.7869935468612283E-2</v>
      </c>
      <c r="AX20">
        <v>1.0525967287690003E-3</v>
      </c>
      <c r="AY20">
        <v>-9.1966678141437784E-4</v>
      </c>
      <c r="AZ20">
        <v>-8.1244221992833928E-3</v>
      </c>
      <c r="BA20">
        <v>-8.9855413619561297E-3</v>
      </c>
      <c r="BB20">
        <v>4.6339546416181042E-3</v>
      </c>
      <c r="BC20">
        <v>0.23136915169426925</v>
      </c>
      <c r="BD20">
        <v>-1.4038198078959273E-2</v>
      </c>
      <c r="BE20">
        <v>7.0999082807044218E-3</v>
      </c>
      <c r="BF20">
        <v>-1.815338507338723E-3</v>
      </c>
      <c r="BG20">
        <v>3.9131841612101384E-2</v>
      </c>
      <c r="BH20">
        <v>1.3311578933306712E-2</v>
      </c>
      <c r="BI20">
        <v>-1.8205110641819726E-2</v>
      </c>
      <c r="BJ20">
        <v>-1.0326878848373145E-2</v>
      </c>
      <c r="BK20">
        <v>6.4618063032260012E-3</v>
      </c>
      <c r="BL20">
        <v>-3.4969248667813388E-3</v>
      </c>
    </row>
    <row r="21" spans="1:64" x14ac:dyDescent="0.25">
      <c r="A21" s="2">
        <v>42870</v>
      </c>
      <c r="B21" s="1">
        <v>149.66816700000001</v>
      </c>
      <c r="C21" s="1">
        <v>136.429993</v>
      </c>
      <c r="D21" s="1">
        <v>55.593395000000001</v>
      </c>
      <c r="E21" s="1">
        <v>55.593395000000001</v>
      </c>
      <c r="F21" s="1">
        <v>175.28718599999999</v>
      </c>
      <c r="G21" s="1">
        <v>22.349726</v>
      </c>
      <c r="H21" s="1">
        <v>163.240005</v>
      </c>
      <c r="I21" s="1">
        <v>98.881454000000005</v>
      </c>
      <c r="J21" s="1">
        <v>168.815506</v>
      </c>
      <c r="K21" s="1">
        <v>104.221664</v>
      </c>
      <c r="L21" s="1">
        <v>107.639999</v>
      </c>
      <c r="M21" s="1">
        <v>10.002686000000001</v>
      </c>
      <c r="N21" s="1">
        <v>934.01000999999997</v>
      </c>
      <c r="O21" s="1">
        <v>210.36866800000001</v>
      </c>
      <c r="P21" s="1">
        <v>150.312881</v>
      </c>
      <c r="Q21" s="1">
        <v>34.072688999999997</v>
      </c>
      <c r="R21" s="1">
        <v>121.312408</v>
      </c>
      <c r="S21" s="1">
        <v>81.948723000000001</v>
      </c>
      <c r="T21" s="1">
        <v>40.478988999999999</v>
      </c>
      <c r="U21" s="1">
        <v>65.479461999999998</v>
      </c>
      <c r="V21" s="1">
        <v>50.674793000000001</v>
      </c>
      <c r="W21" s="1">
        <v>135.26573200000001</v>
      </c>
      <c r="X21" s="1">
        <v>30.756143999999999</v>
      </c>
      <c r="Y21" s="1">
        <v>53.299191</v>
      </c>
      <c r="Z21" s="1">
        <v>35.198005999999999</v>
      </c>
      <c r="AA21" s="1">
        <v>67.580001999999993</v>
      </c>
      <c r="AB21" s="1">
        <v>77.300117</v>
      </c>
      <c r="AC21" s="1">
        <v>42.293830999999997</v>
      </c>
      <c r="AD21" s="1">
        <v>76.061897000000002</v>
      </c>
      <c r="AE21" s="1">
        <v>77.200066000000007</v>
      </c>
      <c r="AF21" s="1"/>
      <c r="AH21">
        <v>-1.542759065391912E-2</v>
      </c>
      <c r="AI21">
        <v>-2.9962219525351153E-3</v>
      </c>
      <c r="AJ21">
        <v>-2.3209561269660799E-3</v>
      </c>
      <c r="AK21">
        <v>-2.3209561269660799E-3</v>
      </c>
      <c r="AL21">
        <v>-6.0367410192682701E-3</v>
      </c>
      <c r="AM21">
        <v>-3.9583482661669507E-2</v>
      </c>
      <c r="AN21">
        <v>-4.8984812987429923E-4</v>
      </c>
      <c r="AO21">
        <v>1.7078762139129167E-2</v>
      </c>
      <c r="AP21">
        <v>4.8077648268194655E-2</v>
      </c>
      <c r="AQ21">
        <v>-1.9783024696257954E-2</v>
      </c>
      <c r="AR21">
        <v>-1.3291750418617635E-2</v>
      </c>
      <c r="AS21">
        <v>-4.5788026049546548E-3</v>
      </c>
      <c r="AT21">
        <v>1.9201894999951452E-3</v>
      </c>
      <c r="AU21">
        <v>-3.3345317531738382E-2</v>
      </c>
      <c r="AV21">
        <v>-3.9510729681875335E-3</v>
      </c>
      <c r="AW21">
        <v>-3.658888733096007E-3</v>
      </c>
      <c r="AX21">
        <v>2.7175609335216122E-2</v>
      </c>
      <c r="AY21">
        <v>-2.4620265481195863E-2</v>
      </c>
      <c r="AZ21">
        <v>-2.1764542559464712E-2</v>
      </c>
      <c r="BA21">
        <v>-1.0090522885880729E-2</v>
      </c>
      <c r="BB21">
        <v>-4.4833970732160791E-2</v>
      </c>
      <c r="BC21">
        <v>6.3413889090584361E-2</v>
      </c>
      <c r="BD21">
        <v>-7.1435230654368397E-3</v>
      </c>
      <c r="BE21">
        <v>4.2480207195792638E-2</v>
      </c>
      <c r="BF21">
        <v>-6.4953201161687263E-3</v>
      </c>
      <c r="BG21">
        <v>-5.8840980045264659E-3</v>
      </c>
      <c r="BH21">
        <v>-4.8332844011586846E-3</v>
      </c>
      <c r="BI21">
        <v>-9.1623447856591638E-3</v>
      </c>
      <c r="BJ21">
        <v>4.7379781673442666E-2</v>
      </c>
      <c r="BK21">
        <v>1.8618002387389039E-3</v>
      </c>
      <c r="BL21">
        <v>-3.8353433334157383E-3</v>
      </c>
    </row>
    <row r="22" spans="1:64" x14ac:dyDescent="0.25">
      <c r="A22" s="2">
        <v>42877</v>
      </c>
      <c r="B22" s="1">
        <v>150.205994</v>
      </c>
      <c r="C22" s="1">
        <v>141.88999899999999</v>
      </c>
      <c r="D22" s="1">
        <v>57.981082999999998</v>
      </c>
      <c r="E22" s="1">
        <v>57.981082999999998</v>
      </c>
      <c r="F22" s="1">
        <v>180.94070400000001</v>
      </c>
      <c r="G22" s="1">
        <v>22.533954999999999</v>
      </c>
      <c r="H22" s="1">
        <v>165.69000199999999</v>
      </c>
      <c r="I22" s="1">
        <v>101.999557</v>
      </c>
      <c r="J22" s="1">
        <v>174.93315100000001</v>
      </c>
      <c r="K22" s="1">
        <v>105.084366</v>
      </c>
      <c r="L22" s="1">
        <v>112.129997</v>
      </c>
      <c r="M22" s="1">
        <v>10.057898</v>
      </c>
      <c r="N22" s="1">
        <v>971.46997099999999</v>
      </c>
      <c r="O22" s="1">
        <v>218.31890899999999</v>
      </c>
      <c r="P22" s="1">
        <v>148.96650700000001</v>
      </c>
      <c r="Q22" s="1">
        <v>34.900444</v>
      </c>
      <c r="R22" s="1">
        <v>121.235985</v>
      </c>
      <c r="S22" s="1">
        <v>82.509354000000002</v>
      </c>
      <c r="T22" s="1">
        <v>41.486114999999998</v>
      </c>
      <c r="U22" s="1">
        <v>68.063231999999999</v>
      </c>
      <c r="V22" s="1">
        <v>51.477448000000003</v>
      </c>
      <c r="W22" s="1">
        <v>141.22277800000001</v>
      </c>
      <c r="X22" s="1">
        <v>30.452938</v>
      </c>
      <c r="Y22" s="1">
        <v>53.160556999999997</v>
      </c>
      <c r="Z22" s="1">
        <v>35.087550999999998</v>
      </c>
      <c r="AA22" s="1">
        <v>77.069999999999993</v>
      </c>
      <c r="AB22" s="1">
        <v>78.089478</v>
      </c>
      <c r="AC22" s="1">
        <v>42.200713999999998</v>
      </c>
      <c r="AD22" s="1">
        <v>75.443900999999997</v>
      </c>
      <c r="AE22" s="1">
        <v>76.841994999999997</v>
      </c>
      <c r="AF22" s="1"/>
      <c r="AH22">
        <v>3.5934628637497306E-3</v>
      </c>
      <c r="AI22">
        <v>4.0020569377292224E-2</v>
      </c>
      <c r="AJ22">
        <v>4.2949130917440771E-2</v>
      </c>
      <c r="AK22">
        <v>4.2949130917440771E-2</v>
      </c>
      <c r="AL22">
        <v>3.2252888126117901E-2</v>
      </c>
      <c r="AM22">
        <v>8.2430093326423069E-3</v>
      </c>
      <c r="AN22">
        <v>1.5008557491774129E-2</v>
      </c>
      <c r="AO22">
        <v>3.1533749493610708E-2</v>
      </c>
      <c r="AP22">
        <v>3.6238643860120351E-2</v>
      </c>
      <c r="AQ22">
        <v>8.2775688555500205E-3</v>
      </c>
      <c r="AR22">
        <v>4.1713099607145109E-2</v>
      </c>
      <c r="AS22">
        <v>5.5197174039052256E-3</v>
      </c>
      <c r="AT22">
        <v>4.0106594789064434E-2</v>
      </c>
      <c r="AU22">
        <v>3.779194437833288E-2</v>
      </c>
      <c r="AV22">
        <v>-8.9571432005218325E-3</v>
      </c>
      <c r="AW22">
        <v>2.4293797299062701E-2</v>
      </c>
      <c r="AX22">
        <v>-6.2996853545274156E-4</v>
      </c>
      <c r="AY22">
        <v>6.8412414431400078E-3</v>
      </c>
      <c r="AZ22">
        <v>2.488021625243653E-2</v>
      </c>
      <c r="BA22">
        <v>3.9459242960792826E-2</v>
      </c>
      <c r="BB22">
        <v>1.5839334558307942E-2</v>
      </c>
      <c r="BC22">
        <v>4.4039579810206404E-2</v>
      </c>
      <c r="BD22">
        <v>-9.8583879695711991E-3</v>
      </c>
      <c r="BE22">
        <v>-2.601052612599753E-3</v>
      </c>
      <c r="BF22">
        <v>-3.1381039028177261E-3</v>
      </c>
      <c r="BG22">
        <v>0.14042612783586483</v>
      </c>
      <c r="BH22">
        <v>1.0211640429987959E-2</v>
      </c>
      <c r="BI22">
        <v>-2.2016686074146242E-3</v>
      </c>
      <c r="BJ22">
        <v>-8.1249091118514322E-3</v>
      </c>
      <c r="BK22">
        <v>-4.6382214232823264E-3</v>
      </c>
      <c r="BL22">
        <v>1.4313162401390238E-2</v>
      </c>
    </row>
    <row r="23" spans="1:64" x14ac:dyDescent="0.25">
      <c r="A23" s="2">
        <v>42884</v>
      </c>
      <c r="B23" s="1">
        <v>152.00521900000001</v>
      </c>
      <c r="C23" s="1">
        <v>143.479996</v>
      </c>
      <c r="D23" s="1">
        <v>59.344059000000001</v>
      </c>
      <c r="E23" s="1">
        <v>59.344059000000001</v>
      </c>
      <c r="F23" s="1">
        <v>184.470474</v>
      </c>
      <c r="G23" s="1">
        <v>21.767956000000002</v>
      </c>
      <c r="H23" s="1">
        <v>166.28999300000001</v>
      </c>
      <c r="I23" s="1">
        <v>102.27951</v>
      </c>
      <c r="J23" s="1">
        <v>177.991974</v>
      </c>
      <c r="K23" s="1">
        <v>103.89209</v>
      </c>
      <c r="L23" s="1">
        <v>114.519997</v>
      </c>
      <c r="M23" s="1">
        <v>10.444386</v>
      </c>
      <c r="N23" s="1">
        <v>975.59997599999997</v>
      </c>
      <c r="O23" s="1">
        <v>208.33715799999999</v>
      </c>
      <c r="P23" s="1">
        <v>149.39927700000001</v>
      </c>
      <c r="Q23" s="1">
        <v>34.958195000000003</v>
      </c>
      <c r="R23" s="1">
        <v>125.07847599999999</v>
      </c>
      <c r="S23" s="1">
        <v>79.880195999999998</v>
      </c>
      <c r="T23" s="1">
        <v>41.176231000000001</v>
      </c>
      <c r="U23" s="1">
        <v>69.814437999999996</v>
      </c>
      <c r="V23" s="1">
        <v>51.859192</v>
      </c>
      <c r="W23" s="1">
        <v>143.014938</v>
      </c>
      <c r="X23" s="1">
        <v>30.831947</v>
      </c>
      <c r="Y23" s="1">
        <v>54.673389</v>
      </c>
      <c r="Z23" s="1">
        <v>35.777889000000002</v>
      </c>
      <c r="AA23" s="1">
        <v>77.650002000000001</v>
      </c>
      <c r="AB23" s="1">
        <v>78.580421000000001</v>
      </c>
      <c r="AC23" s="1">
        <v>43.243628999999999</v>
      </c>
      <c r="AD23" s="1">
        <v>76.882683</v>
      </c>
      <c r="AE23" s="1">
        <v>74.910354999999996</v>
      </c>
      <c r="AF23" s="1"/>
      <c r="AH23">
        <v>1.1978383499129915E-2</v>
      </c>
      <c r="AI23">
        <v>1.1205842633066839E-2</v>
      </c>
      <c r="AJ23">
        <v>2.3507253219123267E-2</v>
      </c>
      <c r="AK23">
        <v>2.3507253219123267E-2</v>
      </c>
      <c r="AL23">
        <v>1.9507882538137934E-2</v>
      </c>
      <c r="AM23">
        <v>-3.3993100634131794E-2</v>
      </c>
      <c r="AN23">
        <v>3.621165989243075E-3</v>
      </c>
      <c r="AO23">
        <v>2.7446491752901058E-3</v>
      </c>
      <c r="AP23">
        <v>1.7485667996685141E-2</v>
      </c>
      <c r="AQ23">
        <v>-1.1345893260658838E-2</v>
      </c>
      <c r="AR23">
        <v>2.1314546186958345E-2</v>
      </c>
      <c r="AS23">
        <v>3.8426319296536907E-2</v>
      </c>
      <c r="AT23">
        <v>4.2512945569986981E-3</v>
      </c>
      <c r="AU23">
        <v>-4.5720964096609716E-2</v>
      </c>
      <c r="AV23">
        <v>2.905149679048358E-3</v>
      </c>
      <c r="AW23">
        <v>1.6547353953434867E-3</v>
      </c>
      <c r="AX23">
        <v>3.1694310892925029E-2</v>
      </c>
      <c r="AY23">
        <v>-3.1864968910070533E-2</v>
      </c>
      <c r="AZ23">
        <v>-7.4695834979967811E-3</v>
      </c>
      <c r="BA23">
        <v>2.5729104371652468E-2</v>
      </c>
      <c r="BB23">
        <v>7.4157522338713765E-3</v>
      </c>
      <c r="BC23">
        <v>1.2690304109440444E-2</v>
      </c>
      <c r="BD23">
        <v>1.2445728553350088E-2</v>
      </c>
      <c r="BE23">
        <v>2.8457790613443029E-2</v>
      </c>
      <c r="BF23">
        <v>1.9674727369829947E-2</v>
      </c>
      <c r="BG23">
        <v>7.5256520046711756E-3</v>
      </c>
      <c r="BH23">
        <v>6.2869289509145066E-3</v>
      </c>
      <c r="BI23">
        <v>2.4713207459001778E-2</v>
      </c>
      <c r="BJ23">
        <v>1.9070885531224099E-2</v>
      </c>
      <c r="BK23">
        <v>-2.5137816892963304E-2</v>
      </c>
      <c r="BL23">
        <v>9.6240611244065542E-3</v>
      </c>
    </row>
    <row r="24" spans="1:64" x14ac:dyDescent="0.25">
      <c r="A24" s="2">
        <v>42891</v>
      </c>
      <c r="B24" s="1">
        <v>145.67858899999999</v>
      </c>
      <c r="C24" s="1">
        <v>138.050003</v>
      </c>
      <c r="D24" s="1">
        <v>57.732365000000001</v>
      </c>
      <c r="E24" s="1">
        <v>57.732365000000001</v>
      </c>
      <c r="F24" s="1">
        <v>184.27652</v>
      </c>
      <c r="G24" s="1">
        <v>23.026271999999999</v>
      </c>
      <c r="H24" s="1">
        <v>170</v>
      </c>
      <c r="I24" s="1">
        <v>102.25054900000001</v>
      </c>
      <c r="J24" s="1">
        <v>177.41168200000001</v>
      </c>
      <c r="K24" s="1">
        <v>102.37995100000001</v>
      </c>
      <c r="L24" s="1">
        <v>110.459999</v>
      </c>
      <c r="M24" s="1">
        <v>10.241941000000001</v>
      </c>
      <c r="N24" s="1">
        <v>949.830017</v>
      </c>
      <c r="O24" s="1">
        <v>217.98571799999999</v>
      </c>
      <c r="P24" s="1">
        <v>147.95088200000001</v>
      </c>
      <c r="Q24" s="1">
        <v>34.371062999999999</v>
      </c>
      <c r="R24" s="1">
        <v>126.47268699999999</v>
      </c>
      <c r="S24" s="1">
        <v>84.055915999999996</v>
      </c>
      <c r="T24" s="1">
        <v>43.490699999999997</v>
      </c>
      <c r="U24" s="1">
        <v>68.413466999999997</v>
      </c>
      <c r="V24" s="1">
        <v>52.507401000000002</v>
      </c>
      <c r="W24" s="1">
        <v>148.94901999999999</v>
      </c>
      <c r="X24" s="1">
        <v>31.049871</v>
      </c>
      <c r="Y24" s="1">
        <v>53.245418999999998</v>
      </c>
      <c r="Z24" s="1">
        <v>35.704253999999999</v>
      </c>
      <c r="AA24" s="1">
        <v>75.300003000000004</v>
      </c>
      <c r="AB24" s="1">
        <v>77.877701000000002</v>
      </c>
      <c r="AC24" s="1">
        <v>43.504356000000001</v>
      </c>
      <c r="AD24" s="1">
        <v>76.689567999999994</v>
      </c>
      <c r="AE24" s="1">
        <v>77.388512000000006</v>
      </c>
      <c r="AF24" s="1"/>
      <c r="AH24">
        <v>-4.1621136705839175E-2</v>
      </c>
      <c r="AI24">
        <v>-3.7844948086003541E-2</v>
      </c>
      <c r="AJ24">
        <v>-2.7158472594535535E-2</v>
      </c>
      <c r="AK24">
        <v>-2.7158472594535535E-2</v>
      </c>
      <c r="AL24">
        <v>-1.0514094521163904E-3</v>
      </c>
      <c r="AM24">
        <v>5.7805886781468918E-2</v>
      </c>
      <c r="AN24">
        <v>2.2310464587006088E-2</v>
      </c>
      <c r="AO24">
        <v>-2.8315544335317356E-4</v>
      </c>
      <c r="AP24">
        <v>-3.2602144184320685E-3</v>
      </c>
      <c r="AQ24">
        <v>-1.4554900185374947E-2</v>
      </c>
      <c r="AR24">
        <v>-3.5452306202907138E-2</v>
      </c>
      <c r="AS24">
        <v>-1.9383140377998199E-2</v>
      </c>
      <c r="AT24">
        <v>-2.6414472769523696E-2</v>
      </c>
      <c r="AU24">
        <v>4.6312237781413933E-2</v>
      </c>
      <c r="AV24">
        <v>-9.6947925658301872E-3</v>
      </c>
      <c r="AW24">
        <v>-1.6795260739291714E-2</v>
      </c>
      <c r="AX24">
        <v>1.1146690018832646E-2</v>
      </c>
      <c r="AY24">
        <v>5.2274784102933326E-2</v>
      </c>
      <c r="AZ24">
        <v>5.6208859912409065E-2</v>
      </c>
      <c r="BA24">
        <v>-2.0067066929622759E-2</v>
      </c>
      <c r="BB24">
        <v>1.2499404155776305E-2</v>
      </c>
      <c r="BC24">
        <v>4.1492742527357455E-2</v>
      </c>
      <c r="BD24">
        <v>7.0681232035070636E-3</v>
      </c>
      <c r="BE24">
        <v>-2.6118190697854891E-2</v>
      </c>
      <c r="BF24">
        <v>-2.0581147199602245E-3</v>
      </c>
      <c r="BG24">
        <v>-3.0263991493522394E-2</v>
      </c>
      <c r="BH24">
        <v>-8.9426856086708851E-3</v>
      </c>
      <c r="BI24">
        <v>6.0292580902496142E-3</v>
      </c>
      <c r="BJ24">
        <v>-2.5118140062828703E-3</v>
      </c>
      <c r="BK24">
        <v>3.3081634708579478E-2</v>
      </c>
      <c r="BL24">
        <v>-2.9929636281363528E-3</v>
      </c>
    </row>
    <row r="25" spans="1:64" x14ac:dyDescent="0.25">
      <c r="A25" s="2">
        <v>42898</v>
      </c>
      <c r="B25" s="1">
        <v>139.11729399999999</v>
      </c>
      <c r="C25" s="1">
        <v>137.83999600000001</v>
      </c>
      <c r="D25" s="1">
        <v>58.498417000000003</v>
      </c>
      <c r="E25" s="1">
        <v>58.498417000000003</v>
      </c>
      <c r="F25" s="1">
        <v>190.49246199999999</v>
      </c>
      <c r="G25" s="1">
        <v>22.792798999999999</v>
      </c>
      <c r="H25" s="1">
        <v>170.479996</v>
      </c>
      <c r="I25" s="1">
        <v>103.872345</v>
      </c>
      <c r="J25" s="1">
        <v>164.36004600000001</v>
      </c>
      <c r="K25" s="1">
        <v>102.273315</v>
      </c>
      <c r="L25" s="1">
        <v>110.510002</v>
      </c>
      <c r="M25" s="1">
        <v>10.324759</v>
      </c>
      <c r="N25" s="1">
        <v>939.78002900000001</v>
      </c>
      <c r="O25" s="1">
        <v>217.368347</v>
      </c>
      <c r="P25" s="1">
        <v>151.51040599999999</v>
      </c>
      <c r="Q25" s="1">
        <v>33.889811999999999</v>
      </c>
      <c r="R25" s="1">
        <v>129.18429599999999</v>
      </c>
      <c r="S25" s="1">
        <v>83.301970999999995</v>
      </c>
      <c r="T25" s="1">
        <v>43.074294999999999</v>
      </c>
      <c r="U25" s="1">
        <v>68.102149999999995</v>
      </c>
      <c r="V25" s="1">
        <v>50.189449000000003</v>
      </c>
      <c r="W25" s="1">
        <v>150.96023600000001</v>
      </c>
      <c r="X25" s="1">
        <v>31.239374000000002</v>
      </c>
      <c r="Y25" s="1">
        <v>53.030762000000003</v>
      </c>
      <c r="Z25" s="1">
        <v>35.860728999999999</v>
      </c>
      <c r="AA25" s="1">
        <v>74.160004000000001</v>
      </c>
      <c r="AB25" s="1">
        <v>76.722526999999999</v>
      </c>
      <c r="AC25" s="1">
        <v>43.420555</v>
      </c>
      <c r="AD25" s="1">
        <v>72.653259000000006</v>
      </c>
      <c r="AE25" s="1">
        <v>78.669990999999996</v>
      </c>
      <c r="AF25" s="1"/>
      <c r="AH25">
        <v>-4.5039528766989925E-2</v>
      </c>
      <c r="AI25">
        <v>-1.52123864857859E-3</v>
      </c>
      <c r="AJ25">
        <v>1.3269021631107646E-2</v>
      </c>
      <c r="AK25">
        <v>1.3269021631107646E-2</v>
      </c>
      <c r="AL25">
        <v>3.3731600748700831E-2</v>
      </c>
      <c r="AM25">
        <v>-1.0139418139419184E-2</v>
      </c>
      <c r="AN25">
        <v>2.8235058823529403E-3</v>
      </c>
      <c r="AO25">
        <v>1.5861000413797181E-2</v>
      </c>
      <c r="AP25">
        <v>-7.356694808857063E-2</v>
      </c>
      <c r="AQ25">
        <v>-1.0415711177670795E-3</v>
      </c>
      <c r="AR25">
        <v>4.5267970715809797E-4</v>
      </c>
      <c r="AS25">
        <v>8.0861625740667326E-3</v>
      </c>
      <c r="AT25">
        <v>-1.0580827958819905E-2</v>
      </c>
      <c r="AU25">
        <v>-2.8321626098458041E-3</v>
      </c>
      <c r="AV25">
        <v>2.4058822440815066E-2</v>
      </c>
      <c r="AW25">
        <v>-1.4001632710632206E-2</v>
      </c>
      <c r="AX25">
        <v>2.1440273503479813E-2</v>
      </c>
      <c r="AY25">
        <v>-8.9695649738681296E-3</v>
      </c>
      <c r="AZ25">
        <v>-9.5745757138881987E-3</v>
      </c>
      <c r="BA25">
        <v>-4.5505221947018488E-3</v>
      </c>
      <c r="BB25">
        <v>-4.4145243448633041E-2</v>
      </c>
      <c r="BC25">
        <v>1.3502713881568465E-2</v>
      </c>
      <c r="BD25">
        <v>6.1031815558912298E-3</v>
      </c>
      <c r="BE25">
        <v>-4.0314641903746772E-3</v>
      </c>
      <c r="BF25">
        <v>4.382531000367642E-3</v>
      </c>
      <c r="BG25">
        <v>-1.5139428347698778E-2</v>
      </c>
      <c r="BH25">
        <v>-1.4833180553185594E-2</v>
      </c>
      <c r="BI25">
        <v>-1.9262668777352116E-3</v>
      </c>
      <c r="BJ25">
        <v>-5.2631786894405105E-2</v>
      </c>
      <c r="BK25">
        <v>1.6559033981684391E-2</v>
      </c>
      <c r="BL25">
        <v>5.6743935020638992E-4</v>
      </c>
    </row>
    <row r="26" spans="1:64" x14ac:dyDescent="0.25">
      <c r="A26" s="2">
        <v>42905</v>
      </c>
      <c r="B26" s="1">
        <v>143.038422</v>
      </c>
      <c r="C26" s="1">
        <v>145.41000399999999</v>
      </c>
      <c r="D26" s="1">
        <v>60.130004999999997</v>
      </c>
      <c r="E26" s="1">
        <v>60.130004999999997</v>
      </c>
      <c r="F26" s="1">
        <v>196.107147</v>
      </c>
      <c r="G26" s="1">
        <v>22.199389</v>
      </c>
      <c r="H26" s="1">
        <v>167.220001</v>
      </c>
      <c r="I26" s="1">
        <v>100.503258</v>
      </c>
      <c r="J26" s="1">
        <v>154.54428100000001</v>
      </c>
      <c r="K26" s="1">
        <v>101.15860000000001</v>
      </c>
      <c r="L26" s="1">
        <v>110.870003</v>
      </c>
      <c r="M26" s="1">
        <v>10.159122</v>
      </c>
      <c r="N26" s="1">
        <v>965.59002699999996</v>
      </c>
      <c r="O26" s="1">
        <v>212.84086600000001</v>
      </c>
      <c r="P26" s="1">
        <v>146.354919</v>
      </c>
      <c r="Q26" s="1">
        <v>32.908054</v>
      </c>
      <c r="R26" s="1">
        <v>131.18429599999999</v>
      </c>
      <c r="S26" s="1">
        <v>83.959266999999997</v>
      </c>
      <c r="T26" s="1">
        <v>42.309249999999999</v>
      </c>
      <c r="U26" s="1">
        <v>69.279342999999997</v>
      </c>
      <c r="V26" s="1">
        <v>51.908268</v>
      </c>
      <c r="W26" s="1">
        <v>153.160629</v>
      </c>
      <c r="X26" s="1">
        <v>32.376376999999998</v>
      </c>
      <c r="Y26" s="1">
        <v>53.114753999999998</v>
      </c>
      <c r="Z26" s="1">
        <v>34.931072</v>
      </c>
      <c r="AA26" s="1">
        <v>72.879997000000003</v>
      </c>
      <c r="AB26" s="1">
        <v>76.607017999999997</v>
      </c>
      <c r="AC26" s="1">
        <v>42.265892000000001</v>
      </c>
      <c r="AD26" s="1">
        <v>72.267014000000003</v>
      </c>
      <c r="AE26" s="1">
        <v>76.898528999999996</v>
      </c>
      <c r="AF26" s="1"/>
      <c r="AH26">
        <v>2.8185769628325363E-2</v>
      </c>
      <c r="AI26">
        <v>5.4918806004608217E-2</v>
      </c>
      <c r="AJ26">
        <v>2.7891147892087294E-2</v>
      </c>
      <c r="AK26">
        <v>2.7891147892087294E-2</v>
      </c>
      <c r="AL26">
        <v>2.9474578369405553E-2</v>
      </c>
      <c r="AM26">
        <v>-2.6034977099565468E-2</v>
      </c>
      <c r="AN26">
        <v>-1.9122448829714915E-2</v>
      </c>
      <c r="AO26">
        <v>-3.2434879562986602E-2</v>
      </c>
      <c r="AP26">
        <v>-5.9721113731009773E-2</v>
      </c>
      <c r="AQ26">
        <v>-1.0899372920492405E-2</v>
      </c>
      <c r="AR26">
        <v>3.2576327344559898E-3</v>
      </c>
      <c r="AS26">
        <v>-1.6042698914328194E-2</v>
      </c>
      <c r="AT26">
        <v>2.7463871548179017E-2</v>
      </c>
      <c r="AU26">
        <v>-2.0828612180594973E-2</v>
      </c>
      <c r="AV26">
        <v>-3.4027279948018845E-2</v>
      </c>
      <c r="AW26">
        <v>-2.8969119096913232E-2</v>
      </c>
      <c r="AX26">
        <v>1.5481757937512778E-2</v>
      </c>
      <c r="AY26">
        <v>7.8905215820163771E-3</v>
      </c>
      <c r="AZ26">
        <v>-1.776105679733123E-2</v>
      </c>
      <c r="BA26">
        <v>1.7285695091858372E-2</v>
      </c>
      <c r="BB26">
        <v>3.4246620240839784E-2</v>
      </c>
      <c r="BC26">
        <v>1.4575977477936581E-2</v>
      </c>
      <c r="BD26">
        <v>3.6396471965155143E-2</v>
      </c>
      <c r="BE26">
        <v>1.5838354349876202E-3</v>
      </c>
      <c r="BF26">
        <v>-2.5924096523525744E-2</v>
      </c>
      <c r="BG26">
        <v>-1.7260071884569985E-2</v>
      </c>
      <c r="BH26">
        <v>-1.5055421727702344E-3</v>
      </c>
      <c r="BI26">
        <v>-2.6592543554544601E-2</v>
      </c>
      <c r="BJ26">
        <v>-5.3162790673987846E-3</v>
      </c>
      <c r="BK26">
        <v>-2.2517633184933245E-2</v>
      </c>
      <c r="BL26">
        <v>2.1166583266269442E-3</v>
      </c>
    </row>
    <row r="27" spans="1:64" x14ac:dyDescent="0.25">
      <c r="A27" s="2">
        <v>42912</v>
      </c>
      <c r="B27" s="1">
        <v>140.82852199999999</v>
      </c>
      <c r="C27" s="1">
        <v>141.44000199999999</v>
      </c>
      <c r="D27" s="1">
        <v>57.274723000000002</v>
      </c>
      <c r="E27" s="1">
        <v>57.274723000000002</v>
      </c>
      <c r="F27" s="1">
        <v>191.76280199999999</v>
      </c>
      <c r="G27" s="1">
        <v>23.600227</v>
      </c>
      <c r="H27" s="1">
        <v>169.36999499999999</v>
      </c>
      <c r="I27" s="1">
        <v>103.73719</v>
      </c>
      <c r="J27" s="1">
        <v>157.298203</v>
      </c>
      <c r="K27" s="1">
        <v>102.990623</v>
      </c>
      <c r="L27" s="1">
        <v>105.720001</v>
      </c>
      <c r="M27" s="1">
        <v>10.297153</v>
      </c>
      <c r="N27" s="1">
        <v>908.72997999999995</v>
      </c>
      <c r="O27" s="1">
        <v>217.45652799999999</v>
      </c>
      <c r="P27" s="1">
        <v>148.37649500000001</v>
      </c>
      <c r="Q27" s="1">
        <v>32.474930000000001</v>
      </c>
      <c r="R27" s="1">
        <v>127.20349899999999</v>
      </c>
      <c r="S27" s="1">
        <v>88.347656000000001</v>
      </c>
      <c r="T27" s="1">
        <v>43.151764</v>
      </c>
      <c r="U27" s="1">
        <v>67.061156999999994</v>
      </c>
      <c r="V27" s="1">
        <v>57.948684999999998</v>
      </c>
      <c r="W27" s="1">
        <v>143.93095400000001</v>
      </c>
      <c r="X27" s="1">
        <v>31.826830000000001</v>
      </c>
      <c r="Y27" s="1">
        <v>51.537460000000003</v>
      </c>
      <c r="Z27" s="1">
        <v>34.728577000000001</v>
      </c>
      <c r="AA27" s="1">
        <v>73.379997000000003</v>
      </c>
      <c r="AB27" s="1">
        <v>74.055999999999997</v>
      </c>
      <c r="AC27" s="1">
        <v>41.58614</v>
      </c>
      <c r="AD27" s="1">
        <v>73.078132999999994</v>
      </c>
      <c r="AE27" s="1">
        <v>76.069344000000001</v>
      </c>
      <c r="AF27" s="1"/>
      <c r="AH27">
        <v>-1.5449695047670511E-2</v>
      </c>
      <c r="AI27">
        <v>-2.7302124274750685E-2</v>
      </c>
      <c r="AJ27">
        <v>-4.7485144895630653E-2</v>
      </c>
      <c r="AK27">
        <v>-4.7485144895630653E-2</v>
      </c>
      <c r="AL27">
        <v>-2.2152915212213069E-2</v>
      </c>
      <c r="AM27">
        <v>6.3102547552097057E-2</v>
      </c>
      <c r="AN27">
        <v>1.2857277760690795E-2</v>
      </c>
      <c r="AO27">
        <v>3.2177384737119626E-2</v>
      </c>
      <c r="AP27">
        <v>1.78196306080067E-2</v>
      </c>
      <c r="AQ27">
        <v>1.8110402872321209E-2</v>
      </c>
      <c r="AR27">
        <v>-4.6450815014409272E-2</v>
      </c>
      <c r="AS27">
        <v>1.358690249019549E-2</v>
      </c>
      <c r="AT27">
        <v>-5.8886323812455878E-2</v>
      </c>
      <c r="AU27">
        <v>2.1685976413946682E-2</v>
      </c>
      <c r="AV27">
        <v>1.3812832625051778E-2</v>
      </c>
      <c r="AW27">
        <v>-1.3161641220109807E-2</v>
      </c>
      <c r="AX27">
        <v>-3.0345072705958615E-2</v>
      </c>
      <c r="AY27">
        <v>5.2268071849650662E-2</v>
      </c>
      <c r="AZ27">
        <v>1.9913234103653487E-2</v>
      </c>
      <c r="BA27">
        <v>-3.2017999939751206E-2</v>
      </c>
      <c r="BB27">
        <v>0.11636714598144554</v>
      </c>
      <c r="BC27">
        <v>-6.0261406996441537E-2</v>
      </c>
      <c r="BD27">
        <v>-1.6973702771004826E-2</v>
      </c>
      <c r="BE27">
        <v>-2.9695967338943054E-2</v>
      </c>
      <c r="BF27">
        <v>-5.7969878508165734E-3</v>
      </c>
      <c r="BG27">
        <v>6.8605930376204596E-3</v>
      </c>
      <c r="BH27">
        <v>-3.3300056138459787E-2</v>
      </c>
      <c r="BI27">
        <v>-1.6082755333780736E-2</v>
      </c>
      <c r="BJ27">
        <v>1.1223917457001763E-2</v>
      </c>
      <c r="BK27">
        <v>-1.0782846054181288E-2</v>
      </c>
      <c r="BL27">
        <v>-6.1067697579330477E-3</v>
      </c>
    </row>
    <row r="28" spans="1:64" x14ac:dyDescent="0.25">
      <c r="A28" s="2">
        <v>42919</v>
      </c>
      <c r="B28" s="1">
        <v>140.98493999999999</v>
      </c>
      <c r="C28" s="1">
        <v>142.220001</v>
      </c>
      <c r="D28" s="1">
        <v>57.792057</v>
      </c>
      <c r="E28" s="1">
        <v>57.792057</v>
      </c>
      <c r="F28" s="1">
        <v>196.24292</v>
      </c>
      <c r="G28" s="1">
        <v>24.154726</v>
      </c>
      <c r="H28" s="1">
        <v>171.13999899999999</v>
      </c>
      <c r="I28" s="1">
        <v>103.21590399999999</v>
      </c>
      <c r="J28" s="1">
        <v>151.57397499999999</v>
      </c>
      <c r="K28" s="1">
        <v>100.150505</v>
      </c>
      <c r="L28" s="1">
        <v>107.449997</v>
      </c>
      <c r="M28" s="1">
        <v>10.361567000000001</v>
      </c>
      <c r="N28" s="1">
        <v>918.59002699999996</v>
      </c>
      <c r="O28" s="1">
        <v>220.768845</v>
      </c>
      <c r="P28" s="1">
        <v>147.244812</v>
      </c>
      <c r="Q28" s="1">
        <v>32.609684000000001</v>
      </c>
      <c r="R28" s="1">
        <v>127.443855</v>
      </c>
      <c r="S28" s="1">
        <v>90.715835999999996</v>
      </c>
      <c r="T28" s="1">
        <v>44.594669000000003</v>
      </c>
      <c r="U28" s="1">
        <v>67.576790000000003</v>
      </c>
      <c r="V28" s="1">
        <v>56.946860999999998</v>
      </c>
      <c r="W28" s="1">
        <v>146.12136799999999</v>
      </c>
      <c r="X28" s="1">
        <v>31.599428</v>
      </c>
      <c r="Y28" s="1">
        <v>51.658791000000001</v>
      </c>
      <c r="Z28" s="1">
        <v>34.038238999999997</v>
      </c>
      <c r="AA28" s="1">
        <v>74.589995999999999</v>
      </c>
      <c r="AB28" s="1">
        <v>75.548111000000006</v>
      </c>
      <c r="AC28" s="1">
        <v>40.487358</v>
      </c>
      <c r="AD28" s="1">
        <v>72.740172999999999</v>
      </c>
      <c r="AE28" s="1">
        <v>75.588783000000006</v>
      </c>
      <c r="AF28" s="1"/>
      <c r="AH28">
        <v>1.1106983001639553E-3</v>
      </c>
      <c r="AI28">
        <v>5.5146987342378833E-3</v>
      </c>
      <c r="AJ28">
        <v>9.0325011261948515E-3</v>
      </c>
      <c r="AK28">
        <v>9.0325011261948515E-3</v>
      </c>
      <c r="AL28">
        <v>2.3362810478749704E-2</v>
      </c>
      <c r="AM28">
        <v>2.3495494344185752E-2</v>
      </c>
      <c r="AN28">
        <v>1.0450516928928292E-2</v>
      </c>
      <c r="AO28">
        <v>-5.0250638175181293E-3</v>
      </c>
      <c r="AP28">
        <v>-3.6390930670708366E-2</v>
      </c>
      <c r="AQ28">
        <v>-2.7576471694903758E-2</v>
      </c>
      <c r="AR28">
        <v>1.6363942334809475E-2</v>
      </c>
      <c r="AS28">
        <v>6.2555154808325254E-3</v>
      </c>
      <c r="AT28">
        <v>1.0850359531441903E-2</v>
      </c>
      <c r="AU28">
        <v>1.5232088134875433E-2</v>
      </c>
      <c r="AV28">
        <v>-7.6271042795559331E-3</v>
      </c>
      <c r="AW28">
        <v>4.1494777663878234E-3</v>
      </c>
      <c r="AX28">
        <v>1.8895392177852401E-3</v>
      </c>
      <c r="AY28">
        <v>2.6805238613234913E-2</v>
      </c>
      <c r="AZ28">
        <v>3.3437914612250923E-2</v>
      </c>
      <c r="BA28">
        <v>7.6889964782446011E-3</v>
      </c>
      <c r="BB28">
        <v>-1.7288123104087682E-2</v>
      </c>
      <c r="BC28">
        <v>1.5218505395302079E-2</v>
      </c>
      <c r="BD28">
        <v>-7.1449779949810093E-3</v>
      </c>
      <c r="BE28">
        <v>2.3542293314415931E-3</v>
      </c>
      <c r="BF28">
        <v>-1.9878096358512013E-2</v>
      </c>
      <c r="BG28">
        <v>1.6489493724018499E-2</v>
      </c>
      <c r="BH28">
        <v>2.0148414713190132E-2</v>
      </c>
      <c r="BI28">
        <v>-2.6421831889182307E-2</v>
      </c>
      <c r="BJ28">
        <v>-4.624639220052261E-3</v>
      </c>
      <c r="BK28">
        <v>-6.3174069175618826E-3</v>
      </c>
      <c r="BL28">
        <v>7.3038407214368582E-4</v>
      </c>
    </row>
    <row r="29" spans="1:64" x14ac:dyDescent="0.25">
      <c r="A29" s="2">
        <v>42926</v>
      </c>
      <c r="B29" s="1">
        <v>145.737244</v>
      </c>
      <c r="C29" s="1">
        <v>146.16000399999999</v>
      </c>
      <c r="D29" s="1">
        <v>60.438415999999997</v>
      </c>
      <c r="E29" s="1">
        <v>60.438415999999997</v>
      </c>
      <c r="F29" s="1">
        <v>202.19702100000001</v>
      </c>
      <c r="G29" s="1">
        <v>23.551586</v>
      </c>
      <c r="H29" s="1">
        <v>169.470001</v>
      </c>
      <c r="I29" s="1">
        <v>105.00181600000001</v>
      </c>
      <c r="J29" s="1">
        <v>150.48223899999999</v>
      </c>
      <c r="K29" s="1">
        <v>102.62400100000001</v>
      </c>
      <c r="L29" s="1">
        <v>108.989998</v>
      </c>
      <c r="M29" s="1">
        <v>10.748055000000001</v>
      </c>
      <c r="N29" s="1">
        <v>955.98999000000003</v>
      </c>
      <c r="O29" s="1">
        <v>224.02238500000001</v>
      </c>
      <c r="P29" s="1">
        <v>147.87352000000001</v>
      </c>
      <c r="Q29" s="1">
        <v>33.379688000000002</v>
      </c>
      <c r="R29" s="1">
        <v>127.501572</v>
      </c>
      <c r="S29" s="1">
        <v>89.659744000000003</v>
      </c>
      <c r="T29" s="1">
        <v>43.771534000000003</v>
      </c>
      <c r="U29" s="1">
        <v>70.806777999999994</v>
      </c>
      <c r="V29" s="1">
        <v>56.966498999999999</v>
      </c>
      <c r="W29" s="1">
        <v>164.23220800000001</v>
      </c>
      <c r="X29" s="1">
        <v>31.675229999999999</v>
      </c>
      <c r="Y29" s="1">
        <v>53.021427000000003</v>
      </c>
      <c r="Z29" s="1">
        <v>33.847411999999998</v>
      </c>
      <c r="AA29" s="1">
        <v>76.209998999999996</v>
      </c>
      <c r="AB29" s="1">
        <v>78.936599999999999</v>
      </c>
      <c r="AC29" s="1">
        <v>41.093349000000003</v>
      </c>
      <c r="AD29" s="1">
        <v>73.715446</v>
      </c>
      <c r="AE29" s="1">
        <v>76.587577999999993</v>
      </c>
      <c r="AF29" s="1"/>
      <c r="AH29">
        <v>3.3707883976827661E-2</v>
      </c>
      <c r="AI29">
        <v>2.7703578767377383E-2</v>
      </c>
      <c r="AJ29">
        <v>4.5791050489862248E-2</v>
      </c>
      <c r="AK29">
        <v>4.5791050489862248E-2</v>
      </c>
      <c r="AL29">
        <v>3.0340462728540771E-2</v>
      </c>
      <c r="AM29">
        <v>-2.4969854760513523E-2</v>
      </c>
      <c r="AN29">
        <v>-9.758081160208449E-3</v>
      </c>
      <c r="AO29">
        <v>1.7302682346317582E-2</v>
      </c>
      <c r="AP29">
        <v>-7.2026612747999614E-3</v>
      </c>
      <c r="AQ29">
        <v>2.4697788593277804E-2</v>
      </c>
      <c r="AR29">
        <v>1.433225726381364E-2</v>
      </c>
      <c r="AS29">
        <v>3.7300149678132652E-2</v>
      </c>
      <c r="AT29">
        <v>4.0714531946469817E-2</v>
      </c>
      <c r="AU29">
        <v>1.4737314950395358E-2</v>
      </c>
      <c r="AV29">
        <v>4.2698142736602319E-3</v>
      </c>
      <c r="AW29">
        <v>2.3612740313582924E-2</v>
      </c>
      <c r="AX29">
        <v>4.5288178076531571E-4</v>
      </c>
      <c r="AY29">
        <v>-1.1641760100187937E-2</v>
      </c>
      <c r="AZ29">
        <v>-1.8458147990738548E-2</v>
      </c>
      <c r="BA29">
        <v>4.7797298451139683E-2</v>
      </c>
      <c r="BB29">
        <v>3.4484780469287832E-4</v>
      </c>
      <c r="BC29">
        <v>0.12394381634861251</v>
      </c>
      <c r="BD29">
        <v>2.398840890411038E-3</v>
      </c>
      <c r="BE29">
        <v>2.6377620800300997E-2</v>
      </c>
      <c r="BF29">
        <v>-5.6062536020150388E-3</v>
      </c>
      <c r="BG29">
        <v>2.1718770436721796E-2</v>
      </c>
      <c r="BH29">
        <v>4.4852067843231612E-2</v>
      </c>
      <c r="BI29">
        <v>1.4967412790926072E-2</v>
      </c>
      <c r="BJ29">
        <v>1.3407625522144433E-2</v>
      </c>
      <c r="BK29">
        <v>1.3213534606053744E-2</v>
      </c>
      <c r="BL29">
        <v>1.4056725255798432E-2</v>
      </c>
    </row>
    <row r="30" spans="1:64" x14ac:dyDescent="0.25">
      <c r="A30" s="2">
        <v>42933</v>
      </c>
      <c r="B30" s="1">
        <v>146.940033</v>
      </c>
      <c r="C30" s="1">
        <v>149.520004</v>
      </c>
      <c r="D30" s="1">
        <v>60.617493000000003</v>
      </c>
      <c r="E30" s="1">
        <v>60.617493000000003</v>
      </c>
      <c r="F30" s="1">
        <v>205.71713299999999</v>
      </c>
      <c r="G30" s="1">
        <v>23.152739</v>
      </c>
      <c r="H30" s="1">
        <v>171.33999600000001</v>
      </c>
      <c r="I30" s="1">
        <v>102.89733099999999</v>
      </c>
      <c r="J30" s="1">
        <v>147.96435500000001</v>
      </c>
      <c r="K30" s="1">
        <v>104.577072</v>
      </c>
      <c r="L30" s="1">
        <v>112.220001</v>
      </c>
      <c r="M30" s="1">
        <v>10.610023</v>
      </c>
      <c r="N30" s="1">
        <v>972.919983</v>
      </c>
      <c r="O30" s="1">
        <v>215.77098100000001</v>
      </c>
      <c r="P30" s="1">
        <v>141.84751900000001</v>
      </c>
      <c r="Q30" s="1">
        <v>33.427813999999998</v>
      </c>
      <c r="R30" s="1">
        <v>130.107361</v>
      </c>
      <c r="S30" s="1">
        <v>88.337929000000003</v>
      </c>
      <c r="T30" s="1">
        <v>45.117603000000003</v>
      </c>
      <c r="U30" s="1">
        <v>71.789398000000006</v>
      </c>
      <c r="V30" s="1">
        <v>58.881756000000003</v>
      </c>
      <c r="W30" s="1">
        <v>167.368515</v>
      </c>
      <c r="X30" s="1">
        <v>31.722602999999999</v>
      </c>
      <c r="Y30" s="1">
        <v>50.249493000000001</v>
      </c>
      <c r="Z30" s="1">
        <v>34.043227999999999</v>
      </c>
      <c r="AA30" s="1">
        <v>79.25</v>
      </c>
      <c r="AB30" s="1">
        <v>78.647819999999996</v>
      </c>
      <c r="AC30" s="1">
        <v>41.725409999999997</v>
      </c>
      <c r="AD30" s="1">
        <v>73.531981999999999</v>
      </c>
      <c r="AE30" s="1">
        <v>75.494552999999996</v>
      </c>
      <c r="AF30" s="1"/>
      <c r="AH30">
        <v>8.2531339758284139E-3</v>
      </c>
      <c r="AI30">
        <v>2.2988505117993933E-2</v>
      </c>
      <c r="AJ30">
        <v>2.9629664682146303E-3</v>
      </c>
      <c r="AK30">
        <v>2.9629664682146303E-3</v>
      </c>
      <c r="AL30">
        <v>1.7409316826680562E-2</v>
      </c>
      <c r="AM30">
        <v>-1.6935037835668475E-2</v>
      </c>
      <c r="AN30">
        <v>1.1034371800115923E-2</v>
      </c>
      <c r="AO30">
        <v>-2.0042367648193921E-2</v>
      </c>
      <c r="AP30">
        <v>-1.6732100856101571E-2</v>
      </c>
      <c r="AQ30">
        <v>1.9031327769027384E-2</v>
      </c>
      <c r="AR30">
        <v>2.9635774468038768E-2</v>
      </c>
      <c r="AS30">
        <v>-1.2842509644768362E-2</v>
      </c>
      <c r="AT30">
        <v>1.7709383128582723E-2</v>
      </c>
      <c r="AU30">
        <v>-3.6832944172074625E-2</v>
      </c>
      <c r="AV30">
        <v>-4.0751048598829644E-2</v>
      </c>
      <c r="AW30">
        <v>1.4417750099999837E-3</v>
      </c>
      <c r="AX30">
        <v>2.0437308804318127E-2</v>
      </c>
      <c r="AY30">
        <v>-1.4742569418891056E-2</v>
      </c>
      <c r="AZ30">
        <v>3.0752155042133088E-2</v>
      </c>
      <c r="BA30">
        <v>1.3877485005743538E-2</v>
      </c>
      <c r="BB30">
        <v>3.3620760159405336E-2</v>
      </c>
      <c r="BC30">
        <v>1.9096783987705916E-2</v>
      </c>
      <c r="BD30">
        <v>1.4955850360044846E-3</v>
      </c>
      <c r="BE30">
        <v>-5.2279505793007074E-2</v>
      </c>
      <c r="BF30">
        <v>5.7852576734670489E-3</v>
      </c>
      <c r="BG30">
        <v>3.9889791889381916E-2</v>
      </c>
      <c r="BH30">
        <v>-3.6583790028960291E-3</v>
      </c>
      <c r="BI30">
        <v>1.5381102182739914E-2</v>
      </c>
      <c r="BJ30">
        <v>-2.4888135384814837E-3</v>
      </c>
      <c r="BK30">
        <v>-1.4271570253860192E-2</v>
      </c>
      <c r="BL30">
        <v>5.3959178504522443E-3</v>
      </c>
    </row>
    <row r="31" spans="1:64" x14ac:dyDescent="0.25">
      <c r="A31" s="2">
        <v>42940</v>
      </c>
      <c r="B31" s="1">
        <v>146.187073</v>
      </c>
      <c r="C31" s="1">
        <v>146.729996</v>
      </c>
      <c r="D31" s="1">
        <v>61.134827000000001</v>
      </c>
      <c r="E31" s="1">
        <v>61.134827000000001</v>
      </c>
      <c r="F31" s="1">
        <v>233.96516399999999</v>
      </c>
      <c r="G31" s="1">
        <v>23.376484000000001</v>
      </c>
      <c r="H31" s="1">
        <v>174</v>
      </c>
      <c r="I31" s="1">
        <v>110.94223</v>
      </c>
      <c r="J31" s="1">
        <v>150.374054</v>
      </c>
      <c r="K31" s="1">
        <v>107.37973</v>
      </c>
      <c r="L31" s="1">
        <v>118.25</v>
      </c>
      <c r="M31" s="1">
        <v>10.410753</v>
      </c>
      <c r="N31" s="1">
        <v>941.53002900000001</v>
      </c>
      <c r="O31" s="1">
        <v>219.13230899999999</v>
      </c>
      <c r="P31" s="1">
        <v>143.230728</v>
      </c>
      <c r="Q31" s="1">
        <v>33.986065000000004</v>
      </c>
      <c r="R31" s="1">
        <v>126.780411</v>
      </c>
      <c r="S31" s="1">
        <v>88.716988000000001</v>
      </c>
      <c r="T31" s="1">
        <v>45.185389999999998</v>
      </c>
      <c r="U31" s="1">
        <v>71.059730999999999</v>
      </c>
      <c r="V31" s="1">
        <v>57.624561</v>
      </c>
      <c r="W31" s="1">
        <v>163.67465200000001</v>
      </c>
      <c r="X31" s="1">
        <v>31.409927</v>
      </c>
      <c r="Y31" s="1">
        <v>49.353512000000002</v>
      </c>
      <c r="Z31" s="1">
        <v>36.364989999999999</v>
      </c>
      <c r="AA31" s="1">
        <v>80.099997999999999</v>
      </c>
      <c r="AB31" s="1">
        <v>77.694794000000002</v>
      </c>
      <c r="AC31" s="1">
        <v>45.225327</v>
      </c>
      <c r="AD31" s="1">
        <v>77.066147000000001</v>
      </c>
      <c r="AE31" s="1">
        <v>75.004570000000001</v>
      </c>
      <c r="AF31" s="1"/>
      <c r="AH31">
        <v>-5.1242672580589501E-3</v>
      </c>
      <c r="AI31">
        <v>-1.8659764080798179E-2</v>
      </c>
      <c r="AJ31">
        <v>8.5344011175123684E-3</v>
      </c>
      <c r="AK31">
        <v>8.5344011175123684E-3</v>
      </c>
      <c r="AL31">
        <v>0.13731491678916213</v>
      </c>
      <c r="AM31">
        <v>9.6638674154276502E-3</v>
      </c>
      <c r="AN31">
        <v>1.5524711463165823E-2</v>
      </c>
      <c r="AO31">
        <v>7.8183748031326508E-2</v>
      </c>
      <c r="AP31">
        <v>1.6285672316146606E-2</v>
      </c>
      <c r="AQ31">
        <v>2.6799927999514021E-2</v>
      </c>
      <c r="AR31">
        <v>5.3733727911836358E-2</v>
      </c>
      <c r="AS31">
        <v>-1.8781297646574404E-2</v>
      </c>
      <c r="AT31">
        <v>-3.2263654307118889E-2</v>
      </c>
      <c r="AU31">
        <v>1.5578220872991192E-2</v>
      </c>
      <c r="AV31">
        <v>9.7513795782356513E-3</v>
      </c>
      <c r="AW31">
        <v>1.6700194634324747E-2</v>
      </c>
      <c r="AX31">
        <v>-2.5570805328992852E-2</v>
      </c>
      <c r="AY31">
        <v>4.2910107163594254E-3</v>
      </c>
      <c r="AZ31">
        <v>1.5024512716244167E-3</v>
      </c>
      <c r="BA31">
        <v>-1.0163993853242874E-2</v>
      </c>
      <c r="BB31">
        <v>-2.1351180491288386E-2</v>
      </c>
      <c r="BC31">
        <v>-2.207023824044799E-2</v>
      </c>
      <c r="BD31">
        <v>-9.8565682015438558E-3</v>
      </c>
      <c r="BE31">
        <v>-1.7830647564941581E-2</v>
      </c>
      <c r="BF31">
        <v>6.8200406847435252E-2</v>
      </c>
      <c r="BG31">
        <v>1.0725526813880119E-2</v>
      </c>
      <c r="BH31">
        <v>-1.2117640387235071E-2</v>
      </c>
      <c r="BI31">
        <v>8.3879750971889877E-2</v>
      </c>
      <c r="BJ31">
        <v>4.8062963949482576E-2</v>
      </c>
      <c r="BK31">
        <v>-6.4903093074807029E-3</v>
      </c>
      <c r="BL31">
        <v>-1.7793078901081038E-4</v>
      </c>
    </row>
    <row r="32" spans="1:64" x14ac:dyDescent="0.25">
      <c r="A32" s="2">
        <v>42947</v>
      </c>
      <c r="B32" s="1">
        <v>152.92437699999999</v>
      </c>
      <c r="C32" s="1">
        <v>147.71000699999999</v>
      </c>
      <c r="D32" s="1">
        <v>61.691952000000001</v>
      </c>
      <c r="E32" s="1">
        <v>61.691952000000001</v>
      </c>
      <c r="F32" s="1">
        <v>230.51297</v>
      </c>
      <c r="G32" s="1">
        <v>24.290918000000001</v>
      </c>
      <c r="H32" s="1">
        <v>179.91999799999999</v>
      </c>
      <c r="I32" s="1">
        <v>111.185318</v>
      </c>
      <c r="J32" s="1">
        <v>153.865646</v>
      </c>
      <c r="K32" s="1">
        <v>105.162994</v>
      </c>
      <c r="L32" s="1">
        <v>117.220001</v>
      </c>
      <c r="M32" s="1">
        <v>10.205707</v>
      </c>
      <c r="N32" s="1">
        <v>927.96002199999998</v>
      </c>
      <c r="O32" s="1">
        <v>225.18853799999999</v>
      </c>
      <c r="P32" s="1">
        <v>147.747772</v>
      </c>
      <c r="Q32" s="1">
        <v>34.938941999999997</v>
      </c>
      <c r="R32" s="1">
        <v>128.05926500000001</v>
      </c>
      <c r="S32" s="1">
        <v>91.030151000000004</v>
      </c>
      <c r="T32" s="1">
        <v>46.808394999999997</v>
      </c>
      <c r="U32" s="1">
        <v>70.709487999999993</v>
      </c>
      <c r="V32" s="1">
        <v>58.695137000000003</v>
      </c>
      <c r="W32" s="1">
        <v>166.48239100000001</v>
      </c>
      <c r="X32" s="1">
        <v>31.874200999999999</v>
      </c>
      <c r="Y32" s="1">
        <v>49.110855000000001</v>
      </c>
      <c r="Z32" s="1">
        <v>35.833500000000001</v>
      </c>
      <c r="AA32" s="1">
        <v>87.709998999999996</v>
      </c>
      <c r="AB32" s="1">
        <v>78.865707</v>
      </c>
      <c r="AC32" s="1">
        <v>46.1404</v>
      </c>
      <c r="AD32" s="1">
        <v>77.713134999999994</v>
      </c>
      <c r="AE32" s="1">
        <v>75.579346000000001</v>
      </c>
      <c r="AF32" s="1"/>
      <c r="AH32">
        <v>4.6086865697078393E-2</v>
      </c>
      <c r="AI32">
        <v>6.6790092463438113E-3</v>
      </c>
      <c r="AJ32">
        <v>9.1130543315351038E-3</v>
      </c>
      <c r="AK32">
        <v>9.1130543315351038E-3</v>
      </c>
      <c r="AL32">
        <v>-1.4755162439481767E-2</v>
      </c>
      <c r="AM32">
        <v>3.9117687672791168E-2</v>
      </c>
      <c r="AN32">
        <v>3.4022977011494211E-2</v>
      </c>
      <c r="AO32">
        <v>2.1911223525973851E-3</v>
      </c>
      <c r="AP32">
        <v>2.3219377991897439E-2</v>
      </c>
      <c r="AQ32">
        <v>-2.064389619903121E-2</v>
      </c>
      <c r="AR32">
        <v>-8.7103509513742385E-3</v>
      </c>
      <c r="AS32">
        <v>-1.9695597427006422E-2</v>
      </c>
      <c r="AT32">
        <v>-1.4412718216128221E-2</v>
      </c>
      <c r="AU32">
        <v>2.7637316594879682E-2</v>
      </c>
      <c r="AV32">
        <v>3.1536836145942083E-2</v>
      </c>
      <c r="AW32">
        <v>2.8037285281482093E-2</v>
      </c>
      <c r="AX32">
        <v>1.0087157707668338E-2</v>
      </c>
      <c r="AY32">
        <v>2.6073506913918257E-2</v>
      </c>
      <c r="AZ32">
        <v>3.5918800302487133E-2</v>
      </c>
      <c r="BA32">
        <v>-4.9288534458427104E-3</v>
      </c>
      <c r="BB32">
        <v>1.857846691448118E-2</v>
      </c>
      <c r="BC32">
        <v>1.7154391139319471E-2</v>
      </c>
      <c r="BD32">
        <v>1.4781123178032207E-2</v>
      </c>
      <c r="BE32">
        <v>-4.9167119049197804E-3</v>
      </c>
      <c r="BF32">
        <v>-1.4615430940583183E-2</v>
      </c>
      <c r="BG32">
        <v>9.5006257053839083E-2</v>
      </c>
      <c r="BH32">
        <v>1.5070675134295339E-2</v>
      </c>
      <c r="BI32">
        <v>2.023364032282176E-2</v>
      </c>
      <c r="BJ32">
        <v>8.395229620081995E-3</v>
      </c>
      <c r="BK32">
        <v>7.6632130548845217E-3</v>
      </c>
      <c r="BL32">
        <v>1.9133448535626687E-3</v>
      </c>
    </row>
    <row r="33" spans="1:64" x14ac:dyDescent="0.25">
      <c r="A33" s="2">
        <v>42954</v>
      </c>
      <c r="B33" s="1">
        <v>153.99023399999999</v>
      </c>
      <c r="C33" s="1">
        <v>146.470001</v>
      </c>
      <c r="D33" s="1">
        <v>60.428466999999998</v>
      </c>
      <c r="E33" s="1">
        <v>60.428466999999998</v>
      </c>
      <c r="F33" s="1">
        <v>227.768631</v>
      </c>
      <c r="G33" s="1">
        <v>23.211105</v>
      </c>
      <c r="H33" s="1">
        <v>175.33999600000001</v>
      </c>
      <c r="I33" s="1">
        <v>109.726822</v>
      </c>
      <c r="J33" s="1">
        <v>154.07217399999999</v>
      </c>
      <c r="K33" s="1">
        <v>99.596748000000005</v>
      </c>
      <c r="L33" s="1">
        <v>115.449997</v>
      </c>
      <c r="M33" s="1">
        <v>10.037941999999999</v>
      </c>
      <c r="N33" s="1">
        <v>914.39001499999995</v>
      </c>
      <c r="O33" s="1">
        <v>219.66146900000001</v>
      </c>
      <c r="P33" s="1">
        <v>149.808044</v>
      </c>
      <c r="Q33" s="1">
        <v>34.783763999999998</v>
      </c>
      <c r="R33" s="1">
        <v>127.982361</v>
      </c>
      <c r="S33" s="1">
        <v>88.853049999999996</v>
      </c>
      <c r="T33" s="1">
        <v>44.442661000000001</v>
      </c>
      <c r="U33" s="1">
        <v>70.534369999999996</v>
      </c>
      <c r="V33" s="1">
        <v>57.919220000000003</v>
      </c>
      <c r="W33" s="1">
        <v>155.281342</v>
      </c>
      <c r="X33" s="1">
        <v>31.812418000000001</v>
      </c>
      <c r="Y33" s="1">
        <v>49.204177999999999</v>
      </c>
      <c r="Z33" s="1">
        <v>35.525795000000002</v>
      </c>
      <c r="AA33" s="1">
        <v>89.300003000000004</v>
      </c>
      <c r="AB33" s="1">
        <v>78.342704999999995</v>
      </c>
      <c r="AC33" s="1">
        <v>45.338531000000003</v>
      </c>
      <c r="AD33" s="1">
        <v>77.635872000000006</v>
      </c>
      <c r="AE33" s="1">
        <v>73.694817</v>
      </c>
      <c r="AF33" s="1"/>
      <c r="AH33">
        <v>6.9698305849563418E-3</v>
      </c>
      <c r="AI33">
        <v>-8.3948679252313224E-3</v>
      </c>
      <c r="AJ33">
        <v>-2.0480548256926655E-2</v>
      </c>
      <c r="AK33">
        <v>-2.0480548256926655E-2</v>
      </c>
      <c r="AL33">
        <v>-1.1905356128117201E-2</v>
      </c>
      <c r="AM33">
        <v>-4.4453363187015059E-2</v>
      </c>
      <c r="AN33">
        <v>-2.5455769513736761E-2</v>
      </c>
      <c r="AO33">
        <v>-1.3117703184515753E-2</v>
      </c>
      <c r="AP33">
        <v>1.3422619367548206E-3</v>
      </c>
      <c r="AQ33">
        <v>-5.2929702629044513E-2</v>
      </c>
      <c r="AR33">
        <v>-1.5099846313770295E-2</v>
      </c>
      <c r="AS33">
        <v>-1.6438351600727028E-2</v>
      </c>
      <c r="AT33">
        <v>-1.4623482346527243E-2</v>
      </c>
      <c r="AU33">
        <v>-2.4544184393612358E-2</v>
      </c>
      <c r="AV33">
        <v>1.3944521613496802E-2</v>
      </c>
      <c r="AW33">
        <v>-4.4414052377430143E-3</v>
      </c>
      <c r="AX33">
        <v>-6.0053444785906885E-4</v>
      </c>
      <c r="AY33">
        <v>-2.3916262645768953E-2</v>
      </c>
      <c r="AZ33">
        <v>-5.054080576785417E-2</v>
      </c>
      <c r="BA33">
        <v>-2.4765841890977583E-3</v>
      </c>
      <c r="BB33">
        <v>-1.3219442694204797E-2</v>
      </c>
      <c r="BC33">
        <v>-6.7280683156454732E-2</v>
      </c>
      <c r="BD33">
        <v>-1.9383387837705601E-3</v>
      </c>
      <c r="BE33">
        <v>1.9002519911330814E-3</v>
      </c>
      <c r="BF33">
        <v>-8.5870763391797771E-3</v>
      </c>
      <c r="BG33">
        <v>1.8127967371200263E-2</v>
      </c>
      <c r="BH33">
        <v>-6.6315515310096098E-3</v>
      </c>
      <c r="BI33">
        <v>-1.7378891383689702E-2</v>
      </c>
      <c r="BJ33">
        <v>-9.9420773592505157E-4</v>
      </c>
      <c r="BK33">
        <v>-2.4934444391725756E-2</v>
      </c>
      <c r="BL33">
        <v>-1.4336877735542408E-2</v>
      </c>
    </row>
    <row r="34" spans="1:64" x14ac:dyDescent="0.25">
      <c r="A34" s="2">
        <v>42961</v>
      </c>
      <c r="B34" s="1">
        <v>154.61457799999999</v>
      </c>
      <c r="C34" s="1">
        <v>147.970001</v>
      </c>
      <c r="D34" s="1">
        <v>61.691952000000001</v>
      </c>
      <c r="E34" s="1">
        <v>61.691952000000001</v>
      </c>
      <c r="F34" s="1">
        <v>229.99533099999999</v>
      </c>
      <c r="G34" s="1">
        <v>22.977633000000001</v>
      </c>
      <c r="H34" s="1">
        <v>177.55999800000001</v>
      </c>
      <c r="I34" s="1">
        <v>110.767212</v>
      </c>
      <c r="J34" s="1">
        <v>154.49508700000001</v>
      </c>
      <c r="K34" s="1">
        <v>98.337020999999993</v>
      </c>
      <c r="L34" s="1">
        <v>116.879997</v>
      </c>
      <c r="M34" s="1">
        <v>9.8422160000000005</v>
      </c>
      <c r="N34" s="1">
        <v>910.669983</v>
      </c>
      <c r="O34" s="1">
        <v>217.70155299999999</v>
      </c>
      <c r="P34" s="1">
        <v>142.66001900000001</v>
      </c>
      <c r="Q34" s="1">
        <v>33.949801999999998</v>
      </c>
      <c r="R34" s="1">
        <v>127.530418</v>
      </c>
      <c r="S34" s="1">
        <v>88.192138999999997</v>
      </c>
      <c r="T34" s="1">
        <v>44.189537000000001</v>
      </c>
      <c r="U34" s="1">
        <v>70.524642999999998</v>
      </c>
      <c r="V34" s="1">
        <v>53.970852000000001</v>
      </c>
      <c r="W34" s="1">
        <v>160.79722599999999</v>
      </c>
      <c r="X34" s="1">
        <v>31.257490000000001</v>
      </c>
      <c r="Y34" s="1">
        <v>48.457526999999999</v>
      </c>
      <c r="Z34" s="1">
        <v>34.845115999999997</v>
      </c>
      <c r="AA34" s="1">
        <v>92.07</v>
      </c>
      <c r="AB34" s="1">
        <v>77.451683000000003</v>
      </c>
      <c r="AC34" s="1">
        <v>44.989483</v>
      </c>
      <c r="AD34" s="1">
        <v>77.065048000000004</v>
      </c>
      <c r="AE34" s="1">
        <v>72.915436</v>
      </c>
      <c r="AF34" s="1"/>
      <c r="AH34">
        <v>4.0544389327962695E-3</v>
      </c>
      <c r="AI34">
        <v>1.0241004914036971E-2</v>
      </c>
      <c r="AJ34">
        <v>2.0908771357711308E-2</v>
      </c>
      <c r="AK34">
        <v>2.0908771357711308E-2</v>
      </c>
      <c r="AL34">
        <v>9.7761486743097384E-3</v>
      </c>
      <c r="AM34">
        <v>-1.0058633572162938E-2</v>
      </c>
      <c r="AN34">
        <v>1.2661127242183772E-2</v>
      </c>
      <c r="AO34">
        <v>9.4816379535716637E-3</v>
      </c>
      <c r="AP34">
        <v>2.7449018795569313E-3</v>
      </c>
      <c r="AQ34">
        <v>-1.2648274419562497E-2</v>
      </c>
      <c r="AR34">
        <v>1.2386314743689486E-2</v>
      </c>
      <c r="AS34">
        <v>-1.9498618342285574E-2</v>
      </c>
      <c r="AT34">
        <v>-4.0683208904024907E-3</v>
      </c>
      <c r="AU34">
        <v>-8.9224387368547591E-3</v>
      </c>
      <c r="AV34">
        <v>-4.771456064134974E-2</v>
      </c>
      <c r="AW34">
        <v>-2.397561115007564E-2</v>
      </c>
      <c r="AX34">
        <v>-3.5312913159962723E-3</v>
      </c>
      <c r="AY34">
        <v>-7.4382477585181236E-3</v>
      </c>
      <c r="AZ34">
        <v>-5.6955185469204847E-3</v>
      </c>
      <c r="BA34">
        <v>-1.3790440036535442E-4</v>
      </c>
      <c r="BB34">
        <v>-6.8170255055230403E-2</v>
      </c>
      <c r="BC34">
        <v>3.5521872292937809E-2</v>
      </c>
      <c r="BD34">
        <v>-1.744375419686741E-2</v>
      </c>
      <c r="BE34">
        <v>-1.5174544730734044E-2</v>
      </c>
      <c r="BF34">
        <v>-1.916013420670825E-2</v>
      </c>
      <c r="BG34">
        <v>3.1019002317390621E-2</v>
      </c>
      <c r="BH34">
        <v>-1.137338824335964E-2</v>
      </c>
      <c r="BI34">
        <v>-7.6987055447386094E-3</v>
      </c>
      <c r="BJ34">
        <v>-7.3525805184490199E-3</v>
      </c>
      <c r="BK34">
        <v>-1.0575791239158661E-2</v>
      </c>
      <c r="BL34">
        <v>-6.4596278082125064E-3</v>
      </c>
    </row>
    <row r="35" spans="1:64" x14ac:dyDescent="0.25">
      <c r="A35" s="2">
        <v>42968</v>
      </c>
      <c r="B35" s="1">
        <v>156.93132</v>
      </c>
      <c r="C35" s="1">
        <v>151.449997</v>
      </c>
      <c r="D35" s="1">
        <v>62.259028999999998</v>
      </c>
      <c r="E35" s="1">
        <v>62.259028999999998</v>
      </c>
      <c r="F35" s="1">
        <v>230.112381</v>
      </c>
      <c r="G35" s="1">
        <v>23.123552</v>
      </c>
      <c r="H35" s="1">
        <v>179.60000600000001</v>
      </c>
      <c r="I35" s="1">
        <v>112.157639</v>
      </c>
      <c r="J35" s="1">
        <v>150.420715</v>
      </c>
      <c r="K35" s="1">
        <v>100.006897</v>
      </c>
      <c r="L35" s="1">
        <v>116.93</v>
      </c>
      <c r="M35" s="1">
        <v>10.084542000000001</v>
      </c>
      <c r="N35" s="1">
        <v>915.89001499999995</v>
      </c>
      <c r="O35" s="1">
        <v>218.01512099999999</v>
      </c>
      <c r="P35" s="1">
        <v>144.749268</v>
      </c>
      <c r="Q35" s="1">
        <v>33.620097999999999</v>
      </c>
      <c r="R35" s="1">
        <v>126.61694300000001</v>
      </c>
      <c r="S35" s="1">
        <v>89.309844999999996</v>
      </c>
      <c r="T35" s="1">
        <v>44.724986999999999</v>
      </c>
      <c r="U35" s="1">
        <v>71.223145000000002</v>
      </c>
      <c r="V35" s="1">
        <v>52.939568000000001</v>
      </c>
      <c r="W35" s="1">
        <v>163.09716800000001</v>
      </c>
      <c r="X35" s="1">
        <v>31.946363000000002</v>
      </c>
      <c r="Y35" s="1">
        <v>48.560192000000001</v>
      </c>
      <c r="Z35" s="1">
        <v>35.423228999999999</v>
      </c>
      <c r="AA35" s="1">
        <v>94.639999000000003</v>
      </c>
      <c r="AB35" s="1">
        <v>78.429885999999996</v>
      </c>
      <c r="AC35" s="1">
        <v>45.92342</v>
      </c>
      <c r="AD35" s="1">
        <v>76.404304999999994</v>
      </c>
      <c r="AE35" s="1">
        <v>72.991546999999997</v>
      </c>
      <c r="AF35" s="1"/>
      <c r="AH35">
        <v>1.4983981652752078E-2</v>
      </c>
      <c r="AI35">
        <v>2.3518253541135004E-2</v>
      </c>
      <c r="AJ35">
        <v>9.1920741947020511E-3</v>
      </c>
      <c r="AK35">
        <v>9.1920741947020511E-3</v>
      </c>
      <c r="AL35">
        <v>5.089233746227922E-4</v>
      </c>
      <c r="AM35">
        <v>6.3504800516223422E-3</v>
      </c>
      <c r="AN35">
        <v>1.1489119300395577E-2</v>
      </c>
      <c r="AO35">
        <v>1.2552694745083973E-2</v>
      </c>
      <c r="AP35">
        <v>-2.6372178424029825E-2</v>
      </c>
      <c r="AQ35">
        <v>1.6981153008489062E-2</v>
      </c>
      <c r="AR35">
        <v>4.2781486382142698E-4</v>
      </c>
      <c r="AS35">
        <v>2.4621081268689921E-2</v>
      </c>
      <c r="AT35">
        <v>5.7320786865113424E-3</v>
      </c>
      <c r="AU35">
        <v>1.440357203147759E-3</v>
      </c>
      <c r="AV35">
        <v>1.4644951084718383E-2</v>
      </c>
      <c r="AW35">
        <v>-9.7115146650928793E-3</v>
      </c>
      <c r="AX35">
        <v>-7.1628009562392497E-3</v>
      </c>
      <c r="AY35">
        <v>1.2673533181908631E-2</v>
      </c>
      <c r="AZ35">
        <v>1.2117121752146832E-2</v>
      </c>
      <c r="BA35">
        <v>9.9043677541197171E-3</v>
      </c>
      <c r="BB35">
        <v>-1.9108166015240957E-2</v>
      </c>
      <c r="BC35">
        <v>1.4303368641446686E-2</v>
      </c>
      <c r="BD35">
        <v>2.2038653775463126E-2</v>
      </c>
      <c r="BE35">
        <v>2.1186595015466182E-3</v>
      </c>
      <c r="BF35">
        <v>1.6590933432392704E-2</v>
      </c>
      <c r="BG35">
        <v>2.7913533181275225E-2</v>
      </c>
      <c r="BH35">
        <v>1.262984821130347E-2</v>
      </c>
      <c r="BI35">
        <v>2.0759007166185933E-2</v>
      </c>
      <c r="BJ35">
        <v>-8.5738349244914597E-3</v>
      </c>
      <c r="BK35">
        <v>1.0438256173904985E-3</v>
      </c>
      <c r="BL35">
        <v>7.2148583399525637E-3</v>
      </c>
    </row>
    <row r="36" spans="1:64" x14ac:dyDescent="0.25">
      <c r="A36" s="2">
        <v>42975</v>
      </c>
      <c r="B36" s="1">
        <v>161.04457099999999</v>
      </c>
      <c r="C36" s="1">
        <v>155.05999800000001</v>
      </c>
      <c r="D36" s="1">
        <v>64.786002999999994</v>
      </c>
      <c r="E36" s="1">
        <v>64.786002999999994</v>
      </c>
      <c r="F36" s="1">
        <v>234.44364899999999</v>
      </c>
      <c r="G36" s="1">
        <v>23.434850999999998</v>
      </c>
      <c r="H36" s="1">
        <v>180.729996</v>
      </c>
      <c r="I36" s="1">
        <v>115.00655399999999</v>
      </c>
      <c r="J36" s="1">
        <v>156.13365200000001</v>
      </c>
      <c r="K36" s="1">
        <v>99.118247999999994</v>
      </c>
      <c r="L36" s="1">
        <v>119.30999799999999</v>
      </c>
      <c r="M36" s="1">
        <v>10.578519999999999</v>
      </c>
      <c r="N36" s="1">
        <v>937.34002699999996</v>
      </c>
      <c r="O36" s="1">
        <v>221.356842</v>
      </c>
      <c r="P36" s="1">
        <v>145.842285</v>
      </c>
      <c r="Q36" s="1">
        <v>34.027386</v>
      </c>
      <c r="R36" s="1">
        <v>126.793404</v>
      </c>
      <c r="S36" s="1">
        <v>89.125183000000007</v>
      </c>
      <c r="T36" s="1">
        <v>44.968375999999999</v>
      </c>
      <c r="U36" s="1">
        <v>72.318603999999993</v>
      </c>
      <c r="V36" s="1">
        <v>52.409179999999999</v>
      </c>
      <c r="W36" s="1">
        <v>169.86769100000001</v>
      </c>
      <c r="X36" s="1">
        <v>32.491717999999999</v>
      </c>
      <c r="Y36" s="1">
        <v>48.578861000000003</v>
      </c>
      <c r="Z36" s="1">
        <v>34.947685</v>
      </c>
      <c r="AA36" s="1">
        <v>95.879997000000003</v>
      </c>
      <c r="AB36" s="1">
        <v>79.940749999999994</v>
      </c>
      <c r="AC36" s="1">
        <v>45.206454999999998</v>
      </c>
      <c r="AD36" s="1">
        <v>76.151664999999994</v>
      </c>
      <c r="AE36" s="1">
        <v>72.848823999999993</v>
      </c>
      <c r="AF36" s="1"/>
      <c r="AH36">
        <v>2.6210516804421137E-2</v>
      </c>
      <c r="AI36">
        <v>2.3836256662322756E-2</v>
      </c>
      <c r="AJ36">
        <v>4.0588072775757482E-2</v>
      </c>
      <c r="AK36">
        <v>4.0588072775757482E-2</v>
      </c>
      <c r="AL36">
        <v>1.8822403128321872E-2</v>
      </c>
      <c r="AM36">
        <v>1.3462421344263988E-2</v>
      </c>
      <c r="AN36">
        <v>6.291703576000951E-3</v>
      </c>
      <c r="AO36">
        <v>2.5400989405634608E-2</v>
      </c>
      <c r="AP36">
        <v>3.797972240724963E-2</v>
      </c>
      <c r="AQ36">
        <v>-8.885877141053591E-3</v>
      </c>
      <c r="AR36">
        <v>2.0354040879158354E-2</v>
      </c>
      <c r="AS36">
        <v>4.8983682154330702E-2</v>
      </c>
      <c r="AT36">
        <v>2.3419855712697137E-2</v>
      </c>
      <c r="AU36">
        <v>1.5327932230902492E-2</v>
      </c>
      <c r="AV36">
        <v>7.551105543414584E-3</v>
      </c>
      <c r="AW36">
        <v>1.2114420368435607E-2</v>
      </c>
      <c r="AX36">
        <v>1.3936602465594915E-3</v>
      </c>
      <c r="AY36">
        <v>-2.0676555871302744E-3</v>
      </c>
      <c r="AZ36">
        <v>5.4419020848457825E-3</v>
      </c>
      <c r="BA36">
        <v>1.5380660317653637E-2</v>
      </c>
      <c r="BB36">
        <v>-1.0018744391718536E-2</v>
      </c>
      <c r="BC36">
        <v>4.1512204552809871E-2</v>
      </c>
      <c r="BD36">
        <v>1.7070957341841921E-2</v>
      </c>
      <c r="BE36">
        <v>3.844507039840928E-4</v>
      </c>
      <c r="BF36">
        <v>-1.3424637262740766E-2</v>
      </c>
      <c r="BG36">
        <v>1.310226133878129E-2</v>
      </c>
      <c r="BH36">
        <v>1.9263881117970744E-2</v>
      </c>
      <c r="BI36">
        <v>-1.5612186548824148E-2</v>
      </c>
      <c r="BJ36">
        <v>-3.3066199607469705E-3</v>
      </c>
      <c r="BK36">
        <v>-1.955336006236499E-3</v>
      </c>
      <c r="BL36">
        <v>1.371236746202247E-2</v>
      </c>
    </row>
    <row r="37" spans="1:64" x14ac:dyDescent="0.25">
      <c r="A37" s="2">
        <v>42982</v>
      </c>
      <c r="B37" s="1">
        <v>155.72389200000001</v>
      </c>
      <c r="C37" s="1">
        <v>155.33999600000001</v>
      </c>
      <c r="D37" s="1">
        <v>64.596976999999995</v>
      </c>
      <c r="E37" s="1">
        <v>64.596976999999995</v>
      </c>
      <c r="F37" s="1">
        <v>232.93161000000001</v>
      </c>
      <c r="G37" s="1">
        <v>22.381385999999999</v>
      </c>
      <c r="H37" s="1">
        <v>175.5</v>
      </c>
      <c r="I37" s="1">
        <v>114.559288</v>
      </c>
      <c r="J37" s="1">
        <v>155.216003</v>
      </c>
      <c r="K37" s="1">
        <v>94.792197999999999</v>
      </c>
      <c r="L37" s="1">
        <v>118.279999</v>
      </c>
      <c r="M37" s="1">
        <v>10.587838</v>
      </c>
      <c r="N37" s="1">
        <v>926.5</v>
      </c>
      <c r="O37" s="1">
        <v>213.58744799999999</v>
      </c>
      <c r="P37" s="1">
        <v>155.344742</v>
      </c>
      <c r="Q37" s="1">
        <v>34.124352000000002</v>
      </c>
      <c r="R37" s="1">
        <v>126.745026</v>
      </c>
      <c r="S37" s="1">
        <v>85.937286</v>
      </c>
      <c r="T37" s="1">
        <v>42.846038999999998</v>
      </c>
      <c r="U37" s="1">
        <v>72.357719000000003</v>
      </c>
      <c r="V37" s="1">
        <v>51.446036999999997</v>
      </c>
      <c r="W37" s="1">
        <v>163.12120100000001</v>
      </c>
      <c r="X37" s="1">
        <v>32.625667999999997</v>
      </c>
      <c r="Y37" s="1">
        <v>46.842753999999999</v>
      </c>
      <c r="Z37" s="1">
        <v>33.185386999999999</v>
      </c>
      <c r="AA37" s="1">
        <v>99.620002999999997</v>
      </c>
      <c r="AB37" s="1">
        <v>78.817276000000007</v>
      </c>
      <c r="AC37" s="1">
        <v>43.498950999999998</v>
      </c>
      <c r="AD37" s="1">
        <v>76.647223999999994</v>
      </c>
      <c r="AE37" s="1">
        <v>74.989493999999993</v>
      </c>
      <c r="AF37" s="1"/>
      <c r="AH37">
        <v>-3.3038549309433007E-2</v>
      </c>
      <c r="AI37">
        <v>1.8057397369501203E-3</v>
      </c>
      <c r="AJ37">
        <v>-2.91769813303652E-3</v>
      </c>
      <c r="AK37">
        <v>-2.91769813303652E-3</v>
      </c>
      <c r="AL37">
        <v>-6.4494773326104786E-3</v>
      </c>
      <c r="AM37">
        <v>-4.4952920758915826E-2</v>
      </c>
      <c r="AN37">
        <v>-2.8938173605669752E-2</v>
      </c>
      <c r="AO37">
        <v>-3.889047923303563E-3</v>
      </c>
      <c r="AP37">
        <v>-5.8773300197961899E-3</v>
      </c>
      <c r="AQ37">
        <v>-4.3645343690901353E-2</v>
      </c>
      <c r="AR37">
        <v>-8.6329646908550745E-3</v>
      </c>
      <c r="AS37">
        <v>8.8084155439516892E-4</v>
      </c>
      <c r="AT37">
        <v>-1.1564668837085694E-2</v>
      </c>
      <c r="AU37">
        <v>-3.5098955739529411E-2</v>
      </c>
      <c r="AV37">
        <v>6.5155705699482092E-2</v>
      </c>
      <c r="AW37">
        <v>2.8496458705350417E-3</v>
      </c>
      <c r="AX37">
        <v>-3.8154981626646438E-4</v>
      </c>
      <c r="AY37">
        <v>-3.5768756850687269E-2</v>
      </c>
      <c r="AZ37">
        <v>-4.7196211844519394E-2</v>
      </c>
      <c r="BA37">
        <v>5.4087050684785843E-4</v>
      </c>
      <c r="BB37">
        <v>-1.8377372055811639E-2</v>
      </c>
      <c r="BC37">
        <v>-3.9716145903225315E-2</v>
      </c>
      <c r="BD37">
        <v>4.1225890240706477E-3</v>
      </c>
      <c r="BE37">
        <v>-3.5737910775635602E-2</v>
      </c>
      <c r="BF37">
        <v>-5.042674500471208E-2</v>
      </c>
      <c r="BG37">
        <v>3.9007155997303526E-2</v>
      </c>
      <c r="BH37">
        <v>-1.4053833620525044E-2</v>
      </c>
      <c r="BI37">
        <v>-3.7771243066946972E-2</v>
      </c>
      <c r="BJ37">
        <v>6.5075267888101999E-3</v>
      </c>
      <c r="BK37">
        <v>2.9385100300315079E-2</v>
      </c>
      <c r="BL37">
        <v>-6.1053145306331491E-3</v>
      </c>
    </row>
    <row r="38" spans="1:64" x14ac:dyDescent="0.25">
      <c r="A38" s="2">
        <v>42989</v>
      </c>
      <c r="B38" s="1">
        <v>156.95098899999999</v>
      </c>
      <c r="C38" s="1">
        <v>154.490005</v>
      </c>
      <c r="D38" s="1">
        <v>64.666618</v>
      </c>
      <c r="E38" s="1">
        <v>64.666618</v>
      </c>
      <c r="F38" s="1">
        <v>242.90129099999999</v>
      </c>
      <c r="G38" s="1">
        <v>23.838276</v>
      </c>
      <c r="H38" s="1">
        <v>179.88999899999999</v>
      </c>
      <c r="I38" s="1">
        <v>118.011032</v>
      </c>
      <c r="J38" s="1">
        <v>160.13957199999999</v>
      </c>
      <c r="K38" s="1">
        <v>96.208168000000001</v>
      </c>
      <c r="L38" s="1">
        <v>119.41999800000001</v>
      </c>
      <c r="M38" s="1">
        <v>10.830164999999999</v>
      </c>
      <c r="N38" s="1">
        <v>920.28997800000002</v>
      </c>
      <c r="O38" s="1">
        <v>221.46383700000001</v>
      </c>
      <c r="P38" s="1">
        <v>154.11880500000001</v>
      </c>
      <c r="Q38" s="1">
        <v>35.879542999999998</v>
      </c>
      <c r="R38" s="1">
        <v>130.102814</v>
      </c>
      <c r="S38" s="1">
        <v>89.047432000000001</v>
      </c>
      <c r="T38" s="1">
        <v>45.367534999999997</v>
      </c>
      <c r="U38" s="1">
        <v>73.658553999999995</v>
      </c>
      <c r="V38" s="1">
        <v>53.091911000000003</v>
      </c>
      <c r="W38" s="1">
        <v>179.48413099999999</v>
      </c>
      <c r="X38" s="1">
        <v>33.831187999999997</v>
      </c>
      <c r="Y38" s="1">
        <v>49.249057999999998</v>
      </c>
      <c r="Z38" s="1">
        <v>34.593361000000002</v>
      </c>
      <c r="AA38" s="1">
        <v>100.389999</v>
      </c>
      <c r="AB38" s="1">
        <v>82.168319999999994</v>
      </c>
      <c r="AC38" s="1">
        <v>45.149859999999997</v>
      </c>
      <c r="AD38" s="1">
        <v>78.104766999999995</v>
      </c>
      <c r="AE38" s="1">
        <v>76.178741000000002</v>
      </c>
      <c r="AF38" s="1"/>
      <c r="AH38">
        <v>7.8799533214850958E-3</v>
      </c>
      <c r="AI38">
        <v>-5.4718103636362718E-3</v>
      </c>
      <c r="AJ38">
        <v>1.0780845054096616E-3</v>
      </c>
      <c r="AK38">
        <v>1.0780845054096616E-3</v>
      </c>
      <c r="AL38">
        <v>4.2800893360931049E-2</v>
      </c>
      <c r="AM38">
        <v>6.5093823948168414E-2</v>
      </c>
      <c r="AN38">
        <v>2.5014239316239254E-2</v>
      </c>
      <c r="AO38">
        <v>3.0130634191790764E-2</v>
      </c>
      <c r="AP38">
        <v>3.1720756267638116E-2</v>
      </c>
      <c r="AQ38">
        <v>1.4937621765031776E-2</v>
      </c>
      <c r="AR38">
        <v>9.6381383973464779E-3</v>
      </c>
      <c r="AS38">
        <v>2.2887297671158126E-2</v>
      </c>
      <c r="AT38">
        <v>-6.702668105774399E-3</v>
      </c>
      <c r="AU38">
        <v>3.6876647358041456E-2</v>
      </c>
      <c r="AV38">
        <v>-7.8917186653152879E-3</v>
      </c>
      <c r="AW38">
        <v>5.1435145200705829E-2</v>
      </c>
      <c r="AX38">
        <v>2.6492463696366274E-2</v>
      </c>
      <c r="AY38">
        <v>3.6190879940053031E-2</v>
      </c>
      <c r="AZ38">
        <v>5.8850154153106175E-2</v>
      </c>
      <c r="BA38">
        <v>1.7977833159721249E-2</v>
      </c>
      <c r="BB38">
        <v>3.19922407240038E-2</v>
      </c>
      <c r="BC38">
        <v>0.10031148556832889</v>
      </c>
      <c r="BD38">
        <v>3.6950048041928217E-2</v>
      </c>
      <c r="BE38">
        <v>5.1369823388266171E-2</v>
      </c>
      <c r="BF38">
        <v>4.2427529924541879E-2</v>
      </c>
      <c r="BG38">
        <v>7.7293312267818961E-3</v>
      </c>
      <c r="BH38">
        <v>4.251661780343674E-2</v>
      </c>
      <c r="BI38">
        <v>3.7952846265189216E-2</v>
      </c>
      <c r="BJ38">
        <v>1.9016252956532403E-2</v>
      </c>
      <c r="BK38">
        <v>1.5858848174119016E-2</v>
      </c>
      <c r="BL38">
        <v>1.5763214502097823E-2</v>
      </c>
    </row>
    <row r="39" spans="1:64" x14ac:dyDescent="0.25">
      <c r="A39" s="2">
        <v>42996</v>
      </c>
      <c r="B39" s="1">
        <v>149.107361</v>
      </c>
      <c r="C39" s="1">
        <v>148.5</v>
      </c>
      <c r="D39" s="1">
        <v>63.572257999999998</v>
      </c>
      <c r="E39" s="1">
        <v>63.572257999999998</v>
      </c>
      <c r="F39" s="1">
        <v>250.16883899999999</v>
      </c>
      <c r="G39" s="1">
        <v>24.464058000000001</v>
      </c>
      <c r="H39" s="1">
        <v>181.86000100000001</v>
      </c>
      <c r="I39" s="1">
        <v>120.98634300000001</v>
      </c>
      <c r="J39" s="1">
        <v>159.143021</v>
      </c>
      <c r="K39" s="1">
        <v>96.286300999999995</v>
      </c>
      <c r="L39" s="1">
        <v>118.5</v>
      </c>
      <c r="M39" s="1">
        <v>11.035212</v>
      </c>
      <c r="N39" s="1">
        <v>928.53002900000001</v>
      </c>
      <c r="O39" s="1">
        <v>227.17692600000001</v>
      </c>
      <c r="P39" s="1">
        <v>155.64636200000001</v>
      </c>
      <c r="Q39" s="1">
        <v>36.054091999999997</v>
      </c>
      <c r="R39" s="1">
        <v>127.14175400000001</v>
      </c>
      <c r="S39" s="1">
        <v>92.167304999999999</v>
      </c>
      <c r="T39" s="1">
        <v>46.944690999999999</v>
      </c>
      <c r="U39" s="1">
        <v>72.778289999999998</v>
      </c>
      <c r="V39" s="1">
        <v>52.471020000000003</v>
      </c>
      <c r="W39" s="1">
        <v>178.37799100000001</v>
      </c>
      <c r="X39" s="1">
        <v>34.405247000000003</v>
      </c>
      <c r="Y39" s="1">
        <v>49.154696999999999</v>
      </c>
      <c r="Z39" s="1">
        <v>35.982692999999998</v>
      </c>
      <c r="AA39" s="1">
        <v>102.839996</v>
      </c>
      <c r="AB39" s="1">
        <v>85.490295000000003</v>
      </c>
      <c r="AC39" s="1">
        <v>47.074337</v>
      </c>
      <c r="AD39" s="1">
        <v>77.278830999999997</v>
      </c>
      <c r="AE39" s="1">
        <v>76.036026000000007</v>
      </c>
      <c r="AF39" s="1"/>
      <c r="AH39">
        <v>-4.9975014811789405E-2</v>
      </c>
      <c r="AI39">
        <v>-3.8772767209114899E-2</v>
      </c>
      <c r="AJ39">
        <v>-1.6923105519450574E-2</v>
      </c>
      <c r="AK39">
        <v>-1.6923105519450574E-2</v>
      </c>
      <c r="AL39">
        <v>2.9919758639734877E-2</v>
      </c>
      <c r="AM39">
        <v>2.6251143329324694E-2</v>
      </c>
      <c r="AN39">
        <v>1.0951147984608207E-2</v>
      </c>
      <c r="AO39">
        <v>2.5212142878303149E-2</v>
      </c>
      <c r="AP39">
        <v>-6.2230152582147683E-3</v>
      </c>
      <c r="AQ39">
        <v>8.1212439259828765E-4</v>
      </c>
      <c r="AR39">
        <v>-7.7038855753456528E-3</v>
      </c>
      <c r="AS39">
        <v>1.8932952545044367E-2</v>
      </c>
      <c r="AT39">
        <v>8.95375500872834E-3</v>
      </c>
      <c r="AU39">
        <v>2.5796938576477371E-2</v>
      </c>
      <c r="AV39">
        <v>9.9115549202448174E-3</v>
      </c>
      <c r="AW39">
        <v>4.8648612943592668E-3</v>
      </c>
      <c r="AX39">
        <v>-2.2759384743207701E-2</v>
      </c>
      <c r="AY39">
        <v>3.5036080546376656E-2</v>
      </c>
      <c r="AZ39">
        <v>3.476397825008571E-2</v>
      </c>
      <c r="BA39">
        <v>-1.1950601148102865E-2</v>
      </c>
      <c r="BB39">
        <v>-1.1694644029671493E-2</v>
      </c>
      <c r="BC39">
        <v>-6.1628846730744247E-3</v>
      </c>
      <c r="BD39">
        <v>1.6968337026769663E-2</v>
      </c>
      <c r="BE39">
        <v>-1.9159960379343552E-3</v>
      </c>
      <c r="BF39">
        <v>4.0161810238675447E-2</v>
      </c>
      <c r="BG39">
        <v>2.4404791556975673E-2</v>
      </c>
      <c r="BH39">
        <v>4.0428902525937116E-2</v>
      </c>
      <c r="BI39">
        <v>4.2624207472625679E-2</v>
      </c>
      <c r="BJ39">
        <v>-1.0574719466226673E-2</v>
      </c>
      <c r="BK39">
        <v>-1.8734229277955049E-3</v>
      </c>
      <c r="BL39">
        <v>7.9592318143466073E-4</v>
      </c>
    </row>
    <row r="40" spans="1:64" x14ac:dyDescent="0.25">
      <c r="A40" s="2">
        <v>43003</v>
      </c>
      <c r="B40" s="1">
        <v>151.296494</v>
      </c>
      <c r="C40" s="1">
        <v>149.179993</v>
      </c>
      <c r="D40" s="1">
        <v>64.179130999999998</v>
      </c>
      <c r="E40" s="1">
        <v>64.179130999999998</v>
      </c>
      <c r="F40" s="1">
        <v>247.983688</v>
      </c>
      <c r="G40" s="1">
        <v>24.776947</v>
      </c>
      <c r="H40" s="1">
        <v>183.320007</v>
      </c>
      <c r="I40" s="1">
        <v>121.25859800000001</v>
      </c>
      <c r="J40" s="1">
        <v>162.10308800000001</v>
      </c>
      <c r="K40" s="1">
        <v>96.257003999999995</v>
      </c>
      <c r="L40" s="1">
        <v>118.05999799999999</v>
      </c>
      <c r="M40" s="1">
        <v>11.156376</v>
      </c>
      <c r="N40" s="1">
        <v>959.10998500000005</v>
      </c>
      <c r="O40" s="1">
        <v>233.23422199999999</v>
      </c>
      <c r="P40" s="1">
        <v>159.13932800000001</v>
      </c>
      <c r="Q40" s="1">
        <v>36.926837999999996</v>
      </c>
      <c r="R40" s="1">
        <v>125.80637400000001</v>
      </c>
      <c r="S40" s="1">
        <v>92.828209000000001</v>
      </c>
      <c r="T40" s="1">
        <v>46.896008000000002</v>
      </c>
      <c r="U40" s="1">
        <v>72.856537000000003</v>
      </c>
      <c r="V40" s="1">
        <v>51.101089000000002</v>
      </c>
      <c r="W40" s="1">
        <v>178.148788</v>
      </c>
      <c r="X40" s="1">
        <v>34.156489999999998</v>
      </c>
      <c r="Y40" s="1">
        <v>48.918785</v>
      </c>
      <c r="Z40" s="1">
        <v>36.523502000000001</v>
      </c>
      <c r="AA40" s="1">
        <v>102.230003</v>
      </c>
      <c r="AB40" s="1">
        <v>86.817161999999996</v>
      </c>
      <c r="AC40" s="1">
        <v>46.687556999999998</v>
      </c>
      <c r="AD40" s="1">
        <v>75.928177000000005</v>
      </c>
      <c r="AE40" s="1">
        <v>77.995925999999997</v>
      </c>
      <c r="AF40" s="1"/>
      <c r="AH40">
        <v>1.4681589059845263E-2</v>
      </c>
      <c r="AI40">
        <v>4.579077441077415E-3</v>
      </c>
      <c r="AJ40">
        <v>9.5461923029381817E-3</v>
      </c>
      <c r="AK40">
        <v>9.5461923029381817E-3</v>
      </c>
      <c r="AL40">
        <v>-8.7347049645938937E-3</v>
      </c>
      <c r="AM40">
        <v>1.2789742404959897E-2</v>
      </c>
      <c r="AN40">
        <v>8.0281864729561548E-3</v>
      </c>
      <c r="AO40">
        <v>2.2502953081241675E-3</v>
      </c>
      <c r="AP40">
        <v>1.8600042787927276E-2</v>
      </c>
      <c r="AQ40">
        <v>-3.0426965929452091E-4</v>
      </c>
      <c r="AR40">
        <v>-3.7130970464135603E-3</v>
      </c>
      <c r="AS40">
        <v>1.0979761874987112E-2</v>
      </c>
      <c r="AT40">
        <v>3.2933728630116323E-2</v>
      </c>
      <c r="AU40">
        <v>2.6663341681100041E-2</v>
      </c>
      <c r="AV40">
        <v>2.244168096906753E-2</v>
      </c>
      <c r="AW40">
        <v>2.4206572724116845E-2</v>
      </c>
      <c r="AX40">
        <v>-1.0503079893014538E-2</v>
      </c>
      <c r="AY40">
        <v>7.1706989805116047E-3</v>
      </c>
      <c r="AZ40">
        <v>-1.0370288729772857E-3</v>
      </c>
      <c r="BA40">
        <v>1.075142051290359E-3</v>
      </c>
      <c r="BB40">
        <v>-2.6108335610780981E-2</v>
      </c>
      <c r="BC40">
        <v>-1.2849286995278049E-3</v>
      </c>
      <c r="BD40">
        <v>-7.2302053230428711E-3</v>
      </c>
      <c r="BE40">
        <v>-4.7993785822746304E-3</v>
      </c>
      <c r="BF40">
        <v>1.5029697749415337E-2</v>
      </c>
      <c r="BG40">
        <v>-5.9314763100535598E-3</v>
      </c>
      <c r="BH40">
        <v>1.5520674013348449E-2</v>
      </c>
      <c r="BI40">
        <v>-8.2163663823879591E-3</v>
      </c>
      <c r="BJ40">
        <v>-1.7477671213737583E-2</v>
      </c>
      <c r="BK40">
        <v>2.5775939421136901E-2</v>
      </c>
      <c r="BL40">
        <v>6.8499717045859927E-3</v>
      </c>
    </row>
    <row r="41" spans="1:64" x14ac:dyDescent="0.25">
      <c r="A41" s="2">
        <v>43010</v>
      </c>
      <c r="B41" s="1">
        <v>152.45488</v>
      </c>
      <c r="C41" s="1">
        <v>151.11999499999999</v>
      </c>
      <c r="D41" s="1">
        <v>62.925590999999997</v>
      </c>
      <c r="E41" s="1">
        <v>62.925590999999997</v>
      </c>
      <c r="F41" s="1">
        <v>252.24662799999999</v>
      </c>
      <c r="G41" s="1">
        <v>25.627614999999999</v>
      </c>
      <c r="H41" s="1">
        <v>187.429993</v>
      </c>
      <c r="I41" s="1">
        <v>123.417168</v>
      </c>
      <c r="J41" s="1">
        <v>154.99894699999999</v>
      </c>
      <c r="K41" s="1">
        <v>97.721801999999997</v>
      </c>
      <c r="L41" s="1">
        <v>120.089996</v>
      </c>
      <c r="M41" s="1">
        <v>11.473267</v>
      </c>
      <c r="N41" s="1">
        <v>978.89001499999995</v>
      </c>
      <c r="O41" s="1">
        <v>241.916946</v>
      </c>
      <c r="P41" s="1">
        <v>161.36743200000001</v>
      </c>
      <c r="Q41" s="1">
        <v>38.429901000000001</v>
      </c>
      <c r="R41" s="1">
        <v>128.91258199999999</v>
      </c>
      <c r="S41" s="1">
        <v>94.198616000000001</v>
      </c>
      <c r="T41" s="1">
        <v>48.443961999999999</v>
      </c>
      <c r="U41" s="1">
        <v>74.333420000000004</v>
      </c>
      <c r="V41" s="1">
        <v>51.662857000000002</v>
      </c>
      <c r="W41" s="1">
        <v>180.67001300000001</v>
      </c>
      <c r="X41" s="1">
        <v>34.491356000000003</v>
      </c>
      <c r="Y41" s="1">
        <v>49.532158000000003</v>
      </c>
      <c r="Z41" s="1">
        <v>35.982692999999998</v>
      </c>
      <c r="AA41" s="1">
        <v>107.230003</v>
      </c>
      <c r="AB41" s="1">
        <v>88.473304999999996</v>
      </c>
      <c r="AC41" s="1">
        <v>46.046061999999999</v>
      </c>
      <c r="AD41" s="1">
        <v>76.763824</v>
      </c>
      <c r="AE41" s="1">
        <v>77.739029000000002</v>
      </c>
      <c r="AF41" s="1"/>
      <c r="AH41">
        <v>7.6563968494868578E-3</v>
      </c>
      <c r="AI41">
        <v>1.3004438202380078E-2</v>
      </c>
      <c r="AJ41">
        <v>-1.9531894253912552E-2</v>
      </c>
      <c r="AK41">
        <v>-1.9531894253912552E-2</v>
      </c>
      <c r="AL41">
        <v>1.719040487856599E-2</v>
      </c>
      <c r="AM41">
        <v>3.433304353437891E-2</v>
      </c>
      <c r="AN41">
        <v>2.2419735124710048E-2</v>
      </c>
      <c r="AO41">
        <v>1.7801376855767354E-2</v>
      </c>
      <c r="AP41">
        <v>-4.3824834478168768E-2</v>
      </c>
      <c r="AQ41">
        <v>1.5217573154468863E-2</v>
      </c>
      <c r="AR41">
        <v>1.7194630140515556E-2</v>
      </c>
      <c r="AS41">
        <v>2.8404474714728154E-2</v>
      </c>
      <c r="AT41">
        <v>2.0623317773091367E-2</v>
      </c>
      <c r="AU41">
        <v>3.7227487139515951E-2</v>
      </c>
      <c r="AV41">
        <v>1.4000963985470655E-2</v>
      </c>
      <c r="AW41">
        <v>4.0703810058148077E-2</v>
      </c>
      <c r="AX41">
        <v>2.4690386514120349E-2</v>
      </c>
      <c r="AY41">
        <v>1.4762829260230585E-2</v>
      </c>
      <c r="AZ41">
        <v>3.3008225348306768E-2</v>
      </c>
      <c r="BA41">
        <v>2.0271111705460292E-2</v>
      </c>
      <c r="BB41">
        <v>1.0993268656172879E-2</v>
      </c>
      <c r="BC41">
        <v>1.4152355614117427E-2</v>
      </c>
      <c r="BD41">
        <v>9.8038762179604878E-3</v>
      </c>
      <c r="BE41">
        <v>1.2538598413676931E-2</v>
      </c>
      <c r="BF41">
        <v>-1.4807150749125945E-2</v>
      </c>
      <c r="BG41">
        <v>4.8909320681522428E-2</v>
      </c>
      <c r="BH41">
        <v>1.907621675078483E-2</v>
      </c>
      <c r="BI41">
        <v>-1.3740170641183883E-2</v>
      </c>
      <c r="BJ41">
        <v>1.1005756137145165E-2</v>
      </c>
      <c r="BK41">
        <v>-3.2937233157536339E-3</v>
      </c>
      <c r="BL41">
        <v>1.1895866302212583E-2</v>
      </c>
    </row>
    <row r="42" spans="1:64" x14ac:dyDescent="0.25">
      <c r="A42" s="2">
        <v>43017</v>
      </c>
      <c r="B42" s="1">
        <v>154.113922</v>
      </c>
      <c r="C42" s="1">
        <v>153.929993</v>
      </c>
      <c r="D42" s="1">
        <v>60.766724000000004</v>
      </c>
      <c r="E42" s="1">
        <v>60.766724000000004</v>
      </c>
      <c r="F42" s="1">
        <v>254.35375999999999</v>
      </c>
      <c r="G42" s="1">
        <v>25.256057999999999</v>
      </c>
      <c r="H42" s="1">
        <v>187.36999499999999</v>
      </c>
      <c r="I42" s="1">
        <v>127.092545</v>
      </c>
      <c r="J42" s="1">
        <v>157.72221400000001</v>
      </c>
      <c r="K42" s="1">
        <v>95.094925000000003</v>
      </c>
      <c r="L42" s="1">
        <v>118.620003</v>
      </c>
      <c r="M42" s="1">
        <v>11.230938</v>
      </c>
      <c r="N42" s="1">
        <v>989.67999299999997</v>
      </c>
      <c r="O42" s="1">
        <v>234.55188000000001</v>
      </c>
      <c r="P42" s="1">
        <v>160.02475000000001</v>
      </c>
      <c r="Q42" s="1">
        <v>38.468685000000001</v>
      </c>
      <c r="R42" s="1">
        <v>132.01878400000001</v>
      </c>
      <c r="S42" s="1">
        <v>93.712990000000005</v>
      </c>
      <c r="T42" s="1">
        <v>47.022571999999997</v>
      </c>
      <c r="U42" s="1">
        <v>75.790749000000005</v>
      </c>
      <c r="V42" s="1">
        <v>50.243651999999997</v>
      </c>
      <c r="W42" s="1">
        <v>193.91381799999999</v>
      </c>
      <c r="X42" s="1">
        <v>34.768818000000003</v>
      </c>
      <c r="Y42" s="1">
        <v>49.843558999999999</v>
      </c>
      <c r="Z42" s="1">
        <v>33.705970999999998</v>
      </c>
      <c r="AA42" s="1">
        <v>104.58000199999999</v>
      </c>
      <c r="AB42" s="1">
        <v>90.642760999999993</v>
      </c>
      <c r="AC42" s="1">
        <v>45.691509000000003</v>
      </c>
      <c r="AD42" s="1">
        <v>84.168152000000006</v>
      </c>
      <c r="AE42" s="1">
        <v>78.405028999999999</v>
      </c>
      <c r="AF42" s="1"/>
      <c r="AH42">
        <v>1.0882183633610151E-2</v>
      </c>
      <c r="AI42">
        <v>1.8594481822210275E-2</v>
      </c>
      <c r="AJ42">
        <v>-3.4308251471170031E-2</v>
      </c>
      <c r="AK42">
        <v>-3.4308251471170031E-2</v>
      </c>
      <c r="AL42">
        <v>8.3534595356414727E-3</v>
      </c>
      <c r="AM42">
        <v>-1.4498305831424394E-2</v>
      </c>
      <c r="AN42">
        <v>-3.2010885258906949E-4</v>
      </c>
      <c r="AO42">
        <v>2.9780111305098146E-2</v>
      </c>
      <c r="AP42">
        <v>1.7569583875947373E-2</v>
      </c>
      <c r="AQ42">
        <v>-2.6881176423660232E-2</v>
      </c>
      <c r="AR42">
        <v>-1.2240761503564396E-2</v>
      </c>
      <c r="AS42">
        <v>-2.1121185447876337E-2</v>
      </c>
      <c r="AT42">
        <v>1.1022666320689786E-2</v>
      </c>
      <c r="AU42">
        <v>-3.044460556310092E-2</v>
      </c>
      <c r="AV42">
        <v>-8.3206504767331015E-3</v>
      </c>
      <c r="AW42">
        <v>1.0092141533229479E-3</v>
      </c>
      <c r="AX42">
        <v>2.4095413743245208E-2</v>
      </c>
      <c r="AY42">
        <v>-5.1553411357975398E-3</v>
      </c>
      <c r="AZ42">
        <v>-2.9340911463847701E-2</v>
      </c>
      <c r="BA42">
        <v>1.9605300011757851E-2</v>
      </c>
      <c r="BB42">
        <v>-2.7470509422272273E-2</v>
      </c>
      <c r="BC42">
        <v>7.3303835983008311E-2</v>
      </c>
      <c r="BD42">
        <v>8.0443923399242355E-3</v>
      </c>
      <c r="BE42">
        <v>6.2868450027958904E-3</v>
      </c>
      <c r="BF42">
        <v>-6.3272696126440556E-2</v>
      </c>
      <c r="BG42">
        <v>-2.4713241871307263E-2</v>
      </c>
      <c r="BH42">
        <v>2.4521023601412843E-2</v>
      </c>
      <c r="BI42">
        <v>-7.6999635712603539E-3</v>
      </c>
      <c r="BJ42">
        <v>9.6455955607422664E-2</v>
      </c>
      <c r="BK42">
        <v>8.5671252724290759E-3</v>
      </c>
      <c r="BL42">
        <v>1.5062168815003032E-3</v>
      </c>
    </row>
    <row r="43" spans="1:64" x14ac:dyDescent="0.25">
      <c r="A43" s="2">
        <v>43024</v>
      </c>
      <c r="B43" s="1">
        <v>153.38748200000001</v>
      </c>
      <c r="C43" s="1">
        <v>175.63999899999999</v>
      </c>
      <c r="D43" s="1">
        <v>62.308773000000002</v>
      </c>
      <c r="E43" s="1">
        <v>62.308773000000002</v>
      </c>
      <c r="F43" s="1">
        <v>258.265533</v>
      </c>
      <c r="G43" s="1">
        <v>26.566284</v>
      </c>
      <c r="H43" s="1">
        <v>189.03999300000001</v>
      </c>
      <c r="I43" s="1">
        <v>127.724548</v>
      </c>
      <c r="J43" s="1">
        <v>158.629974</v>
      </c>
      <c r="K43" s="1">
        <v>97.067527999999996</v>
      </c>
      <c r="L43" s="1">
        <v>113.620003</v>
      </c>
      <c r="M43" s="1">
        <v>11.277539000000001</v>
      </c>
      <c r="N43" s="1">
        <v>988.20001200000002</v>
      </c>
      <c r="O43" s="1">
        <v>240.64845299999999</v>
      </c>
      <c r="P43" s="1">
        <v>159.012833</v>
      </c>
      <c r="Q43" s="1">
        <v>39.205672999999997</v>
      </c>
      <c r="R43" s="1">
        <v>137.79577599999999</v>
      </c>
      <c r="S43" s="1">
        <v>97.28125</v>
      </c>
      <c r="T43" s="1">
        <v>49.33963</v>
      </c>
      <c r="U43" s="1">
        <v>77.081795</v>
      </c>
      <c r="V43" s="1">
        <v>52.293613000000001</v>
      </c>
      <c r="W43" s="1">
        <v>196.21579</v>
      </c>
      <c r="X43" s="1">
        <v>34.845351999999998</v>
      </c>
      <c r="Y43" s="1">
        <v>49.088642</v>
      </c>
      <c r="Z43" s="1">
        <v>33.554912999999999</v>
      </c>
      <c r="AA43" s="1">
        <v>104.93</v>
      </c>
      <c r="AB43" s="1">
        <v>92.182693</v>
      </c>
      <c r="AC43" s="1">
        <v>47.285839000000003</v>
      </c>
      <c r="AD43" s="1">
        <v>84.964928</v>
      </c>
      <c r="AE43" s="1">
        <v>79.071006999999994</v>
      </c>
      <c r="AF43" s="1"/>
      <c r="AH43">
        <v>-4.7136559148757279E-3</v>
      </c>
      <c r="AI43">
        <v>0.14103817960935003</v>
      </c>
      <c r="AJ43">
        <v>2.53765366716165E-2</v>
      </c>
      <c r="AK43">
        <v>2.53765366716165E-2</v>
      </c>
      <c r="AL43">
        <v>1.5379261545023006E-2</v>
      </c>
      <c r="AM43">
        <v>5.1877692076887062E-2</v>
      </c>
      <c r="AN43">
        <v>8.9128358038330583E-3</v>
      </c>
      <c r="AO43">
        <v>4.9727779076262687E-3</v>
      </c>
      <c r="AP43">
        <v>5.7554353123650424E-3</v>
      </c>
      <c r="AQ43">
        <v>2.0743514966755507E-2</v>
      </c>
      <c r="AR43">
        <v>-4.2151406790977744E-2</v>
      </c>
      <c r="AS43">
        <v>4.1493417557821781E-3</v>
      </c>
      <c r="AT43">
        <v>-1.4954136796417512E-3</v>
      </c>
      <c r="AU43">
        <v>2.5992428626024987E-2</v>
      </c>
      <c r="AV43">
        <v>-6.3235030831168991E-3</v>
      </c>
      <c r="AW43">
        <v>1.9158128228193832E-2</v>
      </c>
      <c r="AX43">
        <v>4.3758863890156555E-2</v>
      </c>
      <c r="AY43">
        <v>3.8076471575605418E-2</v>
      </c>
      <c r="AZ43">
        <v>4.9275441590051754E-2</v>
      </c>
      <c r="BA43">
        <v>1.7034348083827412E-2</v>
      </c>
      <c r="BB43">
        <v>4.0800398028391791E-2</v>
      </c>
      <c r="BC43">
        <v>1.187110863858091E-2</v>
      </c>
      <c r="BD43">
        <v>2.2012252472889703E-3</v>
      </c>
      <c r="BE43">
        <v>-1.5145728257486569E-2</v>
      </c>
      <c r="BF43">
        <v>-4.4816391730711164E-3</v>
      </c>
      <c r="BG43">
        <v>3.346701026072017E-3</v>
      </c>
      <c r="BH43">
        <v>1.6989023536032929E-2</v>
      </c>
      <c r="BI43">
        <v>3.4893354036523487E-2</v>
      </c>
      <c r="BJ43">
        <v>9.4664784846410083E-3</v>
      </c>
      <c r="BK43">
        <v>8.4940724911918026E-3</v>
      </c>
      <c r="BL43">
        <v>8.6324215282683314E-3</v>
      </c>
    </row>
    <row r="44" spans="1:64" x14ac:dyDescent="0.25">
      <c r="A44" s="2">
        <v>43031</v>
      </c>
      <c r="B44" s="1">
        <v>160.06289699999999</v>
      </c>
      <c r="C44" s="1">
        <v>177.33000200000001</v>
      </c>
      <c r="D44" s="1">
        <v>63.811028</v>
      </c>
      <c r="E44" s="1">
        <v>63.811028</v>
      </c>
      <c r="F44" s="1">
        <v>250.17858899999999</v>
      </c>
      <c r="G44" s="1">
        <v>27.182283000000002</v>
      </c>
      <c r="H44" s="1">
        <v>188.58999600000001</v>
      </c>
      <c r="I44" s="1">
        <v>134.795288</v>
      </c>
      <c r="J44" s="1">
        <v>160.21850599999999</v>
      </c>
      <c r="K44" s="1">
        <v>96.003097999999994</v>
      </c>
      <c r="L44" s="1">
        <v>116.889999</v>
      </c>
      <c r="M44" s="1">
        <v>11.379830999999999</v>
      </c>
      <c r="N44" s="1">
        <v>1019.27002</v>
      </c>
      <c r="O44" s="1">
        <v>237.678833</v>
      </c>
      <c r="P44" s="1">
        <v>162.81716900000001</v>
      </c>
      <c r="Q44" s="1">
        <v>43.055453999999997</v>
      </c>
      <c r="R44" s="1">
        <v>137.19581600000001</v>
      </c>
      <c r="S44" s="1">
        <v>99.490616000000003</v>
      </c>
      <c r="T44" s="1">
        <v>49.806933999999998</v>
      </c>
      <c r="U44" s="1">
        <v>81.972160000000002</v>
      </c>
      <c r="V44" s="1">
        <v>55.151725999999996</v>
      </c>
      <c r="W44" s="1">
        <v>201.158569</v>
      </c>
      <c r="X44" s="1">
        <v>34.060805999999999</v>
      </c>
      <c r="Y44" s="1">
        <v>51.494942000000002</v>
      </c>
      <c r="Z44" s="1">
        <v>32.072600999999999</v>
      </c>
      <c r="AA44" s="1">
        <v>107.839996</v>
      </c>
      <c r="AB44" s="1">
        <v>94.429642000000001</v>
      </c>
      <c r="AC44" s="1">
        <v>46.655746000000001</v>
      </c>
      <c r="AD44" s="1">
        <v>85.674262999999996</v>
      </c>
      <c r="AE44" s="1">
        <v>79.641846000000001</v>
      </c>
      <c r="AF44" s="1"/>
      <c r="AH44">
        <v>4.3519946432134443E-2</v>
      </c>
      <c r="AI44">
        <v>9.6219711319858216E-3</v>
      </c>
      <c r="AJ44">
        <v>2.4109847260192364E-2</v>
      </c>
      <c r="AK44">
        <v>2.4109847260192364E-2</v>
      </c>
      <c r="AL44">
        <v>-3.1312517415941897E-2</v>
      </c>
      <c r="AM44">
        <v>2.3187247414806007E-2</v>
      </c>
      <c r="AN44">
        <v>-2.380432800798909E-3</v>
      </c>
      <c r="AO44">
        <v>5.5359287707168088E-2</v>
      </c>
      <c r="AP44">
        <v>1.001407211981253E-2</v>
      </c>
      <c r="AQ44">
        <v>-1.0965871099550424E-2</v>
      </c>
      <c r="AR44">
        <v>2.8780108375811311E-2</v>
      </c>
      <c r="AS44">
        <v>9.0704186436418883E-3</v>
      </c>
      <c r="AT44">
        <v>3.1441011559105336E-2</v>
      </c>
      <c r="AU44">
        <v>-1.2340075171810858E-2</v>
      </c>
      <c r="AV44">
        <v>2.3924710529495481E-2</v>
      </c>
      <c r="AW44">
        <v>9.8194488333359323E-2</v>
      </c>
      <c r="AX44">
        <v>-4.3539796169077176E-3</v>
      </c>
      <c r="AY44">
        <v>2.2711118535175101E-2</v>
      </c>
      <c r="AZ44">
        <v>9.4711695243762193E-3</v>
      </c>
      <c r="BA44">
        <v>6.344383910623777E-2</v>
      </c>
      <c r="BB44">
        <v>5.4655106733588976E-2</v>
      </c>
      <c r="BC44">
        <v>2.519052620586754E-2</v>
      </c>
      <c r="BD44">
        <v>-2.2515083216837612E-2</v>
      </c>
      <c r="BE44">
        <v>4.9019486014707875E-2</v>
      </c>
      <c r="BF44">
        <v>-4.4175706848055316E-2</v>
      </c>
      <c r="BG44">
        <v>2.7732736109787402E-2</v>
      </c>
      <c r="BH44">
        <v>2.437495506884357E-2</v>
      </c>
      <c r="BI44">
        <v>-1.3325194462553624E-2</v>
      </c>
      <c r="BJ44">
        <v>8.3485623621077608E-3</v>
      </c>
      <c r="BK44">
        <v>7.2193212361644334E-3</v>
      </c>
      <c r="BL44">
        <v>2.2755841615820665E-3</v>
      </c>
    </row>
    <row r="45" spans="1:64" x14ac:dyDescent="0.25">
      <c r="A45" s="2">
        <v>43038</v>
      </c>
      <c r="B45" s="1">
        <v>169.33978300000001</v>
      </c>
      <c r="C45" s="1">
        <v>182.300003</v>
      </c>
      <c r="D45" s="1">
        <v>62.875850999999997</v>
      </c>
      <c r="E45" s="1">
        <v>62.875850999999997</v>
      </c>
      <c r="F45" s="1">
        <v>255.33902</v>
      </c>
      <c r="G45" s="1">
        <v>27.201841000000002</v>
      </c>
      <c r="H45" s="1">
        <v>187.270004</v>
      </c>
      <c r="I45" s="1">
        <v>133.64112900000001</v>
      </c>
      <c r="J45" s="1">
        <v>164.22448700000001</v>
      </c>
      <c r="K45" s="1">
        <v>96.325355999999999</v>
      </c>
      <c r="L45" s="1">
        <v>113.199997</v>
      </c>
      <c r="M45" s="1">
        <v>11.662910999999999</v>
      </c>
      <c r="N45" s="1">
        <v>1032.4799800000001</v>
      </c>
      <c r="O45" s="1">
        <v>240.323959</v>
      </c>
      <c r="P45" s="1">
        <v>159.946899</v>
      </c>
      <c r="Q45" s="1">
        <v>44.936703000000001</v>
      </c>
      <c r="R45" s="1">
        <v>135.55079699999999</v>
      </c>
      <c r="S45" s="1">
        <v>99.138687000000004</v>
      </c>
      <c r="T45" s="1">
        <v>48.697082999999999</v>
      </c>
      <c r="U45" s="1">
        <v>82.294922</v>
      </c>
      <c r="V45" s="1">
        <v>54.905334000000003</v>
      </c>
      <c r="W45" s="1">
        <v>207.96482800000001</v>
      </c>
      <c r="X45" s="1">
        <v>34.012970000000003</v>
      </c>
      <c r="Y45" s="1">
        <v>58.326968999999998</v>
      </c>
      <c r="Z45" s="1">
        <v>31.440023</v>
      </c>
      <c r="AA45" s="1">
        <v>108.93</v>
      </c>
      <c r="AB45" s="1">
        <v>94.894531000000001</v>
      </c>
      <c r="AC45" s="1">
        <v>45.271439000000001</v>
      </c>
      <c r="AD45" s="1">
        <v>87.141525000000001</v>
      </c>
      <c r="AE45" s="1">
        <v>79.137603999999996</v>
      </c>
      <c r="AF45" s="1"/>
      <c r="AH45">
        <v>5.7957753944688502E-2</v>
      </c>
      <c r="AI45">
        <v>2.8026847932929005E-2</v>
      </c>
      <c r="AJ45">
        <v>-1.4655413481193298E-2</v>
      </c>
      <c r="AK45">
        <v>-1.4655413481193298E-2</v>
      </c>
      <c r="AL45">
        <v>2.0626988986655517E-2</v>
      </c>
      <c r="AM45">
        <v>7.1951277970286613E-4</v>
      </c>
      <c r="AN45">
        <v>-6.9992684023388665E-3</v>
      </c>
      <c r="AO45">
        <v>-8.5623096854839081E-3</v>
      </c>
      <c r="AP45">
        <v>2.5003235269214281E-2</v>
      </c>
      <c r="AQ45">
        <v>3.3567458416811202E-3</v>
      </c>
      <c r="AR45">
        <v>-3.1568158367423778E-2</v>
      </c>
      <c r="AS45">
        <v>2.4875589101455022E-2</v>
      </c>
      <c r="AT45">
        <v>1.2960216371320353E-2</v>
      </c>
      <c r="AU45">
        <v>1.112899271093276E-2</v>
      </c>
      <c r="AV45">
        <v>-1.7628791961122998E-2</v>
      </c>
      <c r="AW45">
        <v>4.3693628221874142E-2</v>
      </c>
      <c r="AX45">
        <v>-1.1990300054048435E-2</v>
      </c>
      <c r="AY45">
        <v>-3.5373084834452967E-3</v>
      </c>
      <c r="AZ45">
        <v>-2.2283062033089589E-2</v>
      </c>
      <c r="BA45">
        <v>3.9374587664884921E-3</v>
      </c>
      <c r="BB45">
        <v>-4.4675301730356196E-3</v>
      </c>
      <c r="BC45">
        <v>3.3835292395622538E-2</v>
      </c>
      <c r="BD45">
        <v>-1.4044294782688542E-3</v>
      </c>
      <c r="BE45">
        <v>0.13267374881206773</v>
      </c>
      <c r="BF45">
        <v>-1.9723314613616736E-2</v>
      </c>
      <c r="BG45">
        <v>1.0107604232477972E-2</v>
      </c>
      <c r="BH45">
        <v>4.9231257278302444E-3</v>
      </c>
      <c r="BI45">
        <v>-2.9670664787998454E-2</v>
      </c>
      <c r="BJ45">
        <v>1.7126053363307078E-2</v>
      </c>
      <c r="BK45">
        <v>-6.3313700689459776E-3</v>
      </c>
      <c r="BL45">
        <v>2.6229508775969935E-3</v>
      </c>
    </row>
    <row r="46" spans="1:64" x14ac:dyDescent="0.25">
      <c r="A46" s="2">
        <v>43045</v>
      </c>
      <c r="B46" s="1">
        <v>171.47001599999999</v>
      </c>
      <c r="C46" s="1">
        <v>181.720001</v>
      </c>
      <c r="D46" s="1">
        <v>62.676876</v>
      </c>
      <c r="E46" s="1">
        <v>62.676876</v>
      </c>
      <c r="F46" s="1">
        <v>254.46104399999999</v>
      </c>
      <c r="G46" s="1">
        <v>25.920950000000001</v>
      </c>
      <c r="H46" s="1">
        <v>183.679993</v>
      </c>
      <c r="I46" s="1">
        <v>133.49438499999999</v>
      </c>
      <c r="J46" s="1">
        <v>169.078979</v>
      </c>
      <c r="K46" s="1">
        <v>102.321281</v>
      </c>
      <c r="L46" s="1">
        <v>112.75</v>
      </c>
      <c r="M46" s="1">
        <v>11.332651</v>
      </c>
      <c r="N46" s="1">
        <v>1028.0699460000001</v>
      </c>
      <c r="O46" s="1">
        <v>236.14485199999999</v>
      </c>
      <c r="P46" s="1">
        <v>159.67446899999999</v>
      </c>
      <c r="Q46" s="1">
        <v>44.199717999999997</v>
      </c>
      <c r="R46" s="1">
        <v>135.04759200000001</v>
      </c>
      <c r="S46" s="1">
        <v>95.326035000000005</v>
      </c>
      <c r="T46" s="1">
        <v>47.703513999999998</v>
      </c>
      <c r="U46" s="1">
        <v>82.030852999999993</v>
      </c>
      <c r="V46" s="1">
        <v>55.279854</v>
      </c>
      <c r="W46" s="1">
        <v>215.388947</v>
      </c>
      <c r="X46" s="1">
        <v>33.658974000000001</v>
      </c>
      <c r="Y46" s="1">
        <v>60.931438</v>
      </c>
      <c r="Z46" s="1">
        <v>32.308639999999997</v>
      </c>
      <c r="AA46" s="1">
        <v>115.68</v>
      </c>
      <c r="AB46" s="1">
        <v>94.488129000000001</v>
      </c>
      <c r="AC46" s="1">
        <v>42.846530999999999</v>
      </c>
      <c r="AD46" s="1">
        <v>88.346412999999998</v>
      </c>
      <c r="AE46" s="1">
        <v>78.909263999999993</v>
      </c>
      <c r="AF46" s="1"/>
      <c r="AH46">
        <v>1.2579637001188171E-2</v>
      </c>
      <c r="AI46">
        <v>-3.181579761136962E-3</v>
      </c>
      <c r="AJ46">
        <v>-3.1645694942561849E-3</v>
      </c>
      <c r="AK46">
        <v>-3.1645694942561849E-3</v>
      </c>
      <c r="AL46">
        <v>-3.4384717228100039E-3</v>
      </c>
      <c r="AM46">
        <v>-4.7088393759819429E-2</v>
      </c>
      <c r="AN46">
        <v>-1.9170240419282544E-2</v>
      </c>
      <c r="AO46">
        <v>-1.0980451983461799E-3</v>
      </c>
      <c r="AP46">
        <v>2.9560098427952423E-2</v>
      </c>
      <c r="AQ46">
        <v>6.2246590606942577E-2</v>
      </c>
      <c r="AR46">
        <v>-3.9752386212518736E-3</v>
      </c>
      <c r="AS46">
        <v>-2.8317115684068851E-2</v>
      </c>
      <c r="AT46">
        <v>-4.2713021902855645E-3</v>
      </c>
      <c r="AU46">
        <v>-1.7389473015464164E-2</v>
      </c>
      <c r="AV46">
        <v>-1.7032527776610045E-3</v>
      </c>
      <c r="AW46">
        <v>-1.6400513406602264E-2</v>
      </c>
      <c r="AX46">
        <v>-3.7122983496731482E-3</v>
      </c>
      <c r="AY46">
        <v>-3.845776170104008E-2</v>
      </c>
      <c r="AZ46">
        <v>-2.0403049603607691E-2</v>
      </c>
      <c r="BA46">
        <v>-3.2088128110748597E-3</v>
      </c>
      <c r="BB46">
        <v>6.8211951866096803E-3</v>
      </c>
      <c r="BC46">
        <v>3.5698916357144728E-2</v>
      </c>
      <c r="BD46">
        <v>-1.0407676836218719E-2</v>
      </c>
      <c r="BE46">
        <v>4.4652911760252822E-2</v>
      </c>
      <c r="BF46">
        <v>2.7627746964434374E-2</v>
      </c>
      <c r="BG46">
        <v>6.1966400440649952E-2</v>
      </c>
      <c r="BH46">
        <v>-4.2826704101630465E-3</v>
      </c>
      <c r="BI46">
        <v>-5.3563749100177756E-2</v>
      </c>
      <c r="BJ46">
        <v>1.3826794975185444E-2</v>
      </c>
      <c r="BK46">
        <v>-2.885353971545599E-3</v>
      </c>
      <c r="BL46">
        <v>-2.1407964988600097E-3</v>
      </c>
    </row>
    <row r="47" spans="1:64" x14ac:dyDescent="0.25">
      <c r="A47" s="2">
        <v>43052</v>
      </c>
      <c r="B47" s="1">
        <v>167.63330099999999</v>
      </c>
      <c r="C47" s="1">
        <v>182.240005</v>
      </c>
      <c r="D47" s="1">
        <v>63.771233000000002</v>
      </c>
      <c r="E47" s="1">
        <v>63.771233000000002</v>
      </c>
      <c r="F47" s="1">
        <v>257.21185300000002</v>
      </c>
      <c r="G47" s="1">
        <v>26.028504999999999</v>
      </c>
      <c r="H47" s="1">
        <v>181.05999800000001</v>
      </c>
      <c r="I47" s="1">
        <v>133.152039</v>
      </c>
      <c r="J47" s="1">
        <v>168.704025</v>
      </c>
      <c r="K47" s="1">
        <v>101.012726</v>
      </c>
      <c r="L47" s="1">
        <v>108.82</v>
      </c>
      <c r="M47" s="1">
        <v>11.332651</v>
      </c>
      <c r="N47" s="1">
        <v>1019.090027</v>
      </c>
      <c r="O47" s="1">
        <v>234.05036899999999</v>
      </c>
      <c r="P47" s="1">
        <v>163.20637500000001</v>
      </c>
      <c r="Q47" s="1">
        <v>43.534489000000001</v>
      </c>
      <c r="R47" s="1">
        <v>133.53804</v>
      </c>
      <c r="S47" s="1">
        <v>95.941924999999998</v>
      </c>
      <c r="T47" s="1">
        <v>47.644817000000003</v>
      </c>
      <c r="U47" s="1">
        <v>80.593079000000003</v>
      </c>
      <c r="V47" s="1">
        <v>58.335068</v>
      </c>
      <c r="W47" s="1">
        <v>210.62554900000001</v>
      </c>
      <c r="X47" s="1">
        <v>34.149979000000002</v>
      </c>
      <c r="Y47" s="1">
        <v>62.960296999999997</v>
      </c>
      <c r="Z47" s="1">
        <v>32.582436000000001</v>
      </c>
      <c r="AA47" s="1">
        <v>117.82</v>
      </c>
      <c r="AB47" s="1">
        <v>95.267882999999998</v>
      </c>
      <c r="AC47" s="1">
        <v>43.362063999999997</v>
      </c>
      <c r="AD47" s="1">
        <v>94.711028999999996</v>
      </c>
      <c r="AE47" s="1">
        <v>77.046988999999996</v>
      </c>
      <c r="AF47" s="1"/>
      <c r="AH47">
        <v>-2.2375428016522717E-2</v>
      </c>
      <c r="AI47">
        <v>2.8615672305658865E-3</v>
      </c>
      <c r="AJ47">
        <v>1.7460299074255108E-2</v>
      </c>
      <c r="AK47">
        <v>1.7460299074255108E-2</v>
      </c>
      <c r="AL47">
        <v>1.0810334488763758E-2</v>
      </c>
      <c r="AM47">
        <v>4.1493463781226321E-3</v>
      </c>
      <c r="AN47">
        <v>-1.4263910604569703E-2</v>
      </c>
      <c r="AO47">
        <v>-2.5644973756760786E-3</v>
      </c>
      <c r="AP47">
        <v>-2.2176263555506947E-3</v>
      </c>
      <c r="AQ47">
        <v>-1.2788688601347733E-2</v>
      </c>
      <c r="AR47">
        <v>-3.4855875831485646E-2</v>
      </c>
      <c r="AS47">
        <v>0</v>
      </c>
      <c r="AT47">
        <v>-8.7347354476600067E-3</v>
      </c>
      <c r="AU47">
        <v>-8.8694840571836679E-3</v>
      </c>
      <c r="AV47">
        <v>2.2119415972506041E-2</v>
      </c>
      <c r="AW47">
        <v>-1.505052588797052E-2</v>
      </c>
      <c r="AX47">
        <v>-1.1177926075127747E-2</v>
      </c>
      <c r="AY47">
        <v>6.460879234093741E-3</v>
      </c>
      <c r="AZ47">
        <v>-1.2304544273194448E-3</v>
      </c>
      <c r="BA47">
        <v>-1.7527234539423727E-2</v>
      </c>
      <c r="BB47">
        <v>5.5268127155328584E-2</v>
      </c>
      <c r="BC47">
        <v>-2.2115331665556612E-2</v>
      </c>
      <c r="BD47">
        <v>1.4587640134247742E-2</v>
      </c>
      <c r="BE47">
        <v>3.3297408802332833E-2</v>
      </c>
      <c r="BF47">
        <v>8.4743895131458458E-3</v>
      </c>
      <c r="BG47">
        <v>1.8499308437067655E-2</v>
      </c>
      <c r="BH47">
        <v>8.2524017382119702E-3</v>
      </c>
      <c r="BI47">
        <v>1.2032082597305201E-2</v>
      </c>
      <c r="BJ47">
        <v>7.2041589283313612E-2</v>
      </c>
      <c r="BK47">
        <v>-2.3600207448392838E-2</v>
      </c>
      <c r="BL47">
        <v>-1.3359992775959768E-3</v>
      </c>
    </row>
    <row r="48" spans="1:64" x14ac:dyDescent="0.25">
      <c r="A48" s="2">
        <v>43059</v>
      </c>
      <c r="B48" s="1">
        <v>172.38200399999999</v>
      </c>
      <c r="C48" s="1">
        <v>184.46000699999999</v>
      </c>
      <c r="D48" s="1">
        <v>65.691329999999994</v>
      </c>
      <c r="E48" s="1">
        <v>65.691329999999994</v>
      </c>
      <c r="F48" s="1">
        <v>260.76214599999997</v>
      </c>
      <c r="G48" s="1">
        <v>25.999172000000002</v>
      </c>
      <c r="H48" s="1">
        <v>182.36000100000001</v>
      </c>
      <c r="I48" s="1">
        <v>134.38447600000001</v>
      </c>
      <c r="J48" s="1">
        <v>169.837997</v>
      </c>
      <c r="K48" s="1">
        <v>100.231499</v>
      </c>
      <c r="L48" s="1">
        <v>107.94000200000001</v>
      </c>
      <c r="M48" s="1">
        <v>11.417574999999999</v>
      </c>
      <c r="N48" s="1">
        <v>1040.6099850000001</v>
      </c>
      <c r="O48" s="1">
        <v>232.014893</v>
      </c>
      <c r="P48" s="1">
        <v>167.67228700000001</v>
      </c>
      <c r="Q48" s="1">
        <v>43.651542999999997</v>
      </c>
      <c r="R48" s="1">
        <v>133.54769899999999</v>
      </c>
      <c r="S48" s="1">
        <v>96.117889000000005</v>
      </c>
      <c r="T48" s="1">
        <v>47.997017</v>
      </c>
      <c r="U48" s="1">
        <v>81.843192999999999</v>
      </c>
      <c r="V48" s="1">
        <v>58.463196000000003</v>
      </c>
      <c r="W48" s="1">
        <v>216.206085</v>
      </c>
      <c r="X48" s="1">
        <v>34.265841999999999</v>
      </c>
      <c r="Y48" s="1">
        <v>65.026886000000005</v>
      </c>
      <c r="Z48" s="1">
        <v>32.865681000000002</v>
      </c>
      <c r="AA48" s="1">
        <v>117.879997</v>
      </c>
      <c r="AB48" s="1">
        <v>96.788437000000002</v>
      </c>
      <c r="AC48" s="1">
        <v>44.880020000000002</v>
      </c>
      <c r="AD48" s="1">
        <v>93.885070999999996</v>
      </c>
      <c r="AE48" s="1">
        <v>78.180031</v>
      </c>
      <c r="AF48" s="1"/>
      <c r="AH48">
        <v>2.8327921550623206E-2</v>
      </c>
      <c r="AI48">
        <v>1.2181749007304921E-2</v>
      </c>
      <c r="AJ48">
        <v>3.0109140276462762E-2</v>
      </c>
      <c r="AK48">
        <v>3.0109140276462762E-2</v>
      </c>
      <c r="AL48">
        <v>1.3802991419683733E-2</v>
      </c>
      <c r="AM48">
        <v>-1.1269567729686209E-3</v>
      </c>
      <c r="AN48">
        <v>7.1799569996681637E-3</v>
      </c>
      <c r="AO48">
        <v>9.2558627660219647E-3</v>
      </c>
      <c r="AP48">
        <v>6.7216653544573107E-3</v>
      </c>
      <c r="AQ48">
        <v>-7.7339463148435499E-3</v>
      </c>
      <c r="AR48">
        <v>-8.0867303804446448E-3</v>
      </c>
      <c r="AS48">
        <v>7.4937452851940034E-3</v>
      </c>
      <c r="AT48">
        <v>2.1116837011299776E-2</v>
      </c>
      <c r="AU48">
        <v>-8.6967433920174184E-3</v>
      </c>
      <c r="AV48">
        <v>2.7363587972589937E-2</v>
      </c>
      <c r="AW48">
        <v>2.6887647630364055E-3</v>
      </c>
      <c r="AX48">
        <v>7.2331449525537409E-5</v>
      </c>
      <c r="AY48">
        <v>1.8340678488576038E-3</v>
      </c>
      <c r="AZ48">
        <v>7.3921996594088352E-3</v>
      </c>
      <c r="BA48">
        <v>1.5511431198701272E-2</v>
      </c>
      <c r="BB48">
        <v>2.1964146849028066E-3</v>
      </c>
      <c r="BC48">
        <v>2.6495057349381651E-2</v>
      </c>
      <c r="BD48">
        <v>3.3927692898434105E-3</v>
      </c>
      <c r="BE48">
        <v>3.2823685695129542E-2</v>
      </c>
      <c r="BF48">
        <v>8.6931805835512369E-3</v>
      </c>
      <c r="BG48">
        <v>5.0922593787141278E-4</v>
      </c>
      <c r="BH48">
        <v>1.5960824908852065E-2</v>
      </c>
      <c r="BI48">
        <v>3.5006543968940346E-2</v>
      </c>
      <c r="BJ48">
        <v>-8.7208217323876819E-3</v>
      </c>
      <c r="BK48">
        <v>1.4705856967363167E-2</v>
      </c>
      <c r="BL48">
        <v>9.1396642318525931E-3</v>
      </c>
    </row>
    <row r="49" spans="1:64" x14ac:dyDescent="0.25">
      <c r="A49" s="2">
        <v>43066</v>
      </c>
      <c r="B49" s="1">
        <v>168.51997399999999</v>
      </c>
      <c r="C49" s="1">
        <v>179.520004</v>
      </c>
      <c r="D49" s="1">
        <v>61.642207999999997</v>
      </c>
      <c r="E49" s="1">
        <v>61.642207999999997</v>
      </c>
      <c r="F49" s="1">
        <v>266.15631100000002</v>
      </c>
      <c r="G49" s="1">
        <v>27.475622000000001</v>
      </c>
      <c r="H49" s="1">
        <v>194.55999800000001</v>
      </c>
      <c r="I49" s="1">
        <v>138.42413300000001</v>
      </c>
      <c r="J49" s="1">
        <v>183.20773299999999</v>
      </c>
      <c r="K49" s="1">
        <v>102.780258</v>
      </c>
      <c r="L49" s="1">
        <v>106.019997</v>
      </c>
      <c r="M49" s="1">
        <v>11.870502999999999</v>
      </c>
      <c r="N49" s="1">
        <v>1010.169983</v>
      </c>
      <c r="O49" s="1">
        <v>244.79808</v>
      </c>
      <c r="P49" s="1">
        <v>175.543655</v>
      </c>
      <c r="Q49" s="1">
        <v>43.583263000000002</v>
      </c>
      <c r="R49" s="1">
        <v>135.45401000000001</v>
      </c>
      <c r="S49" s="1">
        <v>102.442986</v>
      </c>
      <c r="T49" s="1">
        <v>50.824398000000002</v>
      </c>
      <c r="U49" s="1">
        <v>82.826172</v>
      </c>
      <c r="V49" s="1">
        <v>59.01511</v>
      </c>
      <c r="W49" s="1">
        <v>197.12994399999999</v>
      </c>
      <c r="X49" s="1">
        <v>35.096176</v>
      </c>
      <c r="Y49" s="1">
        <v>61.799590999999999</v>
      </c>
      <c r="Z49" s="1">
        <v>34.461284999999997</v>
      </c>
      <c r="AA49" s="1">
        <v>110.760002</v>
      </c>
      <c r="AB49" s="1">
        <v>94.722054</v>
      </c>
      <c r="AC49" s="1">
        <v>48.927909999999997</v>
      </c>
      <c r="AD49" s="1">
        <v>94.594406000000006</v>
      </c>
      <c r="AE49" s="1">
        <v>80.138855000000007</v>
      </c>
      <c r="AF49" s="1"/>
      <c r="AH49">
        <v>-2.240390476026723E-2</v>
      </c>
      <c r="AI49">
        <v>-2.6780889149592143E-2</v>
      </c>
      <c r="AJ49">
        <v>-6.1638605886043064E-2</v>
      </c>
      <c r="AK49">
        <v>-6.1638605886043064E-2</v>
      </c>
      <c r="AL49">
        <v>2.0686150512045733E-2</v>
      </c>
      <c r="AM49">
        <v>5.678834695197215E-2</v>
      </c>
      <c r="AN49">
        <v>6.690061928657258E-2</v>
      </c>
      <c r="AO49">
        <v>3.0060443886390606E-2</v>
      </c>
      <c r="AP49">
        <v>7.8720523299624104E-2</v>
      </c>
      <c r="AQ49">
        <v>2.5428722761095333E-2</v>
      </c>
      <c r="AR49">
        <v>-1.7787705803451841E-2</v>
      </c>
      <c r="AS49">
        <v>3.9669369371341988E-2</v>
      </c>
      <c r="AT49">
        <v>-2.9252075646766015E-2</v>
      </c>
      <c r="AU49">
        <v>5.5096407108659179E-2</v>
      </c>
      <c r="AV49">
        <v>4.6944955191074535E-2</v>
      </c>
      <c r="AW49">
        <v>-1.5642058746925475E-3</v>
      </c>
      <c r="AX49">
        <v>1.427438296784145E-2</v>
      </c>
      <c r="AY49">
        <v>6.5805617100059277E-2</v>
      </c>
      <c r="AZ49">
        <v>5.8907431684764963E-2</v>
      </c>
      <c r="BA49">
        <v>1.2010516256373335E-2</v>
      </c>
      <c r="BB49">
        <v>9.4403665512914556E-3</v>
      </c>
      <c r="BC49">
        <v>-8.8231286367356429E-2</v>
      </c>
      <c r="BD49">
        <v>2.4232120138766782E-2</v>
      </c>
      <c r="BE49">
        <v>-4.963016374488554E-2</v>
      </c>
      <c r="BF49">
        <v>4.8549245031618067E-2</v>
      </c>
      <c r="BG49">
        <v>-6.0400366314905848E-2</v>
      </c>
      <c r="BH49">
        <v>-2.1349482066747309E-2</v>
      </c>
      <c r="BI49">
        <v>9.0193587257759583E-2</v>
      </c>
      <c r="BJ49">
        <v>7.5553545675010464E-3</v>
      </c>
      <c r="BK49">
        <v>2.5055298328034777E-2</v>
      </c>
      <c r="BL49">
        <v>1.5293476914906566E-2</v>
      </c>
    </row>
    <row r="50" spans="1:64" x14ac:dyDescent="0.25">
      <c r="A50" s="2">
        <v>43073</v>
      </c>
      <c r="B50" s="1">
        <v>166.864822</v>
      </c>
      <c r="C50" s="1">
        <v>173.570007</v>
      </c>
      <c r="D50" s="1">
        <v>62.109797999999998</v>
      </c>
      <c r="E50" s="1">
        <v>62.109797999999998</v>
      </c>
      <c r="F50" s="1">
        <v>280.39675899999997</v>
      </c>
      <c r="G50" s="1">
        <v>28.525552999999999</v>
      </c>
      <c r="H50" s="1">
        <v>196.44000199999999</v>
      </c>
      <c r="I50" s="1">
        <v>140.712952</v>
      </c>
      <c r="J50" s="1">
        <v>186.11721800000001</v>
      </c>
      <c r="K50" s="1">
        <v>101.784195</v>
      </c>
      <c r="L50" s="1">
        <v>105.269997</v>
      </c>
      <c r="M50" s="1">
        <v>11.898809999999999</v>
      </c>
      <c r="N50" s="1">
        <v>1037.0500489999999</v>
      </c>
      <c r="O50" s="1">
        <v>246.94834900000001</v>
      </c>
      <c r="P50" s="1">
        <v>179.35687300000001</v>
      </c>
      <c r="Q50" s="1">
        <v>42.285907999999999</v>
      </c>
      <c r="R50" s="1">
        <v>136.877396</v>
      </c>
      <c r="S50" s="1">
        <v>103.55744900000001</v>
      </c>
      <c r="T50" s="1">
        <v>51.744033999999999</v>
      </c>
      <c r="U50" s="1">
        <v>82.727881999999994</v>
      </c>
      <c r="V50" s="1">
        <v>60.615242000000002</v>
      </c>
      <c r="W50" s="1">
        <v>190.95718400000001</v>
      </c>
      <c r="X50" s="1">
        <v>34.507216999999997</v>
      </c>
      <c r="Y50" s="1">
        <v>61.131405000000001</v>
      </c>
      <c r="Z50" s="1">
        <v>34.678440000000002</v>
      </c>
      <c r="AA50" s="1">
        <v>106.80999799999999</v>
      </c>
      <c r="AB50" s="1">
        <v>95.540801999999999</v>
      </c>
      <c r="AC50" s="1">
        <v>48.775162000000002</v>
      </c>
      <c r="AD50" s="1">
        <v>93.817062000000007</v>
      </c>
      <c r="AE50" s="1">
        <v>79.370697000000007</v>
      </c>
      <c r="AF50" s="1"/>
      <c r="AH50">
        <v>-9.8216962696658552E-3</v>
      </c>
      <c r="AI50">
        <v>-3.3143921944208489E-2</v>
      </c>
      <c r="AJ50">
        <v>7.5855491743579547E-3</v>
      </c>
      <c r="AK50">
        <v>7.5855491743579547E-3</v>
      </c>
      <c r="AL50">
        <v>5.3504077910066755E-2</v>
      </c>
      <c r="AM50">
        <v>3.8213184036379494E-2</v>
      </c>
      <c r="AN50">
        <v>9.6628496059091521E-3</v>
      </c>
      <c r="AO50">
        <v>1.6534826336965312E-2</v>
      </c>
      <c r="AP50">
        <v>1.5880798001032075E-2</v>
      </c>
      <c r="AQ50">
        <v>-9.6911899170364652E-3</v>
      </c>
      <c r="AR50">
        <v>-7.0741371554651142E-3</v>
      </c>
      <c r="AS50">
        <v>2.3846504229854339E-3</v>
      </c>
      <c r="AT50">
        <v>2.6609448362513798E-2</v>
      </c>
      <c r="AU50">
        <v>8.7838474876927499E-3</v>
      </c>
      <c r="AV50">
        <v>2.1722334538380246E-2</v>
      </c>
      <c r="AW50">
        <v>-2.9767275570899844E-2</v>
      </c>
      <c r="AX50">
        <v>1.0508260331310927E-2</v>
      </c>
      <c r="AY50">
        <v>1.0878860950031275E-2</v>
      </c>
      <c r="AZ50">
        <v>1.8094380576824481E-2</v>
      </c>
      <c r="BA50">
        <v>-1.1867021936013869E-3</v>
      </c>
      <c r="BB50">
        <v>2.7113937430600435E-2</v>
      </c>
      <c r="BC50">
        <v>-3.131315250614581E-2</v>
      </c>
      <c r="BD50">
        <v>-1.6781286941346622E-2</v>
      </c>
      <c r="BE50">
        <v>-1.0812142753501373E-2</v>
      </c>
      <c r="BF50">
        <v>6.3014191142322564E-3</v>
      </c>
      <c r="BG50">
        <v>-3.5662729583554965E-2</v>
      </c>
      <c r="BH50">
        <v>8.6436892510797902E-3</v>
      </c>
      <c r="BI50">
        <v>-3.1218991369137872E-3</v>
      </c>
      <c r="BJ50">
        <v>-8.2176529550806558E-3</v>
      </c>
      <c r="BK50">
        <v>-9.5853378489123616E-3</v>
      </c>
      <c r="BL50">
        <v>3.5122090900281113E-3</v>
      </c>
    </row>
    <row r="51" spans="1:64" x14ac:dyDescent="0.25">
      <c r="A51" s="2">
        <v>43080</v>
      </c>
      <c r="B51" s="1">
        <v>171.39679000000001</v>
      </c>
      <c r="C51" s="1">
        <v>177.509995</v>
      </c>
      <c r="D51" s="1">
        <v>66.387748999999999</v>
      </c>
      <c r="E51" s="1">
        <v>66.387748999999999</v>
      </c>
      <c r="F51" s="1">
        <v>288.28201300000001</v>
      </c>
      <c r="G51" s="1">
        <v>28.515733999999998</v>
      </c>
      <c r="H51" s="1">
        <v>197.779999</v>
      </c>
      <c r="I51" s="1">
        <v>143.481033</v>
      </c>
      <c r="J51" s="1">
        <v>190.72882100000001</v>
      </c>
      <c r="K51" s="1">
        <v>109.533081</v>
      </c>
      <c r="L51" s="1">
        <v>109.279999</v>
      </c>
      <c r="M51" s="1">
        <v>11.870502999999999</v>
      </c>
      <c r="N51" s="1">
        <v>1064.1899410000001</v>
      </c>
      <c r="O51" s="1">
        <v>253.67569</v>
      </c>
      <c r="P51" s="1">
        <v>178.54522700000001</v>
      </c>
      <c r="Q51" s="1">
        <v>43.466206</v>
      </c>
      <c r="R51" s="1">
        <v>138.69802899999999</v>
      </c>
      <c r="S51" s="1">
        <v>103.762749</v>
      </c>
      <c r="T51" s="1">
        <v>51.949477999999999</v>
      </c>
      <c r="U51" s="1">
        <v>85.372101000000001</v>
      </c>
      <c r="V51" s="1">
        <v>64.066254000000001</v>
      </c>
      <c r="W51" s="1">
        <v>191.02697800000001</v>
      </c>
      <c r="X51" s="1">
        <v>35.916859000000002</v>
      </c>
      <c r="Y51" s="1">
        <v>61.626246999999999</v>
      </c>
      <c r="Z51" s="1">
        <v>36.104103000000002</v>
      </c>
      <c r="AA51" s="1">
        <v>111.19000200000001</v>
      </c>
      <c r="AB51" s="1">
        <v>98.659874000000002</v>
      </c>
      <c r="AC51" s="1">
        <v>50.283569</v>
      </c>
      <c r="AD51" s="1">
        <v>94.858513000000002</v>
      </c>
      <c r="AE51" s="1">
        <v>79.725966999999997</v>
      </c>
      <c r="AF51" s="1"/>
      <c r="AH51">
        <v>2.7159517180919093E-2</v>
      </c>
      <c r="AI51">
        <v>2.2699705254952254E-2</v>
      </c>
      <c r="AJ51">
        <v>6.8877232542279426E-2</v>
      </c>
      <c r="AK51">
        <v>6.8877232542279426E-2</v>
      </c>
      <c r="AL51">
        <v>2.8121772976698465E-2</v>
      </c>
      <c r="AM51">
        <v>-3.4421769141514081E-4</v>
      </c>
      <c r="AN51">
        <v>6.8214059578354672E-3</v>
      </c>
      <c r="AO51">
        <v>1.9671828077347103E-2</v>
      </c>
      <c r="AP51">
        <v>2.4777949345879444E-2</v>
      </c>
      <c r="AQ51">
        <v>7.6130542664310491E-2</v>
      </c>
      <c r="AR51">
        <v>3.8092544070272939E-2</v>
      </c>
      <c r="AS51">
        <v>-2.3789773935376617E-3</v>
      </c>
      <c r="AT51">
        <v>2.617028177778925E-2</v>
      </c>
      <c r="AU51">
        <v>2.7241895024777005E-2</v>
      </c>
      <c r="AV51">
        <v>-4.5253130611838666E-3</v>
      </c>
      <c r="AW51">
        <v>2.7912324834079488E-2</v>
      </c>
      <c r="AX51">
        <v>1.3301195472771754E-2</v>
      </c>
      <c r="AY51">
        <v>1.9824744813865978E-3</v>
      </c>
      <c r="AZ51">
        <v>3.9703900936676091E-3</v>
      </c>
      <c r="BA51">
        <v>3.1962851412054849E-2</v>
      </c>
      <c r="BB51">
        <v>5.6933073037966235E-2</v>
      </c>
      <c r="BC51">
        <v>3.6549554480234524E-4</v>
      </c>
      <c r="BD51">
        <v>4.0850642924928002E-2</v>
      </c>
      <c r="BE51">
        <v>8.094726433982638E-3</v>
      </c>
      <c r="BF51">
        <v>4.1110932325675552E-2</v>
      </c>
      <c r="BG51">
        <v>4.1007434528741532E-2</v>
      </c>
      <c r="BH51">
        <v>3.2646491705187936E-2</v>
      </c>
      <c r="BI51">
        <v>3.0925719939177202E-2</v>
      </c>
      <c r="BJ51">
        <v>1.110086990360021E-2</v>
      </c>
      <c r="BK51">
        <v>4.4760851728439547E-3</v>
      </c>
      <c r="BL51">
        <v>9.1684174995285347E-3</v>
      </c>
    </row>
    <row r="52" spans="1:64" x14ac:dyDescent="0.25">
      <c r="A52" s="2">
        <v>43087</v>
      </c>
      <c r="B52" s="1">
        <v>172.421402</v>
      </c>
      <c r="C52" s="1">
        <v>175</v>
      </c>
      <c r="D52" s="1">
        <v>64.179130999999998</v>
      </c>
      <c r="E52" s="1">
        <v>64.179130999999998</v>
      </c>
      <c r="F52" s="1">
        <v>289.41967799999998</v>
      </c>
      <c r="G52" s="1">
        <v>29.340567</v>
      </c>
      <c r="H52" s="1">
        <v>197.91999799999999</v>
      </c>
      <c r="I52" s="1">
        <v>152.34285</v>
      </c>
      <c r="J52" s="1">
        <v>184.69215399999999</v>
      </c>
      <c r="K52" s="1">
        <v>106.973671</v>
      </c>
      <c r="L52" s="1">
        <v>106.019997</v>
      </c>
      <c r="M52" s="1">
        <v>11.870502999999999</v>
      </c>
      <c r="N52" s="1">
        <v>1060.119995</v>
      </c>
      <c r="O52" s="1">
        <v>255.45121800000001</v>
      </c>
      <c r="P52" s="1">
        <v>183.972565</v>
      </c>
      <c r="Q52" s="1">
        <v>45.553677</v>
      </c>
      <c r="R52" s="1">
        <v>136.41980000000001</v>
      </c>
      <c r="S52" s="1">
        <v>105.043396</v>
      </c>
      <c r="T52" s="1">
        <v>51.577713000000003</v>
      </c>
      <c r="U52" s="1">
        <v>84.054901000000001</v>
      </c>
      <c r="V52" s="1">
        <v>62.583011999999997</v>
      </c>
      <c r="W52" s="1">
        <v>194.726654</v>
      </c>
      <c r="X52" s="1">
        <v>34.893416999999999</v>
      </c>
      <c r="Y52" s="1">
        <v>61.597706000000002</v>
      </c>
      <c r="Z52" s="1">
        <v>36.764995999999996</v>
      </c>
      <c r="AA52" s="1">
        <v>109.139999</v>
      </c>
      <c r="AB52" s="1">
        <v>101.496262</v>
      </c>
      <c r="AC52" s="1">
        <v>50.780006</v>
      </c>
      <c r="AD52" s="1">
        <v>95.933006000000006</v>
      </c>
      <c r="AE52" s="1">
        <v>80.628563</v>
      </c>
      <c r="AF52" s="1"/>
      <c r="AH52">
        <v>5.978011606868428E-3</v>
      </c>
      <c r="AI52">
        <v>-1.4140020678835597E-2</v>
      </c>
      <c r="AJ52">
        <v>-3.326845740770637E-2</v>
      </c>
      <c r="AK52">
        <v>-3.326845740770637E-2</v>
      </c>
      <c r="AL52">
        <v>3.9463613708010633E-3</v>
      </c>
      <c r="AM52">
        <v>2.8925539844073513E-2</v>
      </c>
      <c r="AN52">
        <v>7.0785216254343739E-4</v>
      </c>
      <c r="AO52">
        <v>6.1762985773875789E-2</v>
      </c>
      <c r="AP52">
        <v>-3.1650523336481079E-2</v>
      </c>
      <c r="AQ52">
        <v>-2.3366548047708071E-2</v>
      </c>
      <c r="AR52">
        <v>-2.9831643757610209E-2</v>
      </c>
      <c r="AS52">
        <v>0</v>
      </c>
      <c r="AT52">
        <v>-3.8244544918133862E-3</v>
      </c>
      <c r="AU52">
        <v>6.9992043778416783E-3</v>
      </c>
      <c r="AV52">
        <v>3.0397552996474061E-2</v>
      </c>
      <c r="AW52">
        <v>4.8025148548736935E-2</v>
      </c>
      <c r="AX52">
        <v>-1.6425821018696538E-2</v>
      </c>
      <c r="AY52">
        <v>1.2342068924947255E-2</v>
      </c>
      <c r="AZ52">
        <v>-7.1562797993850171E-3</v>
      </c>
      <c r="BA52">
        <v>-1.5428928005414786E-2</v>
      </c>
      <c r="BB52">
        <v>-2.3151689187259242E-2</v>
      </c>
      <c r="BC52">
        <v>1.9367295859121961E-2</v>
      </c>
      <c r="BD52">
        <v>-2.8494752283321958E-2</v>
      </c>
      <c r="BE52">
        <v>-4.6313058784834066E-4</v>
      </c>
      <c r="BF52">
        <v>1.8305204812871113E-2</v>
      </c>
      <c r="BG52">
        <v>-1.8436936443260461E-2</v>
      </c>
      <c r="BH52">
        <v>2.8749154899589669E-2</v>
      </c>
      <c r="BI52">
        <v>9.8727478950430166E-3</v>
      </c>
      <c r="BJ52">
        <v>1.1327322830793308E-2</v>
      </c>
      <c r="BK52">
        <v>1.1321229882354424E-2</v>
      </c>
      <c r="BL52">
        <v>2.8141119264698949E-3</v>
      </c>
    </row>
    <row r="53" spans="1:64" x14ac:dyDescent="0.25">
      <c r="A53" s="2">
        <v>43094</v>
      </c>
      <c r="B53" s="1">
        <v>166.726913</v>
      </c>
      <c r="C53" s="1">
        <v>175.240005</v>
      </c>
      <c r="D53" s="1">
        <v>62.995232000000001</v>
      </c>
      <c r="E53" s="1">
        <v>62.995232000000001</v>
      </c>
      <c r="F53" s="1">
        <v>289.23336799999998</v>
      </c>
      <c r="G53" s="1">
        <v>28.987065999999999</v>
      </c>
      <c r="H53" s="1">
        <v>198.220001</v>
      </c>
      <c r="I53" s="1">
        <v>154.132813</v>
      </c>
      <c r="J53" s="1">
        <v>184.18743900000001</v>
      </c>
      <c r="K53" s="1">
        <v>105.83178700000001</v>
      </c>
      <c r="L53" s="1">
        <v>105.05999799999999</v>
      </c>
      <c r="M53" s="1">
        <v>11.785579</v>
      </c>
      <c r="N53" s="1">
        <v>1046.400024</v>
      </c>
      <c r="O53" s="1">
        <v>251.298416</v>
      </c>
      <c r="P53" s="1">
        <v>185.34162900000001</v>
      </c>
      <c r="Q53" s="1">
        <v>45.026932000000002</v>
      </c>
      <c r="R53" s="1">
        <v>136.03038000000001</v>
      </c>
      <c r="S53" s="1">
        <v>104.544838</v>
      </c>
      <c r="T53" s="1">
        <v>51.333134000000001</v>
      </c>
      <c r="U53" s="1">
        <v>84.084389000000002</v>
      </c>
      <c r="V53" s="1">
        <v>61.851280000000003</v>
      </c>
      <c r="W53" s="1">
        <v>192.961578</v>
      </c>
      <c r="X53" s="1">
        <v>34.970664999999997</v>
      </c>
      <c r="Y53" s="1">
        <v>60.922054000000003</v>
      </c>
      <c r="Z53" s="1">
        <v>36.708354999999997</v>
      </c>
      <c r="AA53" s="1">
        <v>109.779999</v>
      </c>
      <c r="AB53" s="1">
        <v>101.798424</v>
      </c>
      <c r="AC53" s="1">
        <v>50.531792000000003</v>
      </c>
      <c r="AD53" s="1">
        <v>96.460487000000001</v>
      </c>
      <c r="AE53" s="1">
        <v>80.311699000000004</v>
      </c>
      <c r="AF53" s="1"/>
      <c r="AH53">
        <v>-3.3026578684240165E-2</v>
      </c>
      <c r="AI53">
        <v>1.3714571428571226E-3</v>
      </c>
      <c r="AJ53">
        <v>-1.8446790748849445E-2</v>
      </c>
      <c r="AK53">
        <v>-1.8446790748849445E-2</v>
      </c>
      <c r="AL53">
        <v>-6.4373646355861045E-4</v>
      </c>
      <c r="AM53">
        <v>-1.2048199341205689E-2</v>
      </c>
      <c r="AN53">
        <v>1.5157791179848527E-3</v>
      </c>
      <c r="AO53">
        <v>1.17495701307938E-2</v>
      </c>
      <c r="AP53">
        <v>-2.7327365514399496E-3</v>
      </c>
      <c r="AQ53">
        <v>-1.0674439694604763E-2</v>
      </c>
      <c r="AR53">
        <v>-9.0548861268125707E-3</v>
      </c>
      <c r="AS53">
        <v>-7.1542039962417025E-3</v>
      </c>
      <c r="AT53">
        <v>-1.2941903807785444E-2</v>
      </c>
      <c r="AU53">
        <v>-1.6256732038756643E-2</v>
      </c>
      <c r="AV53">
        <v>7.4416747953696717E-3</v>
      </c>
      <c r="AW53">
        <v>-1.1563171947678301E-2</v>
      </c>
      <c r="AX53">
        <v>-2.8545709640389531E-3</v>
      </c>
      <c r="AY53">
        <v>-4.7462098426444884E-3</v>
      </c>
      <c r="AZ53">
        <v>-4.7419512377371532E-3</v>
      </c>
      <c r="BA53">
        <v>3.5081833003408836E-4</v>
      </c>
      <c r="BB53">
        <v>-1.1692182536692127E-2</v>
      </c>
      <c r="BC53">
        <v>-9.0643780075427855E-3</v>
      </c>
      <c r="BD53">
        <v>2.2138273245064341E-3</v>
      </c>
      <c r="BE53">
        <v>-1.0968785103782915E-2</v>
      </c>
      <c r="BF53">
        <v>-1.5406230426354204E-3</v>
      </c>
      <c r="BG53">
        <v>5.8640279078617233E-3</v>
      </c>
      <c r="BH53">
        <v>2.9770751557332783E-3</v>
      </c>
      <c r="BI53">
        <v>-4.8880262046443494E-3</v>
      </c>
      <c r="BJ53">
        <v>5.4984308528807542E-3</v>
      </c>
      <c r="BK53">
        <v>-3.9299224519230907E-3</v>
      </c>
      <c r="BL53">
        <v>-3.6260707479878534E-3</v>
      </c>
    </row>
    <row r="54" spans="1:64" x14ac:dyDescent="0.25">
      <c r="AG54" t="s">
        <v>35</v>
      </c>
      <c r="AH54">
        <f>AVERAGE(AH2:AH53)</f>
        <v>7.920191883907874E-3</v>
      </c>
      <c r="AI54">
        <f t="shared" ref="AI54:BL54" si="0">AVERAGE(AI2:AI53)</f>
        <v>1.0635962333358466E-2</v>
      </c>
      <c r="AJ54">
        <f t="shared" si="0"/>
        <v>1.158724069108218E-2</v>
      </c>
      <c r="AK54">
        <f t="shared" si="0"/>
        <v>1.158724069108218E-2</v>
      </c>
      <c r="AL54">
        <f t="shared" si="0"/>
        <v>1.3237779897408757E-2</v>
      </c>
      <c r="AM54">
        <f t="shared" si="0"/>
        <v>6.3767007802434678E-3</v>
      </c>
      <c r="AN54">
        <f t="shared" si="0"/>
        <v>3.9174237113011583E-3</v>
      </c>
      <c r="AO54">
        <f t="shared" si="0"/>
        <v>1.1185625288031693E-2</v>
      </c>
      <c r="AP54">
        <f t="shared" si="0"/>
        <v>4.2932453744246712E-3</v>
      </c>
      <c r="AQ54">
        <f t="shared" si="0"/>
        <v>1.1509387476906167E-3</v>
      </c>
      <c r="AR54">
        <f t="shared" si="0"/>
        <v>5.9847727790824177E-3</v>
      </c>
      <c r="AS54">
        <f t="shared" si="0"/>
        <v>1.7873680234117549E-3</v>
      </c>
      <c r="AT54">
        <f t="shared" si="0"/>
        <v>6.1390536688314548E-3</v>
      </c>
      <c r="AU54">
        <f t="shared" si="0"/>
        <v>1.7807296821657445E-3</v>
      </c>
      <c r="AV54">
        <f t="shared" si="0"/>
        <v>7.3221095059275093E-3</v>
      </c>
      <c r="AW54">
        <f t="shared" si="0"/>
        <v>5.491195378925103E-3</v>
      </c>
      <c r="AX54">
        <f t="shared" si="0"/>
        <v>4.3457465100336734E-3</v>
      </c>
      <c r="AY54">
        <f t="shared" si="0"/>
        <v>4.9565257744498764E-3</v>
      </c>
      <c r="AZ54">
        <f t="shared" si="0"/>
        <v>4.9292535273595239E-3</v>
      </c>
      <c r="BA54">
        <f t="shared" si="0"/>
        <v>6.7627684575132414E-3</v>
      </c>
      <c r="BB54">
        <f t="shared" si="0"/>
        <v>4.7617822151712359E-3</v>
      </c>
      <c r="BC54">
        <f t="shared" si="0"/>
        <v>1.2910609013861681E-2</v>
      </c>
      <c r="BD54">
        <f t="shared" si="0"/>
        <v>2.9862100930017625E-3</v>
      </c>
      <c r="BE54">
        <f t="shared" si="0"/>
        <v>1.1074877852874274E-3</v>
      </c>
      <c r="BF54">
        <f t="shared" si="0"/>
        <v>-5.0295123057826543E-4</v>
      </c>
      <c r="BG54">
        <f t="shared" si="0"/>
        <v>1.6077063060367117E-2</v>
      </c>
      <c r="BH54">
        <f t="shared" si="0"/>
        <v>7.574623477886182E-3</v>
      </c>
      <c r="BI54">
        <f t="shared" si="0"/>
        <v>1.1332410176245612E-3</v>
      </c>
      <c r="BJ54">
        <f t="shared" si="0"/>
        <v>7.653380967085714E-3</v>
      </c>
      <c r="BK54">
        <f t="shared" si="0"/>
        <v>-6.4479542528984152E-4</v>
      </c>
      <c r="BL54">
        <f t="shared" si="0"/>
        <v>3.448021178544499E-3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97210-251E-418B-B5A3-37BF2665BD1A}">
  <dimension ref="A1:AE31"/>
  <sheetViews>
    <sheetView zoomScale="70" zoomScaleNormal="70" workbookViewId="0">
      <selection activeCell="B2" sqref="B2:AE31"/>
    </sheetView>
  </sheetViews>
  <sheetFormatPr defaultRowHeight="15" x14ac:dyDescent="0.25"/>
  <sheetData>
    <row r="1" spans="1:31" x14ac:dyDescent="0.25">
      <c r="A1" s="6"/>
      <c r="B1" s="6" t="s">
        <v>1</v>
      </c>
      <c r="C1" s="6" t="s">
        <v>13</v>
      </c>
      <c r="D1" s="6" t="s">
        <v>2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14</v>
      </c>
      <c r="O1" s="6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23</v>
      </c>
      <c r="X1" s="6" t="s">
        <v>24</v>
      </c>
      <c r="Y1" s="6" t="s">
        <v>25</v>
      </c>
      <c r="Z1" s="6" t="s">
        <v>26</v>
      </c>
      <c r="AA1" s="6" t="s">
        <v>27</v>
      </c>
      <c r="AB1" s="6" t="s">
        <v>28</v>
      </c>
      <c r="AC1" s="6" t="s">
        <v>29</v>
      </c>
      <c r="AD1" s="6" t="s">
        <v>30</v>
      </c>
      <c r="AE1" s="6" t="s">
        <v>31</v>
      </c>
    </row>
    <row r="2" spans="1:31" ht="15.75" thickBot="1" x14ac:dyDescent="0.3">
      <c r="A2" s="4" t="s">
        <v>1</v>
      </c>
      <c r="B2" s="4">
        <f>VARP('Prices and returns 17'!$AH$2:$AH$53)</f>
        <v>5.8518290974151114E-4</v>
      </c>
      <c r="C2" s="4">
        <v>2.4805956254713032E-4</v>
      </c>
      <c r="D2" s="4">
        <v>2.9942789215828351E-4</v>
      </c>
      <c r="E2" s="4">
        <v>2.9942789215828351E-4</v>
      </c>
      <c r="F2" s="4">
        <v>-6.6668738802681907E-5</v>
      </c>
      <c r="G2" s="4">
        <v>1.2778703049521661E-5</v>
      </c>
      <c r="H2" s="4">
        <v>-2.747667538348451E-5</v>
      </c>
      <c r="I2" s="4">
        <v>-8.1296058020792911E-5</v>
      </c>
      <c r="J2" s="4">
        <v>8.5467104900231378E-5</v>
      </c>
      <c r="K2" s="4">
        <v>5.5500837503755109E-5</v>
      </c>
      <c r="L2" s="4">
        <v>2.3700642608827485E-4</v>
      </c>
      <c r="M2" s="4">
        <v>3.4637373231731566E-5</v>
      </c>
      <c r="N2" s="4">
        <v>1.99006691721629E-4</v>
      </c>
      <c r="O2" s="4">
        <v>2.3755629799332659E-5</v>
      </c>
      <c r="P2" s="4">
        <v>-7.7614494630624944E-5</v>
      </c>
      <c r="Q2" s="4">
        <v>1.7151439602457842E-4</v>
      </c>
      <c r="R2" s="4">
        <v>1.2967811731539544E-5</v>
      </c>
      <c r="S2" s="4">
        <v>-4.4794835274688512E-5</v>
      </c>
      <c r="T2" s="4">
        <v>-1.9680143128077418E-5</v>
      </c>
      <c r="U2" s="4">
        <v>1.4376006686279844E-4</v>
      </c>
      <c r="V2" s="4">
        <v>6.9186851413363312E-5</v>
      </c>
      <c r="W2" s="4">
        <v>4.3213092406375284E-4</v>
      </c>
      <c r="X2" s="4">
        <v>3.7413304480367103E-5</v>
      </c>
      <c r="Y2" s="4">
        <v>2.9945495841003764E-4</v>
      </c>
      <c r="Z2" s="4">
        <v>-1.4010023186119628E-4</v>
      </c>
      <c r="AA2" s="4">
        <v>2.472055861610108E-4</v>
      </c>
      <c r="AB2" s="4">
        <v>1.1609171393290986E-4</v>
      </c>
      <c r="AC2" s="4">
        <v>-1.3847087768302307E-4</v>
      </c>
      <c r="AD2" s="4">
        <v>3.1898433639555713E-5</v>
      </c>
      <c r="AE2" s="5">
        <v>-5.6756006720748459E-5</v>
      </c>
    </row>
    <row r="3" spans="1:31" ht="15.75" thickBot="1" x14ac:dyDescent="0.3">
      <c r="A3" s="4" t="s">
        <v>13</v>
      </c>
      <c r="B3" s="4">
        <v>2.4805956254713032E-4</v>
      </c>
      <c r="C3" s="4">
        <f>VARP('Prices and returns 17'!$AI$2:$AI$53)</f>
        <v>7.3886384543653033E-4</v>
      </c>
      <c r="D3" s="4">
        <v>3.3583608750311587E-4</v>
      </c>
      <c r="E3" s="4">
        <v>3.3583608750311587E-4</v>
      </c>
      <c r="F3" s="4">
        <v>1.5393897245192278E-5</v>
      </c>
      <c r="G3" s="4">
        <v>-2.7597334443561895E-5</v>
      </c>
      <c r="H3" s="4">
        <v>-6.6108952292448929E-5</v>
      </c>
      <c r="I3" s="4">
        <v>-8.3906593100150406E-5</v>
      </c>
      <c r="J3" s="4">
        <v>-4.6212748295445705E-5</v>
      </c>
      <c r="K3" s="4">
        <v>1.3356131530655168E-4</v>
      </c>
      <c r="L3" s="4">
        <v>6.6744090774495203E-5</v>
      </c>
      <c r="M3" s="4">
        <v>8.171739472052004E-5</v>
      </c>
      <c r="N3" s="4">
        <v>2.4708389126772379E-4</v>
      </c>
      <c r="O3" s="4">
        <v>-2.4175998049207418E-5</v>
      </c>
      <c r="P3" s="4">
        <v>-1.3355526974925998E-4</v>
      </c>
      <c r="Q3" s="4">
        <v>9.7677959461227787E-5</v>
      </c>
      <c r="R3" s="4">
        <v>1.6407555499113995E-4</v>
      </c>
      <c r="S3" s="4">
        <v>-4.5881688113568943E-5</v>
      </c>
      <c r="T3" s="4">
        <v>3.2301134837923319E-5</v>
      </c>
      <c r="U3" s="4">
        <v>2.1901921185818482E-4</v>
      </c>
      <c r="V3" s="4">
        <v>1.5044485721497477E-4</v>
      </c>
      <c r="W3" s="4">
        <v>3.4736058025913377E-4</v>
      </c>
      <c r="X3" s="4">
        <v>8.4502497976672876E-5</v>
      </c>
      <c r="Y3" s="4">
        <v>4.1029190777616981E-5</v>
      </c>
      <c r="Z3" s="4">
        <v>-1.8029250970638563E-4</v>
      </c>
      <c r="AA3" s="4">
        <v>2.0175684206030314E-4</v>
      </c>
      <c r="AB3" s="4">
        <v>1.2958107694636866E-4</v>
      </c>
      <c r="AC3" s="4">
        <v>-8.5811344587967815E-5</v>
      </c>
      <c r="AD3" s="4">
        <v>-1.676449927362416E-5</v>
      </c>
      <c r="AE3" s="5">
        <v>-4.0595901995868601E-5</v>
      </c>
    </row>
    <row r="4" spans="1:31" ht="15.75" thickBot="1" x14ac:dyDescent="0.3">
      <c r="A4" s="4" t="s">
        <v>2</v>
      </c>
      <c r="B4" s="4">
        <v>2.9942789215828351E-4</v>
      </c>
      <c r="C4" s="4">
        <v>3.3583608750311587E-4</v>
      </c>
      <c r="D4" s="4">
        <f>VARP('Prices and returns 17'!$AJ$2:$AJ$53)</f>
        <v>1.2781731498158393E-3</v>
      </c>
      <c r="E4" s="4">
        <v>1.2781731498158386E-3</v>
      </c>
      <c r="F4" s="4">
        <v>1.1749028287455974E-4</v>
      </c>
      <c r="G4" s="4">
        <v>-1.4518146901575026E-4</v>
      </c>
      <c r="H4" s="4">
        <v>-1.0125722582627327E-4</v>
      </c>
      <c r="I4" s="4">
        <v>4.1897588112146285E-5</v>
      </c>
      <c r="J4" s="4">
        <v>-4.3068747657300059E-5</v>
      </c>
      <c r="K4" s="4">
        <v>9.12072517080004E-5</v>
      </c>
      <c r="L4" s="4">
        <v>5.8094726672237482E-4</v>
      </c>
      <c r="M4" s="4">
        <v>6.0446311690894283E-5</v>
      </c>
      <c r="N4" s="4">
        <v>3.921679172560102E-4</v>
      </c>
      <c r="O4" s="4">
        <v>-6.4732479352396502E-7</v>
      </c>
      <c r="P4" s="4">
        <v>-6.4725404021968999E-5</v>
      </c>
      <c r="Q4" s="4">
        <v>-6.8224226133803905E-5</v>
      </c>
      <c r="R4" s="4">
        <v>6.0281953334729655E-5</v>
      </c>
      <c r="S4" s="4">
        <v>-1.6833942199121467E-4</v>
      </c>
      <c r="T4" s="4">
        <v>2.1064535527056233E-5</v>
      </c>
      <c r="U4" s="4">
        <v>2.1467415168600031E-4</v>
      </c>
      <c r="V4" s="4">
        <v>2.5271735671363792E-4</v>
      </c>
      <c r="W4" s="4">
        <v>4.4128402670138406E-4</v>
      </c>
      <c r="X4" s="4">
        <v>6.6760915186779039E-5</v>
      </c>
      <c r="Y4" s="4">
        <v>2.2061881883845693E-4</v>
      </c>
      <c r="Z4" s="4">
        <v>-3.339688895969625E-5</v>
      </c>
      <c r="AA4" s="4">
        <v>5.3363467557537468E-4</v>
      </c>
      <c r="AB4" s="4">
        <v>9.372697046884575E-5</v>
      </c>
      <c r="AC4" s="4">
        <v>-8.6335272206796077E-5</v>
      </c>
      <c r="AD4" s="4">
        <v>-1.0004817078298429E-4</v>
      </c>
      <c r="AE4" s="5">
        <v>-8.8362656727241645E-5</v>
      </c>
    </row>
    <row r="5" spans="1:31" ht="15.75" thickBot="1" x14ac:dyDescent="0.3">
      <c r="A5" s="4" t="s">
        <v>4</v>
      </c>
      <c r="B5" s="4">
        <v>2.9942789215828351E-4</v>
      </c>
      <c r="C5" s="4">
        <v>3.3583608750311587E-4</v>
      </c>
      <c r="D5" s="4">
        <v>1.2781731498158386E-3</v>
      </c>
      <c r="E5" s="4">
        <f>VARP('Prices and returns 17'!$AK$2:$AK$53)</f>
        <v>1.2781731498158393E-3</v>
      </c>
      <c r="F5" s="4">
        <v>1.1749028287455974E-4</v>
      </c>
      <c r="G5" s="4">
        <v>-1.4518146901575026E-4</v>
      </c>
      <c r="H5" s="4">
        <v>-1.0125722582627327E-4</v>
      </c>
      <c r="I5" s="4">
        <v>4.1897588112146285E-5</v>
      </c>
      <c r="J5" s="4">
        <v>-4.3068747657300059E-5</v>
      </c>
      <c r="K5" s="4">
        <v>9.12072517080004E-5</v>
      </c>
      <c r="L5" s="4">
        <v>5.8094726672237482E-4</v>
      </c>
      <c r="M5" s="4">
        <v>6.0446311690894283E-5</v>
      </c>
      <c r="N5" s="4">
        <v>3.921679172560102E-4</v>
      </c>
      <c r="O5" s="4">
        <v>-6.4732479352396502E-7</v>
      </c>
      <c r="P5" s="4">
        <v>-6.4725404021968999E-5</v>
      </c>
      <c r="Q5" s="4">
        <v>-6.8224226133803905E-5</v>
      </c>
      <c r="R5" s="4">
        <v>6.0281953334729655E-5</v>
      </c>
      <c r="S5" s="4">
        <v>-1.6833942199121467E-4</v>
      </c>
      <c r="T5" s="4">
        <v>2.1064535527056233E-5</v>
      </c>
      <c r="U5" s="4">
        <v>2.1467415168600031E-4</v>
      </c>
      <c r="V5" s="4">
        <v>2.5271735671363792E-4</v>
      </c>
      <c r="W5" s="4">
        <v>4.4128402670138406E-4</v>
      </c>
      <c r="X5" s="4">
        <v>6.6760915186779039E-5</v>
      </c>
      <c r="Y5" s="4">
        <v>2.2061881883845693E-4</v>
      </c>
      <c r="Z5" s="4">
        <v>-3.339688895969625E-5</v>
      </c>
      <c r="AA5" s="4">
        <v>5.3363467557537468E-4</v>
      </c>
      <c r="AB5" s="4">
        <v>9.372697046884575E-5</v>
      </c>
      <c r="AC5" s="4">
        <v>-8.6335272206796077E-5</v>
      </c>
      <c r="AD5" s="4">
        <v>-1.0004817078298429E-4</v>
      </c>
      <c r="AE5" s="5">
        <v>-8.8362656727241645E-5</v>
      </c>
    </row>
    <row r="6" spans="1:31" ht="15.75" thickBot="1" x14ac:dyDescent="0.3">
      <c r="A6" s="4" t="s">
        <v>5</v>
      </c>
      <c r="B6" s="4">
        <v>-6.6668738802681907E-5</v>
      </c>
      <c r="C6" s="4">
        <v>1.5393897245192278E-5</v>
      </c>
      <c r="D6" s="4">
        <v>1.1749028287455974E-4</v>
      </c>
      <c r="E6" s="4">
        <v>1.1749028287455974E-4</v>
      </c>
      <c r="F6" s="4">
        <f>VARP('Prices and returns 17'!$AL$2:$AL$53)</f>
        <v>7.0967483566158689E-4</v>
      </c>
      <c r="G6" s="4">
        <v>2.0772612265722038E-4</v>
      </c>
      <c r="H6" s="4">
        <v>1.6827520862118588E-4</v>
      </c>
      <c r="I6" s="4">
        <v>3.2055141130623254E-4</v>
      </c>
      <c r="J6" s="4">
        <v>2.3424207482178077E-5</v>
      </c>
      <c r="K6" s="4">
        <v>1.7807244669406974E-4</v>
      </c>
      <c r="L6" s="4">
        <v>2.0797925685968425E-4</v>
      </c>
      <c r="M6" s="4">
        <v>1.4209802465960412E-4</v>
      </c>
      <c r="N6" s="4">
        <v>1.1234294175118317E-4</v>
      </c>
      <c r="O6" s="4">
        <v>2.1855289385642971E-4</v>
      </c>
      <c r="P6" s="4">
        <v>1.372919259945425E-5</v>
      </c>
      <c r="Q6" s="4">
        <v>7.3019717494265742E-5</v>
      </c>
      <c r="R6" s="4">
        <v>3.0752560182656887E-5</v>
      </c>
      <c r="S6" s="4">
        <v>1.2694459835431261E-4</v>
      </c>
      <c r="T6" s="4">
        <v>2.0145401781945682E-4</v>
      </c>
      <c r="U6" s="4">
        <v>1.0131373582364897E-4</v>
      </c>
      <c r="V6" s="4">
        <v>-1.2196637784442167E-5</v>
      </c>
      <c r="W6" s="4">
        <v>-5.363650186119278E-5</v>
      </c>
      <c r="X6" s="4">
        <v>1.0051288322631384E-4</v>
      </c>
      <c r="Y6" s="4">
        <v>-5.5921978253353752E-5</v>
      </c>
      <c r="Z6" s="4">
        <v>3.0361330125441849E-4</v>
      </c>
      <c r="AA6" s="4">
        <v>-1.223459606423076E-5</v>
      </c>
      <c r="AB6" s="4">
        <v>9.787557829170671E-5</v>
      </c>
      <c r="AC6" s="4">
        <v>2.8279012777841485E-4</v>
      </c>
      <c r="AD6" s="4">
        <v>5.295801200276669E-5</v>
      </c>
      <c r="AE6" s="5">
        <v>-7.5688130981574754E-7</v>
      </c>
    </row>
    <row r="7" spans="1:31" ht="15.75" thickBot="1" x14ac:dyDescent="0.3">
      <c r="A7" s="4" t="s">
        <v>6</v>
      </c>
      <c r="B7" s="4">
        <v>1.2778703049521661E-5</v>
      </c>
      <c r="C7" s="4">
        <v>-2.7597334443561895E-5</v>
      </c>
      <c r="D7" s="4">
        <v>-1.4518146901575026E-4</v>
      </c>
      <c r="E7" s="4">
        <v>-1.4518146901575026E-4</v>
      </c>
      <c r="F7" s="4">
        <v>2.0772612265722038E-4</v>
      </c>
      <c r="G7" s="4">
        <f>VARP('Prices and returns 17'!$AM$2:$AM$53)</f>
        <v>9.8576548460978112E-4</v>
      </c>
      <c r="H7" s="4">
        <v>3.9626998214775097E-4</v>
      </c>
      <c r="I7" s="4">
        <v>3.0479578394701002E-4</v>
      </c>
      <c r="J7" s="4">
        <v>9.7787524302167956E-5</v>
      </c>
      <c r="K7" s="4">
        <v>1.1571993652433042E-4</v>
      </c>
      <c r="L7" s="4">
        <v>-4.9886368943118315E-5</v>
      </c>
      <c r="M7" s="4">
        <v>3.0699913295007431E-4</v>
      </c>
      <c r="N7" s="4">
        <v>4.1938594804995314E-5</v>
      </c>
      <c r="O7" s="4">
        <v>6.5831217289993925E-4</v>
      </c>
      <c r="P7" s="4">
        <v>1.3813572194922203E-4</v>
      </c>
      <c r="Q7" s="4">
        <v>2.5007018833136404E-4</v>
      </c>
      <c r="R7" s="4">
        <v>3.6468414205736039E-5</v>
      </c>
      <c r="S7" s="4">
        <v>6.6465928865392342E-4</v>
      </c>
      <c r="T7" s="4">
        <v>7.4247572957539384E-4</v>
      </c>
      <c r="U7" s="4">
        <v>1.2881931951837129E-5</v>
      </c>
      <c r="V7" s="4">
        <v>3.1248159274378264E-4</v>
      </c>
      <c r="W7" s="4">
        <v>-7.7812143399442013E-5</v>
      </c>
      <c r="X7" s="4">
        <v>8.2327779466649022E-5</v>
      </c>
      <c r="Y7" s="4">
        <v>-4.3783551003746167E-5</v>
      </c>
      <c r="Z7" s="4">
        <v>1.4471695271961419E-4</v>
      </c>
      <c r="AA7" s="4">
        <v>-2.0325458634276142E-5</v>
      </c>
      <c r="AB7" s="4">
        <v>1.6323430364240915E-4</v>
      </c>
      <c r="AC7" s="4">
        <v>2.0353843442118207E-4</v>
      </c>
      <c r="AD7" s="4">
        <v>-8.6615458490008475E-5</v>
      </c>
      <c r="AE7" s="5">
        <v>1.377864481375365E-4</v>
      </c>
    </row>
    <row r="8" spans="1:31" ht="15.75" thickBot="1" x14ac:dyDescent="0.3">
      <c r="A8" s="4" t="s">
        <v>7</v>
      </c>
      <c r="B8" s="4">
        <v>-2.747667538348451E-5</v>
      </c>
      <c r="C8" s="4">
        <v>-6.6108952292448929E-5</v>
      </c>
      <c r="D8" s="4">
        <v>-1.0125722582627327E-4</v>
      </c>
      <c r="E8" s="4">
        <v>-1.0125722582627327E-4</v>
      </c>
      <c r="F8" s="4">
        <v>1.6827520862118588E-4</v>
      </c>
      <c r="G8" s="4">
        <v>3.9626998214775097E-4</v>
      </c>
      <c r="H8" s="4">
        <f>VARP('Prices and returns 17'!$AN$2:$AN$53)</f>
        <v>2.9525739532075719E-4</v>
      </c>
      <c r="I8" s="4">
        <v>1.510796386762996E-4</v>
      </c>
      <c r="J8" s="4">
        <v>1.3587502167709746E-4</v>
      </c>
      <c r="K8" s="4">
        <v>9.4440033489476678E-5</v>
      </c>
      <c r="L8" s="4">
        <v>-2.1576431992255954E-5</v>
      </c>
      <c r="M8" s="4">
        <v>1.53158433669915E-4</v>
      </c>
      <c r="N8" s="4">
        <v>-8.876832898981734E-6</v>
      </c>
      <c r="O8" s="4">
        <v>3.1581742011124931E-4</v>
      </c>
      <c r="P8" s="4">
        <v>5.7886936019342785E-5</v>
      </c>
      <c r="Q8" s="4">
        <v>8.916936524407736E-5</v>
      </c>
      <c r="R8" s="4">
        <v>7.1211738352253801E-5</v>
      </c>
      <c r="S8" s="4">
        <v>2.9663122946161594E-4</v>
      </c>
      <c r="T8" s="4">
        <v>3.7412956408344332E-4</v>
      </c>
      <c r="U8" s="4">
        <v>4.1788059139624845E-5</v>
      </c>
      <c r="V8" s="4">
        <v>3.9090200748205616E-5</v>
      </c>
      <c r="W8" s="4">
        <v>-1.5905372128795697E-4</v>
      </c>
      <c r="X8" s="4">
        <v>8.163290688673706E-5</v>
      </c>
      <c r="Y8" s="4">
        <v>-1.1742913215082407E-4</v>
      </c>
      <c r="Z8" s="4">
        <v>1.4218238209940759E-4</v>
      </c>
      <c r="AA8" s="4">
        <v>-2.5442522449448017E-5</v>
      </c>
      <c r="AB8" s="4">
        <v>4.5671086704016969E-5</v>
      </c>
      <c r="AC8" s="4">
        <v>2.1739236832191887E-4</v>
      </c>
      <c r="AD8" s="4">
        <v>-4.2301067606478711E-5</v>
      </c>
      <c r="AE8" s="5">
        <v>8.0497923712224886E-5</v>
      </c>
    </row>
    <row r="9" spans="1:31" ht="15.75" thickBot="1" x14ac:dyDescent="0.3">
      <c r="A9" s="4" t="s">
        <v>8</v>
      </c>
      <c r="B9" s="4">
        <v>-8.1296058020792911E-5</v>
      </c>
      <c r="C9" s="4">
        <v>-8.3906593100150406E-5</v>
      </c>
      <c r="D9" s="4">
        <v>4.1897588112146285E-5</v>
      </c>
      <c r="E9" s="4">
        <v>4.1897588112146285E-5</v>
      </c>
      <c r="F9" s="4">
        <v>3.2055141130623254E-4</v>
      </c>
      <c r="G9" s="4">
        <v>3.0479578394701002E-4</v>
      </c>
      <c r="H9" s="4">
        <v>1.510796386762996E-4</v>
      </c>
      <c r="I9" s="4">
        <f>VARP('Prices and returns 17'!$AO$2:$AO$53)</f>
        <v>7.3693356472325606E-4</v>
      </c>
      <c r="J9" s="4">
        <v>1.6055836872108856E-4</v>
      </c>
      <c r="K9" s="4">
        <v>8.7400703185266576E-5</v>
      </c>
      <c r="L9" s="4">
        <v>1.9612413120131917E-4</v>
      </c>
      <c r="M9" s="4">
        <v>1.565561542334965E-4</v>
      </c>
      <c r="N9" s="4">
        <v>1.1988541943180959E-4</v>
      </c>
      <c r="O9" s="4">
        <v>2.3045018978982791E-4</v>
      </c>
      <c r="P9" s="4">
        <v>2.0439579758344331E-4</v>
      </c>
      <c r="Q9" s="4">
        <v>2.6641710872616443E-4</v>
      </c>
      <c r="R9" s="4">
        <v>-8.124056091022563E-5</v>
      </c>
      <c r="S9" s="4">
        <v>2.2251323776651462E-4</v>
      </c>
      <c r="T9" s="4">
        <v>1.8995851085075598E-4</v>
      </c>
      <c r="U9" s="4">
        <v>1.6086140872119436E-4</v>
      </c>
      <c r="V9" s="4">
        <v>4.0193025339448231E-5</v>
      </c>
      <c r="W9" s="4">
        <v>1.5309112858933525E-4</v>
      </c>
      <c r="X9" s="4">
        <v>-6.6839856458117658E-5</v>
      </c>
      <c r="Y9" s="4">
        <v>-4.3907210748530225E-5</v>
      </c>
      <c r="Z9" s="4">
        <v>1.4779286532161197E-4</v>
      </c>
      <c r="AA9" s="4">
        <v>6.3531497480557439E-5</v>
      </c>
      <c r="AB9" s="4">
        <v>8.7538783972381521E-5</v>
      </c>
      <c r="AC9" s="4">
        <v>1.1208510797556003E-4</v>
      </c>
      <c r="AD9" s="4">
        <v>4.5151806346702288E-5</v>
      </c>
      <c r="AE9" s="5">
        <v>1.1754329886721443E-4</v>
      </c>
    </row>
    <row r="10" spans="1:31" ht="15.75" thickBot="1" x14ac:dyDescent="0.3">
      <c r="A10" s="4" t="s">
        <v>9</v>
      </c>
      <c r="B10" s="4">
        <v>8.5467104900231378E-5</v>
      </c>
      <c r="C10" s="4">
        <v>-4.6212748295445705E-5</v>
      </c>
      <c r="D10" s="4">
        <v>-4.3068747657300059E-5</v>
      </c>
      <c r="E10" s="4">
        <v>-4.3068747657300059E-5</v>
      </c>
      <c r="F10" s="4">
        <v>2.3424207482178077E-5</v>
      </c>
      <c r="G10" s="4">
        <v>9.7787524302167956E-5</v>
      </c>
      <c r="H10" s="4">
        <v>1.3587502167709746E-4</v>
      </c>
      <c r="I10" s="4">
        <v>1.6055836872108856E-4</v>
      </c>
      <c r="J10" s="4">
        <f>VARP('Prices and returns 17'!$AP$2:$AP$53)</f>
        <v>8.0132473928419903E-4</v>
      </c>
      <c r="K10" s="4">
        <v>1.4122388828223867E-4</v>
      </c>
      <c r="L10" s="4">
        <v>-1.646256994004739E-4</v>
      </c>
      <c r="M10" s="4">
        <v>1.0523930860800708E-4</v>
      </c>
      <c r="N10" s="4">
        <v>4.3452517845077676E-6</v>
      </c>
      <c r="O10" s="4">
        <v>1.7081973848477786E-4</v>
      </c>
      <c r="P10" s="4">
        <v>7.9838843621730962E-5</v>
      </c>
      <c r="Q10" s="4">
        <v>1.0153664989559819E-4</v>
      </c>
      <c r="R10" s="4">
        <v>1.4038366361200256E-5</v>
      </c>
      <c r="S10" s="4">
        <v>6.2917185904933247E-5</v>
      </c>
      <c r="T10" s="4">
        <v>1.3656967989601111E-4</v>
      </c>
      <c r="U10" s="4">
        <v>3.8241737353400602E-5</v>
      </c>
      <c r="V10" s="4">
        <v>1.461990246081764E-4</v>
      </c>
      <c r="W10" s="4">
        <v>-2.8676296724813107E-4</v>
      </c>
      <c r="X10" s="4">
        <v>7.4866118332127582E-5</v>
      </c>
      <c r="Y10" s="4">
        <v>1.2916947609949666E-4</v>
      </c>
      <c r="Z10" s="4">
        <v>1.0442139972955402E-4</v>
      </c>
      <c r="AA10" s="4">
        <v>2.6236163789515331E-5</v>
      </c>
      <c r="AB10" s="4">
        <v>-6.0557239724816037E-5</v>
      </c>
      <c r="AC10" s="4">
        <v>2.033436177912562E-4</v>
      </c>
      <c r="AD10" s="4">
        <v>2.7064471640041767E-4</v>
      </c>
      <c r="AE10" s="5">
        <v>2.3808319333955901E-5</v>
      </c>
    </row>
    <row r="11" spans="1:31" ht="15.75" thickBot="1" x14ac:dyDescent="0.3">
      <c r="A11" s="4" t="s">
        <v>10</v>
      </c>
      <c r="B11" s="4">
        <v>5.5500837503755109E-5</v>
      </c>
      <c r="C11" s="4">
        <v>1.3356131530655168E-4</v>
      </c>
      <c r="D11" s="4">
        <v>9.12072517080004E-5</v>
      </c>
      <c r="E11" s="4">
        <v>9.12072517080004E-5</v>
      </c>
      <c r="F11" s="4">
        <v>1.7807244669406974E-4</v>
      </c>
      <c r="G11" s="4">
        <v>1.1571993652433042E-4</v>
      </c>
      <c r="H11" s="4">
        <v>9.4440033489476678E-5</v>
      </c>
      <c r="I11" s="4">
        <v>8.7400703185266576E-5</v>
      </c>
      <c r="J11" s="4">
        <v>1.4122388828223867E-4</v>
      </c>
      <c r="K11" s="4">
        <f>VARP('Prices and returns 17'!$AQ$2:$AQ$53)</f>
        <v>5.179108838752344E-4</v>
      </c>
      <c r="L11" s="4">
        <v>5.8517603329274177E-5</v>
      </c>
      <c r="M11" s="4">
        <v>1.3679082842727813E-4</v>
      </c>
      <c r="N11" s="4">
        <v>6.7390123948738253E-5</v>
      </c>
      <c r="O11" s="4">
        <v>1.9408200483425039E-4</v>
      </c>
      <c r="P11" s="4">
        <v>-6.5552958113895946E-5</v>
      </c>
      <c r="Q11" s="4">
        <v>5.8046905198812804E-5</v>
      </c>
      <c r="R11" s="4">
        <v>9.1233662357371162E-6</v>
      </c>
      <c r="S11" s="4">
        <v>7.739251266893761E-5</v>
      </c>
      <c r="T11" s="4">
        <v>2.0411297631562806E-4</v>
      </c>
      <c r="U11" s="4">
        <v>9.278890569705073E-5</v>
      </c>
      <c r="V11" s="4">
        <v>2.6304239044344483E-4</v>
      </c>
      <c r="W11" s="4">
        <v>-1.2607115392586665E-5</v>
      </c>
      <c r="X11" s="4">
        <v>1.2030247341160721E-4</v>
      </c>
      <c r="Y11" s="4">
        <v>-2.9275553909031012E-5</v>
      </c>
      <c r="Z11" s="4">
        <v>2.5793830096002414E-4</v>
      </c>
      <c r="AA11" s="4">
        <v>7.6087573653682694E-5</v>
      </c>
      <c r="AB11" s="4">
        <v>4.2968810454806963E-5</v>
      </c>
      <c r="AC11" s="4">
        <v>1.2005259314909794E-4</v>
      </c>
      <c r="AD11" s="4">
        <v>-3.5024104930991409E-5</v>
      </c>
      <c r="AE11" s="5">
        <v>-4.0087803913833097E-6</v>
      </c>
    </row>
    <row r="12" spans="1:31" ht="15.75" thickBot="1" x14ac:dyDescent="0.3">
      <c r="A12" s="4" t="s">
        <v>11</v>
      </c>
      <c r="B12" s="4">
        <v>2.3700642608827485E-4</v>
      </c>
      <c r="C12" s="4">
        <v>6.6744090774495203E-5</v>
      </c>
      <c r="D12" s="4">
        <v>5.8094726672237482E-4</v>
      </c>
      <c r="E12" s="4">
        <v>5.8094726672237482E-4</v>
      </c>
      <c r="F12" s="4">
        <v>2.0797925685968425E-4</v>
      </c>
      <c r="G12" s="4">
        <v>-4.9886368943118315E-5</v>
      </c>
      <c r="H12" s="4">
        <v>-2.1576431992255954E-5</v>
      </c>
      <c r="I12" s="4">
        <v>1.9612413120131917E-4</v>
      </c>
      <c r="J12" s="4">
        <v>-1.646256994004739E-4</v>
      </c>
      <c r="K12" s="4">
        <v>5.8517603329274177E-5</v>
      </c>
      <c r="L12" s="4">
        <f>VARP('Prices and returns 17'!$AR$2:$AR$53)</f>
        <v>8.8798004451781469E-4</v>
      </c>
      <c r="M12" s="4">
        <v>-3.6059164521945864E-6</v>
      </c>
      <c r="N12" s="4">
        <v>2.6583664426666197E-4</v>
      </c>
      <c r="O12" s="4">
        <v>-4.8998560210290389E-5</v>
      </c>
      <c r="P12" s="4">
        <v>-3.2329396926988539E-5</v>
      </c>
      <c r="Q12" s="4">
        <v>3.5462124724402119E-5</v>
      </c>
      <c r="R12" s="4">
        <v>3.3454468638063597E-6</v>
      </c>
      <c r="S12" s="4">
        <v>-8.9124435310581861E-5</v>
      </c>
      <c r="T12" s="4">
        <v>2.0209255279890311E-5</v>
      </c>
      <c r="U12" s="4">
        <v>2.0389585922639798E-4</v>
      </c>
      <c r="V12" s="4">
        <v>-1.0216290426100971E-5</v>
      </c>
      <c r="W12" s="4">
        <v>7.8521739371974425E-4</v>
      </c>
      <c r="X12" s="4">
        <v>-3.3861654725299075E-5</v>
      </c>
      <c r="Y12" s="4">
        <v>-2.1711148160338706E-5</v>
      </c>
      <c r="Z12" s="4">
        <v>8.5326558724585711E-5</v>
      </c>
      <c r="AA12" s="4">
        <v>4.4817802109497633E-4</v>
      </c>
      <c r="AB12" s="4">
        <v>1.0768577439604754E-4</v>
      </c>
      <c r="AC12" s="4">
        <v>-5.7212749591696433E-5</v>
      </c>
      <c r="AD12" s="4">
        <v>-1.1158449263213183E-4</v>
      </c>
      <c r="AE12" s="5">
        <v>-3.9168072126136994E-5</v>
      </c>
    </row>
    <row r="13" spans="1:31" ht="15.75" thickBot="1" x14ac:dyDescent="0.3">
      <c r="A13" s="4" t="s">
        <v>12</v>
      </c>
      <c r="B13" s="4">
        <v>3.4637373231731566E-5</v>
      </c>
      <c r="C13" s="4">
        <v>8.171739472052004E-5</v>
      </c>
      <c r="D13" s="4">
        <v>6.0446311690894283E-5</v>
      </c>
      <c r="E13" s="4">
        <v>6.0446311690894283E-5</v>
      </c>
      <c r="F13" s="4">
        <v>1.4209802465960412E-4</v>
      </c>
      <c r="G13" s="4">
        <v>3.0699913295007431E-4</v>
      </c>
      <c r="H13" s="4">
        <v>1.53158433669915E-4</v>
      </c>
      <c r="I13" s="4">
        <v>1.565561542334965E-4</v>
      </c>
      <c r="J13" s="4">
        <v>1.0523930860800708E-4</v>
      </c>
      <c r="K13" s="4">
        <v>1.3679082842727813E-4</v>
      </c>
      <c r="L13" s="4">
        <v>-3.6059164521945864E-6</v>
      </c>
      <c r="M13" s="4">
        <f>VARP('Prices and returns 17'!$AS$2:$AS$53)</f>
        <v>5.0635870695180519E-4</v>
      </c>
      <c r="N13" s="4">
        <v>2.0831204510291971E-4</v>
      </c>
      <c r="O13" s="4">
        <v>2.8301656339285518E-4</v>
      </c>
      <c r="P13" s="4">
        <v>1.3457407103265013E-4</v>
      </c>
      <c r="Q13" s="4">
        <v>1.5219460843725826E-4</v>
      </c>
      <c r="R13" s="4">
        <v>4.2911629729149248E-5</v>
      </c>
      <c r="S13" s="4">
        <v>2.0174412389307151E-4</v>
      </c>
      <c r="T13" s="4">
        <v>3.0618900740930999E-4</v>
      </c>
      <c r="U13" s="4">
        <v>1.4576161566902645E-4</v>
      </c>
      <c r="V13" s="4">
        <v>1.45719365951633E-4</v>
      </c>
      <c r="W13" s="4">
        <v>3.64357582640765E-5</v>
      </c>
      <c r="X13" s="4">
        <v>1.3509390053923485E-4</v>
      </c>
      <c r="Y13" s="4">
        <v>8.8395233707198203E-5</v>
      </c>
      <c r="Z13" s="4">
        <v>7.3789381267095133E-5</v>
      </c>
      <c r="AA13" s="4">
        <v>-1.3352500247538468E-5</v>
      </c>
      <c r="AB13" s="4">
        <v>1.3851439843024697E-4</v>
      </c>
      <c r="AC13" s="4">
        <v>5.3304172137854511E-5</v>
      </c>
      <c r="AD13" s="4">
        <v>-7.9661315019823915E-5</v>
      </c>
      <c r="AE13" s="5">
        <v>2.379431543173941E-5</v>
      </c>
    </row>
    <row r="14" spans="1:31" ht="15.75" thickBot="1" x14ac:dyDescent="0.3">
      <c r="A14" s="4" t="s">
        <v>14</v>
      </c>
      <c r="B14" s="4">
        <v>1.99006691721629E-4</v>
      </c>
      <c r="C14" s="4">
        <v>2.4708389126772379E-4</v>
      </c>
      <c r="D14" s="4">
        <v>3.921679172560102E-4</v>
      </c>
      <c r="E14" s="4">
        <v>3.921679172560102E-4</v>
      </c>
      <c r="F14" s="4">
        <v>1.1234294175118317E-4</v>
      </c>
      <c r="G14" s="4">
        <v>4.1938594804995314E-5</v>
      </c>
      <c r="H14" s="4">
        <v>-8.876832898981734E-6</v>
      </c>
      <c r="I14" s="4">
        <v>1.1988541943180959E-4</v>
      </c>
      <c r="J14" s="4">
        <v>4.3452517845077676E-6</v>
      </c>
      <c r="K14" s="4">
        <v>6.7390123948738253E-5</v>
      </c>
      <c r="L14" s="4">
        <v>2.6583664426666197E-4</v>
      </c>
      <c r="M14" s="4">
        <v>2.0831204510291971E-4</v>
      </c>
      <c r="N14" s="4">
        <f>VARP('Prices and returns 17'!$AT$2:$AT$53)</f>
        <v>5.3957181582647211E-4</v>
      </c>
      <c r="O14" s="4">
        <v>9.3493008746665197E-5</v>
      </c>
      <c r="P14" s="4">
        <v>-3.9661494063838244E-6</v>
      </c>
      <c r="Q14" s="4">
        <v>1.6620278257514125E-4</v>
      </c>
      <c r="R14" s="4">
        <v>8.3377854907197604E-5</v>
      </c>
      <c r="S14" s="4">
        <v>-1.4687873541710155E-5</v>
      </c>
      <c r="T14" s="4">
        <v>9.5041156538555542E-5</v>
      </c>
      <c r="U14" s="4">
        <v>2.900752048283595E-4</v>
      </c>
      <c r="V14" s="4">
        <v>2.0809934984531668E-5</v>
      </c>
      <c r="W14" s="4">
        <v>3.2558558832966394E-4</v>
      </c>
      <c r="X14" s="4">
        <v>4.6738279644126552E-5</v>
      </c>
      <c r="Y14" s="4">
        <v>2.132162060419979E-4</v>
      </c>
      <c r="Z14" s="4">
        <v>-9.4367175231981038E-5</v>
      </c>
      <c r="AA14" s="4">
        <v>2.0118660149207201E-4</v>
      </c>
      <c r="AB14" s="4">
        <v>2.1961353886632045E-4</v>
      </c>
      <c r="AC14" s="4">
        <v>-1.4518545859167227E-4</v>
      </c>
      <c r="AD14" s="4">
        <v>-5.8891122282123442E-5</v>
      </c>
      <c r="AE14" s="5">
        <v>7.098709790269163E-6</v>
      </c>
    </row>
    <row r="15" spans="1:31" ht="15.75" thickBot="1" x14ac:dyDescent="0.3">
      <c r="A15" s="4" t="s">
        <v>15</v>
      </c>
      <c r="B15" s="4">
        <v>2.3755629799332659E-5</v>
      </c>
      <c r="C15" s="4">
        <v>-2.4175998049207418E-5</v>
      </c>
      <c r="D15" s="4">
        <v>-6.4732479352396502E-7</v>
      </c>
      <c r="E15" s="4">
        <v>-6.4732479352396502E-7</v>
      </c>
      <c r="F15" s="4">
        <v>2.1855289385642971E-4</v>
      </c>
      <c r="G15" s="4">
        <v>6.5831217289993925E-4</v>
      </c>
      <c r="H15" s="4">
        <v>3.1581742011124931E-4</v>
      </c>
      <c r="I15" s="4">
        <v>2.3045018978982791E-4</v>
      </c>
      <c r="J15" s="4">
        <v>1.7081973848477786E-4</v>
      </c>
      <c r="K15" s="4">
        <v>1.9408200483425039E-4</v>
      </c>
      <c r="L15" s="4">
        <v>-4.8998560210290389E-5</v>
      </c>
      <c r="M15" s="4">
        <v>2.8301656339285518E-4</v>
      </c>
      <c r="N15" s="4">
        <v>9.3493008746665197E-5</v>
      </c>
      <c r="O15" s="4">
        <f>VARP('Prices and returns 17'!$AU$2:$AU$53)</f>
        <v>6.9156080157924506E-4</v>
      </c>
      <c r="P15" s="4">
        <v>9.0096886469185695E-5</v>
      </c>
      <c r="Q15" s="4">
        <v>1.5716077866821692E-4</v>
      </c>
      <c r="R15" s="4">
        <v>3.5255013556513158E-5</v>
      </c>
      <c r="S15" s="4">
        <v>4.9210914146325085E-4</v>
      </c>
      <c r="T15" s="4">
        <v>5.5224948222381664E-4</v>
      </c>
      <c r="U15" s="4">
        <v>3.0785302955093261E-5</v>
      </c>
      <c r="V15" s="4">
        <v>1.6511636440731038E-4</v>
      </c>
      <c r="W15" s="4">
        <v>-1.3701210621574681E-4</v>
      </c>
      <c r="X15" s="4">
        <v>1.4571205641701702E-4</v>
      </c>
      <c r="Y15" s="4">
        <v>1.7802570979287766E-5</v>
      </c>
      <c r="Z15" s="4">
        <v>1.6985910203816735E-4</v>
      </c>
      <c r="AA15" s="4">
        <v>4.9853928805775223E-5</v>
      </c>
      <c r="AB15" s="4">
        <v>1.0539388346767043E-4</v>
      </c>
      <c r="AC15" s="4">
        <v>1.9541371932107731E-4</v>
      </c>
      <c r="AD15" s="4">
        <v>-1.0468809316131594E-4</v>
      </c>
      <c r="AE15" s="5">
        <v>1.3552682329817737E-4</v>
      </c>
    </row>
    <row r="16" spans="1:31" ht="15.75" thickBot="1" x14ac:dyDescent="0.3">
      <c r="A16" s="4" t="s">
        <v>16</v>
      </c>
      <c r="B16" s="4">
        <v>-7.7614494630624944E-5</v>
      </c>
      <c r="C16" s="4">
        <v>-1.3355526974925998E-4</v>
      </c>
      <c r="D16" s="4">
        <v>-6.4725404021968999E-5</v>
      </c>
      <c r="E16" s="4">
        <v>-6.4725404021968999E-5</v>
      </c>
      <c r="F16" s="4">
        <v>1.372919259945425E-5</v>
      </c>
      <c r="G16" s="4">
        <v>1.3813572194922203E-4</v>
      </c>
      <c r="H16" s="4">
        <v>5.7886936019342785E-5</v>
      </c>
      <c r="I16" s="4">
        <v>2.0439579758344331E-4</v>
      </c>
      <c r="J16" s="4">
        <v>7.9838843621730962E-5</v>
      </c>
      <c r="K16" s="4">
        <v>-6.5552958113895946E-5</v>
      </c>
      <c r="L16" s="4">
        <v>-3.2329396926988539E-5</v>
      </c>
      <c r="M16" s="4">
        <v>1.3457407103265013E-4</v>
      </c>
      <c r="N16" s="4">
        <v>-3.9661494063838244E-6</v>
      </c>
      <c r="O16" s="4">
        <v>9.0096886469185695E-5</v>
      </c>
      <c r="P16" s="4">
        <f>VARP('Prices and returns 17'!$AV$2:$AV$53)</f>
        <v>4.0786901612167631E-4</v>
      </c>
      <c r="Q16" s="4">
        <v>7.8468483516132387E-5</v>
      </c>
      <c r="R16" s="4">
        <v>-3.3815567943857146E-5</v>
      </c>
      <c r="S16" s="4">
        <v>1.0023528404540692E-4</v>
      </c>
      <c r="T16" s="4">
        <v>3.3396559104172841E-5</v>
      </c>
      <c r="U16" s="4">
        <v>9.2129528826804805E-7</v>
      </c>
      <c r="V16" s="4">
        <v>3.6671260631296501E-5</v>
      </c>
      <c r="W16" s="4">
        <v>-2.3096157553324057E-4</v>
      </c>
      <c r="X16" s="4">
        <v>3.3015577684032969E-6</v>
      </c>
      <c r="Y16" s="4">
        <v>-7.3131386236495425E-5</v>
      </c>
      <c r="Z16" s="4">
        <v>5.6297400558320718E-5</v>
      </c>
      <c r="AA16" s="4">
        <v>-3.3610542369224028E-5</v>
      </c>
      <c r="AB16" s="4">
        <v>1.9441298515638565E-5</v>
      </c>
      <c r="AC16" s="4">
        <v>5.44889571444789E-5</v>
      </c>
      <c r="AD16" s="4">
        <v>-1.3588796539920524E-5</v>
      </c>
      <c r="AE16" s="5">
        <v>1.0991744546039531E-4</v>
      </c>
    </row>
    <row r="17" spans="1:31" ht="15.75" thickBot="1" x14ac:dyDescent="0.3">
      <c r="A17" s="4" t="s">
        <v>17</v>
      </c>
      <c r="B17" s="4">
        <v>1.7151439602457842E-4</v>
      </c>
      <c r="C17" s="4">
        <v>9.7677959461227787E-5</v>
      </c>
      <c r="D17" s="4">
        <v>-6.8224226133803905E-5</v>
      </c>
      <c r="E17" s="4">
        <v>-6.8224226133803905E-5</v>
      </c>
      <c r="F17" s="4">
        <v>7.3019717494265742E-5</v>
      </c>
      <c r="G17" s="4">
        <v>2.5007018833136404E-4</v>
      </c>
      <c r="H17" s="4">
        <v>8.916936524407736E-5</v>
      </c>
      <c r="I17" s="4">
        <v>2.6641710872616443E-4</v>
      </c>
      <c r="J17" s="4">
        <v>1.0153664989559819E-4</v>
      </c>
      <c r="K17" s="4">
        <v>5.8046905198812804E-5</v>
      </c>
      <c r="L17" s="4">
        <v>3.5462124724402119E-5</v>
      </c>
      <c r="M17" s="4">
        <v>1.5219460843725826E-4</v>
      </c>
      <c r="N17" s="4">
        <v>1.6620278257514125E-4</v>
      </c>
      <c r="O17" s="4">
        <v>1.5716077866821692E-4</v>
      </c>
      <c r="P17" s="4">
        <v>7.8468483516132387E-5</v>
      </c>
      <c r="Q17" s="4">
        <f>VARP('Prices and returns 17'!$AW$2:$AW$53)</f>
        <v>6.2240427308926573E-4</v>
      </c>
      <c r="R17" s="4">
        <v>-2.9628941687047593E-5</v>
      </c>
      <c r="S17" s="4">
        <v>1.2416771918533613E-4</v>
      </c>
      <c r="T17" s="4">
        <v>1.4243551211911692E-4</v>
      </c>
      <c r="U17" s="4">
        <v>2.6661703197007391E-4</v>
      </c>
      <c r="V17" s="4">
        <v>7.141918790214125E-5</v>
      </c>
      <c r="W17" s="4">
        <v>1.2869626145611625E-4</v>
      </c>
      <c r="X17" s="4">
        <v>-3.260497015780367E-5</v>
      </c>
      <c r="Y17" s="4">
        <v>2.6444117968418769E-4</v>
      </c>
      <c r="Z17" s="4">
        <v>-4.2439208274664276E-6</v>
      </c>
      <c r="AA17" s="4">
        <v>2.2058594904838356E-4</v>
      </c>
      <c r="AB17" s="4">
        <v>2.5042692946020112E-4</v>
      </c>
      <c r="AC17" s="4">
        <v>4.7718949151315364E-5</v>
      </c>
      <c r="AD17" s="4">
        <v>7.2561437863517049E-5</v>
      </c>
      <c r="AE17" s="5">
        <v>8.6050616268480967E-5</v>
      </c>
    </row>
    <row r="18" spans="1:31" ht="15.75" thickBot="1" x14ac:dyDescent="0.3">
      <c r="A18" s="4" t="s">
        <v>18</v>
      </c>
      <c r="B18" s="4">
        <v>1.2967811731539544E-5</v>
      </c>
      <c r="C18" s="4">
        <v>1.6407555499113995E-4</v>
      </c>
      <c r="D18" s="4">
        <v>6.0281953334729655E-5</v>
      </c>
      <c r="E18" s="4">
        <v>6.0281953334729655E-5</v>
      </c>
      <c r="F18" s="4">
        <v>3.0752560182656887E-5</v>
      </c>
      <c r="G18" s="4">
        <v>3.6468414205736039E-5</v>
      </c>
      <c r="H18" s="4">
        <v>7.1211738352253801E-5</v>
      </c>
      <c r="I18" s="4">
        <v>-8.124056091022563E-5</v>
      </c>
      <c r="J18" s="4">
        <v>1.4038366361200256E-5</v>
      </c>
      <c r="K18" s="4">
        <v>9.1233662357371162E-6</v>
      </c>
      <c r="L18" s="4">
        <v>3.3454468638063597E-6</v>
      </c>
      <c r="M18" s="4">
        <v>4.2911629729149248E-5</v>
      </c>
      <c r="N18" s="4">
        <v>8.3377854907197604E-5</v>
      </c>
      <c r="O18" s="4">
        <v>3.5255013556513158E-5</v>
      </c>
      <c r="P18" s="4">
        <v>-3.3815567943857146E-5</v>
      </c>
      <c r="Q18" s="4">
        <v>-2.9628941687047593E-5</v>
      </c>
      <c r="R18" s="4">
        <f>VARP('Prices and returns 17'!$AX$2:$AX$53)</f>
        <v>2.6994170451499419E-4</v>
      </c>
      <c r="S18" s="4">
        <v>1.4537786272439975E-5</v>
      </c>
      <c r="T18" s="4">
        <v>9.2926985503395494E-5</v>
      </c>
      <c r="U18" s="4">
        <v>7.0834675704006548E-5</v>
      </c>
      <c r="V18" s="4">
        <v>4.635642867468558E-5</v>
      </c>
      <c r="W18" s="4">
        <v>1.596374255609758E-5</v>
      </c>
      <c r="X18" s="4">
        <v>1.3370275553709263E-4</v>
      </c>
      <c r="Y18" s="4">
        <v>7.7538528400007616E-5</v>
      </c>
      <c r="Z18" s="4">
        <v>-2.4900780710393152E-5</v>
      </c>
      <c r="AA18" s="4">
        <v>-1.1325706716365622E-4</v>
      </c>
      <c r="AB18" s="4">
        <v>3.2963980272164076E-5</v>
      </c>
      <c r="AC18" s="4">
        <v>7.4310608165451496E-5</v>
      </c>
      <c r="AD18" s="4">
        <v>3.4399607245844754E-5</v>
      </c>
      <c r="AE18" s="5">
        <v>3.2922163473234028E-5</v>
      </c>
    </row>
    <row r="19" spans="1:31" ht="15.75" thickBot="1" x14ac:dyDescent="0.3">
      <c r="A19" s="4" t="s">
        <v>19</v>
      </c>
      <c r="B19" s="4">
        <v>-4.4794835274688512E-5</v>
      </c>
      <c r="C19" s="4">
        <v>-4.5881688113568943E-5</v>
      </c>
      <c r="D19" s="4">
        <v>-1.6833942199121467E-4</v>
      </c>
      <c r="E19" s="4">
        <v>-1.6833942199121467E-4</v>
      </c>
      <c r="F19" s="4">
        <v>1.2694459835431261E-4</v>
      </c>
      <c r="G19" s="4">
        <v>6.6465928865392342E-4</v>
      </c>
      <c r="H19" s="4">
        <v>2.9663122946161594E-4</v>
      </c>
      <c r="I19" s="4">
        <v>2.2251323776651462E-4</v>
      </c>
      <c r="J19" s="4">
        <v>6.2917185904933247E-5</v>
      </c>
      <c r="K19" s="4">
        <v>7.739251266893761E-5</v>
      </c>
      <c r="L19" s="4">
        <v>-8.9124435310581861E-5</v>
      </c>
      <c r="M19" s="4">
        <v>2.0174412389307151E-4</v>
      </c>
      <c r="N19" s="4">
        <v>-1.4687873541710155E-5</v>
      </c>
      <c r="O19" s="4">
        <v>4.9210914146325085E-4</v>
      </c>
      <c r="P19" s="4">
        <v>1.0023528404540692E-4</v>
      </c>
      <c r="Q19" s="4">
        <v>1.2416771918533613E-4</v>
      </c>
      <c r="R19" s="4">
        <v>1.4537786272439975E-5</v>
      </c>
      <c r="S19" s="4">
        <f>VARP('Prices and returns 17'!$AY$2:$AY$53)</f>
        <v>5.5565866534534728E-4</v>
      </c>
      <c r="T19" s="4">
        <v>5.2780657878918262E-4</v>
      </c>
      <c r="U19" s="4">
        <v>1.7359243448412516E-5</v>
      </c>
      <c r="V19" s="4">
        <v>2.3420222009633591E-4</v>
      </c>
      <c r="W19" s="4">
        <v>-1.097982316382747E-4</v>
      </c>
      <c r="X19" s="4">
        <v>9.2421387635968248E-5</v>
      </c>
      <c r="Y19" s="4">
        <v>-1.2745987406016364E-4</v>
      </c>
      <c r="Z19" s="4">
        <v>1.1908147715198705E-4</v>
      </c>
      <c r="AA19" s="4">
        <v>-1.048395620671498E-4</v>
      </c>
      <c r="AB19" s="4">
        <v>7.5772329286174695E-5</v>
      </c>
      <c r="AC19" s="4">
        <v>1.8027275925747659E-4</v>
      </c>
      <c r="AD19" s="4">
        <v>-6.0900415164580573E-5</v>
      </c>
      <c r="AE19" s="5">
        <v>1.0043444386918641E-4</v>
      </c>
    </row>
    <row r="20" spans="1:31" ht="15.75" thickBot="1" x14ac:dyDescent="0.3">
      <c r="A20" s="4" t="s">
        <v>20</v>
      </c>
      <c r="B20" s="4">
        <v>-1.9680143128077418E-5</v>
      </c>
      <c r="C20" s="4">
        <v>3.2301134837923319E-5</v>
      </c>
      <c r="D20" s="4">
        <v>2.1064535527056233E-5</v>
      </c>
      <c r="E20" s="4">
        <v>2.1064535527056233E-5</v>
      </c>
      <c r="F20" s="4">
        <v>2.0145401781945682E-4</v>
      </c>
      <c r="G20" s="4">
        <v>7.4247572957539384E-4</v>
      </c>
      <c r="H20" s="4">
        <v>3.7412956408344332E-4</v>
      </c>
      <c r="I20" s="4">
        <v>1.8995851085075598E-4</v>
      </c>
      <c r="J20" s="4">
        <v>1.3656967989601111E-4</v>
      </c>
      <c r="K20" s="4">
        <v>2.0411297631562806E-4</v>
      </c>
      <c r="L20" s="4">
        <v>2.0209255279890311E-5</v>
      </c>
      <c r="M20" s="4">
        <v>3.0618900740930999E-4</v>
      </c>
      <c r="N20" s="4">
        <v>9.5041156538555542E-5</v>
      </c>
      <c r="O20" s="4">
        <v>5.5224948222381664E-4</v>
      </c>
      <c r="P20" s="4">
        <v>3.3396559104172841E-5</v>
      </c>
      <c r="Q20" s="4">
        <v>1.4243551211911692E-4</v>
      </c>
      <c r="R20" s="4">
        <v>9.2926985503395494E-5</v>
      </c>
      <c r="S20" s="4">
        <v>5.2780657878918262E-4</v>
      </c>
      <c r="T20" s="4">
        <f>VARP('Prices and returns 17'!$AZ$2:$AZ$53)</f>
        <v>7.6692503450097749E-4</v>
      </c>
      <c r="U20" s="4">
        <v>6.8597658809349841E-5</v>
      </c>
      <c r="V20" s="4">
        <v>2.8119786900135385E-4</v>
      </c>
      <c r="W20" s="4">
        <v>-6.5000194181320113E-6</v>
      </c>
      <c r="X20" s="4">
        <v>1.5227840521490511E-4</v>
      </c>
      <c r="Y20" s="4">
        <v>-9.8297177553749397E-5</v>
      </c>
      <c r="Z20" s="4">
        <v>1.7283887129984141E-4</v>
      </c>
      <c r="AA20" s="4">
        <v>1.0994806662191984E-4</v>
      </c>
      <c r="AB20" s="4">
        <v>1.1826621004960887E-4</v>
      </c>
      <c r="AC20" s="4">
        <v>2.1346299831078499E-4</v>
      </c>
      <c r="AD20" s="4">
        <v>-1.0430343200865401E-4</v>
      </c>
      <c r="AE20" s="5">
        <v>7.8242225722083007E-5</v>
      </c>
    </row>
    <row r="21" spans="1:31" ht="15.75" thickBot="1" x14ac:dyDescent="0.3">
      <c r="A21" s="4" t="s">
        <v>21</v>
      </c>
      <c r="B21" s="4">
        <v>1.4376006686279844E-4</v>
      </c>
      <c r="C21" s="4">
        <v>2.1901921185818482E-4</v>
      </c>
      <c r="D21" s="4">
        <v>2.1467415168600031E-4</v>
      </c>
      <c r="E21" s="4">
        <v>2.1467415168600031E-4</v>
      </c>
      <c r="F21" s="4">
        <v>1.0131373582364897E-4</v>
      </c>
      <c r="G21" s="4">
        <v>1.2881931951837129E-5</v>
      </c>
      <c r="H21" s="4">
        <v>4.1788059139624845E-5</v>
      </c>
      <c r="I21" s="4">
        <v>1.6086140872119436E-4</v>
      </c>
      <c r="J21" s="4">
        <v>3.8241737353400602E-5</v>
      </c>
      <c r="K21" s="4">
        <v>9.278890569705073E-5</v>
      </c>
      <c r="L21" s="4">
        <v>2.0389585922639798E-4</v>
      </c>
      <c r="M21" s="4">
        <v>1.4576161566902645E-4</v>
      </c>
      <c r="N21" s="4">
        <v>2.900752048283595E-4</v>
      </c>
      <c r="O21" s="4">
        <v>3.0785302955093261E-5</v>
      </c>
      <c r="P21" s="4">
        <v>9.2129528826804805E-7</v>
      </c>
      <c r="Q21" s="4">
        <v>2.6661703197007391E-4</v>
      </c>
      <c r="R21" s="4">
        <v>7.0834675704006548E-5</v>
      </c>
      <c r="S21" s="4">
        <v>1.7359243448412516E-5</v>
      </c>
      <c r="T21" s="4">
        <v>6.8597658809349841E-5</v>
      </c>
      <c r="U21" s="4">
        <f>VARP('Prices and returns 17'!$BA$2:$BA$53)</f>
        <v>3.4564667524126364E-4</v>
      </c>
      <c r="V21" s="4">
        <v>7.2330406798687177E-5</v>
      </c>
      <c r="W21" s="4">
        <v>2.5549689884023035E-4</v>
      </c>
      <c r="X21" s="4">
        <v>3.3119342709111712E-5</v>
      </c>
      <c r="Y21" s="4">
        <v>5.9319541324181822E-5</v>
      </c>
      <c r="Z21" s="4">
        <v>-5.3770535199890077E-5</v>
      </c>
      <c r="AA21" s="4">
        <v>1.6989796505673935E-4</v>
      </c>
      <c r="AB21" s="4">
        <v>1.7658042181070189E-4</v>
      </c>
      <c r="AC21" s="4">
        <v>-3.7610584313099696E-5</v>
      </c>
      <c r="AD21" s="4">
        <v>-1.2468421811866311E-5</v>
      </c>
      <c r="AE21" s="5">
        <v>2.5890523347728108E-5</v>
      </c>
    </row>
    <row r="22" spans="1:31" ht="15.75" thickBot="1" x14ac:dyDescent="0.3">
      <c r="A22" s="4" t="s">
        <v>22</v>
      </c>
      <c r="B22" s="4">
        <v>6.9186851413363312E-5</v>
      </c>
      <c r="C22" s="4">
        <v>1.5044485721497477E-4</v>
      </c>
      <c r="D22" s="4">
        <v>2.5271735671363792E-4</v>
      </c>
      <c r="E22" s="4">
        <v>2.5271735671363792E-4</v>
      </c>
      <c r="F22" s="4">
        <v>-1.2196637784442167E-5</v>
      </c>
      <c r="G22" s="4">
        <v>3.1248159274378264E-4</v>
      </c>
      <c r="H22" s="4">
        <v>3.9090200748205616E-5</v>
      </c>
      <c r="I22" s="4">
        <v>4.0193025339448231E-5</v>
      </c>
      <c r="J22" s="4">
        <v>1.461990246081764E-4</v>
      </c>
      <c r="K22" s="4">
        <v>2.6304239044344483E-4</v>
      </c>
      <c r="L22" s="4">
        <v>-1.0216290426100971E-5</v>
      </c>
      <c r="M22" s="4">
        <v>1.45719365951633E-4</v>
      </c>
      <c r="N22" s="4">
        <v>2.0809934984531668E-5</v>
      </c>
      <c r="O22" s="4">
        <v>1.6511636440731038E-4</v>
      </c>
      <c r="P22" s="4">
        <v>3.6671260631296501E-5</v>
      </c>
      <c r="Q22" s="4">
        <v>7.141918790214125E-5</v>
      </c>
      <c r="R22" s="4">
        <v>4.635642867468558E-5</v>
      </c>
      <c r="S22" s="4">
        <v>2.3420222009633591E-4</v>
      </c>
      <c r="T22" s="4">
        <v>2.8119786900135385E-4</v>
      </c>
      <c r="U22" s="4">
        <v>7.2330406798687177E-5</v>
      </c>
      <c r="V22" s="4">
        <f>VARP('Prices and returns 17'!$BB$2:$BB$53)</f>
        <v>1.0379868796830357E-3</v>
      </c>
      <c r="W22" s="4">
        <v>-2.3814986826738445E-4</v>
      </c>
      <c r="X22" s="4">
        <v>1.4588177168359752E-4</v>
      </c>
      <c r="Y22" s="4">
        <v>1.99158504135634E-5</v>
      </c>
      <c r="Z22" s="4">
        <v>6.8814654791129828E-5</v>
      </c>
      <c r="AA22" s="4">
        <v>1.4707673998612606E-4</v>
      </c>
      <c r="AB22" s="4">
        <v>7.462598089443435E-6</v>
      </c>
      <c r="AC22" s="4">
        <v>1.0095819844496533E-4</v>
      </c>
      <c r="AD22" s="4">
        <v>9.4010446266685758E-5</v>
      </c>
      <c r="AE22" s="5">
        <v>-9.6632800163876637E-5</v>
      </c>
    </row>
    <row r="23" spans="1:31" ht="15.75" thickBot="1" x14ac:dyDescent="0.3">
      <c r="A23" s="4" t="s">
        <v>23</v>
      </c>
      <c r="B23" s="4">
        <v>4.3213092406375284E-4</v>
      </c>
      <c r="C23" s="4">
        <v>3.4736058025913377E-4</v>
      </c>
      <c r="D23" s="4">
        <v>4.4128402670138406E-4</v>
      </c>
      <c r="E23" s="4">
        <v>4.4128402670138406E-4</v>
      </c>
      <c r="F23" s="4">
        <v>-5.363650186119278E-5</v>
      </c>
      <c r="G23" s="4">
        <v>-7.7812143399442013E-5</v>
      </c>
      <c r="H23" s="4">
        <v>-1.5905372128795697E-4</v>
      </c>
      <c r="I23" s="4">
        <v>1.5309112858933525E-4</v>
      </c>
      <c r="J23" s="4">
        <v>-2.8676296724813107E-4</v>
      </c>
      <c r="K23" s="4">
        <v>-1.2607115392586665E-5</v>
      </c>
      <c r="L23" s="4">
        <v>7.8521739371974425E-4</v>
      </c>
      <c r="M23" s="4">
        <v>3.64357582640765E-5</v>
      </c>
      <c r="N23" s="4">
        <v>3.2558558832966394E-4</v>
      </c>
      <c r="O23" s="4">
        <v>-1.3701210621574681E-4</v>
      </c>
      <c r="P23" s="4">
        <v>-2.3096157553324057E-4</v>
      </c>
      <c r="Q23" s="4">
        <v>1.2869626145611625E-4</v>
      </c>
      <c r="R23" s="4">
        <v>1.596374255609758E-5</v>
      </c>
      <c r="S23" s="4">
        <v>-1.097982316382747E-4</v>
      </c>
      <c r="T23" s="4">
        <v>-6.5000194181320113E-6</v>
      </c>
      <c r="U23" s="4">
        <v>2.5549689884023035E-4</v>
      </c>
      <c r="V23" s="4">
        <v>-2.3814986826738445E-4</v>
      </c>
      <c r="W23" s="4">
        <f>VARP('Prices and returns 17'!$BC$2:$BC$53)</f>
        <v>2.7895956628852352E-3</v>
      </c>
      <c r="X23" s="4">
        <v>-1.2497669804412503E-4</v>
      </c>
      <c r="Y23" s="4">
        <v>2.9118041115785959E-4</v>
      </c>
      <c r="Z23" s="4">
        <v>-1.0684612203084532E-4</v>
      </c>
      <c r="AA23" s="4">
        <v>4.3277269604423841E-4</v>
      </c>
      <c r="AB23" s="4">
        <v>4.2756762888709025E-4</v>
      </c>
      <c r="AC23" s="4">
        <v>-3.4002486980218988E-4</v>
      </c>
      <c r="AD23" s="4">
        <v>-2.9852452121053801E-6</v>
      </c>
      <c r="AE23" s="5">
        <v>1.1212382605687748E-4</v>
      </c>
    </row>
    <row r="24" spans="1:31" ht="15.75" thickBot="1" x14ac:dyDescent="0.3">
      <c r="A24" s="4" t="s">
        <v>24</v>
      </c>
      <c r="B24" s="4">
        <v>3.7413304480367103E-5</v>
      </c>
      <c r="C24" s="4">
        <v>8.4502497976672876E-5</v>
      </c>
      <c r="D24" s="4">
        <v>6.6760915186779039E-5</v>
      </c>
      <c r="E24" s="4">
        <v>6.6760915186779039E-5</v>
      </c>
      <c r="F24" s="4">
        <v>1.0051288322631384E-4</v>
      </c>
      <c r="G24" s="4">
        <v>8.2327779466649022E-5</v>
      </c>
      <c r="H24" s="4">
        <v>8.163290688673706E-5</v>
      </c>
      <c r="I24" s="4">
        <v>-6.6839856458117658E-5</v>
      </c>
      <c r="J24" s="4">
        <v>7.4866118332127582E-5</v>
      </c>
      <c r="K24" s="4">
        <v>1.2030247341160721E-4</v>
      </c>
      <c r="L24" s="4">
        <v>-3.3861654725299075E-5</v>
      </c>
      <c r="M24" s="4">
        <v>1.3509390053923485E-4</v>
      </c>
      <c r="N24" s="4">
        <v>4.6738279644126552E-5</v>
      </c>
      <c r="O24" s="4">
        <v>1.4571205641701702E-4</v>
      </c>
      <c r="P24" s="4">
        <v>3.3015577684032969E-6</v>
      </c>
      <c r="Q24" s="4">
        <v>-3.260497015780367E-5</v>
      </c>
      <c r="R24" s="4">
        <v>1.3370275553709263E-4</v>
      </c>
      <c r="S24" s="4">
        <v>9.2421387635968248E-5</v>
      </c>
      <c r="T24" s="4">
        <v>1.5227840521490511E-4</v>
      </c>
      <c r="U24" s="4">
        <v>3.3119342709111712E-5</v>
      </c>
      <c r="V24" s="4">
        <v>1.4588177168359752E-4</v>
      </c>
      <c r="W24" s="4">
        <v>-1.2497669804412503E-4</v>
      </c>
      <c r="X24" s="4">
        <f>VARP('Prices and returns 17'!$BD$2:$BD$53)</f>
        <v>2.904040008069704E-4</v>
      </c>
      <c r="Y24" s="4">
        <v>9.0369141417938491E-5</v>
      </c>
      <c r="Z24" s="4">
        <v>5.6921929561730709E-5</v>
      </c>
      <c r="AA24" s="4">
        <v>-4.6649836456575011E-5</v>
      </c>
      <c r="AB24" s="4">
        <v>3.8522115782464957E-5</v>
      </c>
      <c r="AC24" s="4">
        <v>1.3727539638561665E-4</v>
      </c>
      <c r="AD24" s="4">
        <v>5.2588701243307879E-5</v>
      </c>
      <c r="AE24" s="5">
        <v>1.2024287832712165E-5</v>
      </c>
    </row>
    <row r="25" spans="1:31" ht="15.75" thickBot="1" x14ac:dyDescent="0.3">
      <c r="A25" s="4" t="s">
        <v>25</v>
      </c>
      <c r="B25" s="4">
        <v>2.9945495841003764E-4</v>
      </c>
      <c r="C25" s="4">
        <v>4.1029190777616981E-5</v>
      </c>
      <c r="D25" s="4">
        <v>2.2061881883845693E-4</v>
      </c>
      <c r="E25" s="4">
        <v>2.2061881883845693E-4</v>
      </c>
      <c r="F25" s="4">
        <v>-5.5921978253353752E-5</v>
      </c>
      <c r="G25" s="4">
        <v>-4.3783551003746167E-5</v>
      </c>
      <c r="H25" s="4">
        <v>-1.1742913215082407E-4</v>
      </c>
      <c r="I25" s="4">
        <v>-4.3907210748530225E-5</v>
      </c>
      <c r="J25" s="4">
        <v>1.2916947609949666E-4</v>
      </c>
      <c r="K25" s="4">
        <v>-2.9275553909031012E-5</v>
      </c>
      <c r="L25" s="4">
        <v>-2.1711148160338706E-5</v>
      </c>
      <c r="M25" s="4">
        <v>8.8395233707198203E-5</v>
      </c>
      <c r="N25" s="4">
        <v>2.132162060419979E-4</v>
      </c>
      <c r="O25" s="4">
        <v>1.7802570979287766E-5</v>
      </c>
      <c r="P25" s="4">
        <v>-7.3131386236495425E-5</v>
      </c>
      <c r="Q25" s="4">
        <v>2.6444117968418769E-4</v>
      </c>
      <c r="R25" s="4">
        <v>7.7538528400007616E-5</v>
      </c>
      <c r="S25" s="4">
        <v>-1.2745987406016364E-4</v>
      </c>
      <c r="T25" s="4">
        <v>-9.8297177553749397E-5</v>
      </c>
      <c r="U25" s="4">
        <v>5.9319541324181822E-5</v>
      </c>
      <c r="V25" s="4">
        <v>1.99158504135634E-5</v>
      </c>
      <c r="W25" s="4">
        <v>2.9118041115785959E-4</v>
      </c>
      <c r="X25" s="4">
        <v>9.0369141417938491E-5</v>
      </c>
      <c r="Y25" s="4">
        <f>VARP('Prices and returns 17'!$BE$2:$BE$53)</f>
        <v>1.4230717914763301E-3</v>
      </c>
      <c r="Z25" s="4">
        <v>-8.4918790220302133E-5</v>
      </c>
      <c r="AA25" s="4">
        <v>1.4999539595003515E-4</v>
      </c>
      <c r="AB25" s="4">
        <v>1.4586357068294386E-4</v>
      </c>
      <c r="AC25" s="4">
        <v>-2.4473817346260753E-5</v>
      </c>
      <c r="AD25" s="4">
        <v>2.5358901106298665E-4</v>
      </c>
      <c r="AE25" s="5">
        <v>-2.7206909083170216E-5</v>
      </c>
    </row>
    <row r="26" spans="1:31" ht="15.75" thickBot="1" x14ac:dyDescent="0.3">
      <c r="A26" s="4" t="s">
        <v>26</v>
      </c>
      <c r="B26" s="4">
        <v>-1.4010023186119628E-4</v>
      </c>
      <c r="C26" s="4">
        <v>-1.8029250970638563E-4</v>
      </c>
      <c r="D26" s="4">
        <v>-3.339688895969625E-5</v>
      </c>
      <c r="E26" s="4">
        <v>-3.339688895969625E-5</v>
      </c>
      <c r="F26" s="4">
        <v>3.0361330125441849E-4</v>
      </c>
      <c r="G26" s="4">
        <v>1.4471695271961419E-4</v>
      </c>
      <c r="H26" s="4">
        <v>1.4218238209940759E-4</v>
      </c>
      <c r="I26" s="4">
        <v>1.4779286532161197E-4</v>
      </c>
      <c r="J26" s="4">
        <v>1.0442139972955402E-4</v>
      </c>
      <c r="K26" s="4">
        <v>2.5793830096002414E-4</v>
      </c>
      <c r="L26" s="4">
        <v>8.5326558724585711E-5</v>
      </c>
      <c r="M26" s="4">
        <v>7.3789381267095133E-5</v>
      </c>
      <c r="N26" s="4">
        <v>-9.4367175231981038E-5</v>
      </c>
      <c r="O26" s="4">
        <v>1.6985910203816735E-4</v>
      </c>
      <c r="P26" s="4">
        <v>5.6297400558320718E-5</v>
      </c>
      <c r="Q26" s="4">
        <v>-4.2439208274664276E-6</v>
      </c>
      <c r="R26" s="4">
        <v>-2.4900780710393152E-5</v>
      </c>
      <c r="S26" s="4">
        <v>1.1908147715198705E-4</v>
      </c>
      <c r="T26" s="4">
        <v>1.7283887129984141E-4</v>
      </c>
      <c r="U26" s="4">
        <v>-5.3770535199890077E-5</v>
      </c>
      <c r="V26" s="4">
        <v>6.8814654791129828E-5</v>
      </c>
      <c r="W26" s="4">
        <v>-1.0684612203084532E-4</v>
      </c>
      <c r="X26" s="4">
        <v>5.6921929561730709E-5</v>
      </c>
      <c r="Y26" s="4">
        <v>-8.4918790220302133E-5</v>
      </c>
      <c r="Z26" s="4">
        <f>VARP('Prices and returns 17'!$BF$2:$BF$53)</f>
        <v>5.6703668353604475E-4</v>
      </c>
      <c r="AA26" s="4">
        <v>-8.163133474108639E-5</v>
      </c>
      <c r="AB26" s="4">
        <v>3.7856658210256079E-5</v>
      </c>
      <c r="AC26" s="4">
        <v>3.9613573520151722E-4</v>
      </c>
      <c r="AD26" s="4">
        <v>-3.5074970177794293E-5</v>
      </c>
      <c r="AE26" s="5">
        <v>6.8754448817637856E-6</v>
      </c>
    </row>
    <row r="27" spans="1:31" ht="15.75" thickBot="1" x14ac:dyDescent="0.3">
      <c r="A27" s="4" t="s">
        <v>27</v>
      </c>
      <c r="B27" s="4">
        <v>2.472055861610108E-4</v>
      </c>
      <c r="C27" s="4">
        <v>2.0175684206030314E-4</v>
      </c>
      <c r="D27" s="4">
        <v>5.3363467557537468E-4</v>
      </c>
      <c r="E27" s="4">
        <v>5.3363467557537468E-4</v>
      </c>
      <c r="F27" s="4">
        <v>-1.223459606423076E-5</v>
      </c>
      <c r="G27" s="4">
        <v>-2.0325458634276142E-5</v>
      </c>
      <c r="H27" s="4">
        <v>-2.5442522449448017E-5</v>
      </c>
      <c r="I27" s="4">
        <v>6.3531497480557439E-5</v>
      </c>
      <c r="J27" s="4">
        <v>2.6236163789515331E-5</v>
      </c>
      <c r="K27" s="4">
        <v>7.6087573653682694E-5</v>
      </c>
      <c r="L27" s="4">
        <v>4.4817802109497633E-4</v>
      </c>
      <c r="M27" s="4">
        <v>-1.3352500247538468E-5</v>
      </c>
      <c r="N27" s="4">
        <v>2.0118660149207201E-4</v>
      </c>
      <c r="O27" s="4">
        <v>4.9853928805775223E-5</v>
      </c>
      <c r="P27" s="4">
        <v>-3.3610542369224028E-5</v>
      </c>
      <c r="Q27" s="4">
        <v>2.2058594904838356E-4</v>
      </c>
      <c r="R27" s="4">
        <v>-1.1325706716365622E-4</v>
      </c>
      <c r="S27" s="4">
        <v>-1.048395620671498E-4</v>
      </c>
      <c r="T27" s="4">
        <v>1.0994806662191984E-4</v>
      </c>
      <c r="U27" s="4">
        <v>1.6989796505673935E-4</v>
      </c>
      <c r="V27" s="4">
        <v>1.4707673998612606E-4</v>
      </c>
      <c r="W27" s="4">
        <v>4.3277269604423841E-4</v>
      </c>
      <c r="X27" s="4">
        <v>-4.6649836456575011E-5</v>
      </c>
      <c r="Y27" s="4">
        <v>1.4999539595003515E-4</v>
      </c>
      <c r="Z27" s="4">
        <v>-8.163133474108639E-5</v>
      </c>
      <c r="AA27" s="4">
        <f>VARP('Prices and returns 17'!$BG$2:$BG$53)</f>
        <v>1.1574083790284256E-3</v>
      </c>
      <c r="AB27" s="4">
        <v>1.103404397386977E-4</v>
      </c>
      <c r="AC27" s="4">
        <v>-2.299478195744341E-4</v>
      </c>
      <c r="AD27" s="4">
        <v>-5.0069878036345804E-5</v>
      </c>
      <c r="AE27" s="5">
        <v>-9.5477378756257783E-5</v>
      </c>
    </row>
    <row r="28" spans="1:31" ht="15.75" thickBot="1" x14ac:dyDescent="0.3">
      <c r="A28" s="4" t="s">
        <v>28</v>
      </c>
      <c r="B28" s="4">
        <v>1.1609171393290986E-4</v>
      </c>
      <c r="C28" s="4">
        <v>1.2958107694636866E-4</v>
      </c>
      <c r="D28" s="4">
        <v>9.372697046884575E-5</v>
      </c>
      <c r="E28" s="4">
        <v>9.372697046884575E-5</v>
      </c>
      <c r="F28" s="4">
        <v>9.787557829170671E-5</v>
      </c>
      <c r="G28" s="4">
        <v>1.6323430364240915E-4</v>
      </c>
      <c r="H28" s="4">
        <v>4.5671086704016969E-5</v>
      </c>
      <c r="I28" s="4">
        <v>8.7538783972381521E-5</v>
      </c>
      <c r="J28" s="4">
        <v>-6.0557239724816037E-5</v>
      </c>
      <c r="K28" s="4">
        <v>4.2968810454806963E-5</v>
      </c>
      <c r="L28" s="4">
        <v>1.0768577439604754E-4</v>
      </c>
      <c r="M28" s="4">
        <v>1.3851439843024697E-4</v>
      </c>
      <c r="N28" s="4">
        <v>2.1961353886632045E-4</v>
      </c>
      <c r="O28" s="4">
        <v>1.0539388346767043E-4</v>
      </c>
      <c r="P28" s="4">
        <v>1.9441298515638565E-5</v>
      </c>
      <c r="Q28" s="4">
        <v>2.5042692946020112E-4</v>
      </c>
      <c r="R28" s="4">
        <v>3.2963980272164076E-5</v>
      </c>
      <c r="S28" s="4">
        <v>7.5772329286174695E-5</v>
      </c>
      <c r="T28" s="4">
        <v>1.1826621004960887E-4</v>
      </c>
      <c r="U28" s="4">
        <v>1.7658042181070189E-4</v>
      </c>
      <c r="V28" s="4">
        <v>7.462598089443435E-6</v>
      </c>
      <c r="W28" s="4">
        <v>4.2756762888709025E-4</v>
      </c>
      <c r="X28" s="4">
        <v>3.8522115782464957E-5</v>
      </c>
      <c r="Y28" s="4">
        <v>1.4586357068294386E-4</v>
      </c>
      <c r="Z28" s="4">
        <v>3.7856658210256079E-5</v>
      </c>
      <c r="AA28" s="4">
        <v>1.103404397386977E-4</v>
      </c>
      <c r="AB28" s="4">
        <f>VARP('Prices and returns 17'!$BH$2:$BH$53)</f>
        <v>3.4574870015672892E-4</v>
      </c>
      <c r="AC28" s="4">
        <v>1.1435015429706246E-5</v>
      </c>
      <c r="AD28" s="4">
        <v>8.4565852028560174E-6</v>
      </c>
      <c r="AE28" s="5">
        <v>3.2860983738725029E-5</v>
      </c>
    </row>
    <row r="29" spans="1:31" ht="15.75" thickBot="1" x14ac:dyDescent="0.3">
      <c r="A29" s="4" t="s">
        <v>29</v>
      </c>
      <c r="B29" s="4">
        <v>-1.3847087768302307E-4</v>
      </c>
      <c r="C29" s="4">
        <v>-8.5811344587967815E-5</v>
      </c>
      <c r="D29" s="4">
        <v>-8.6335272206796077E-5</v>
      </c>
      <c r="E29" s="4">
        <v>-8.6335272206796077E-5</v>
      </c>
      <c r="F29" s="4">
        <v>2.8279012777841485E-4</v>
      </c>
      <c r="G29" s="4">
        <v>2.0353843442118207E-4</v>
      </c>
      <c r="H29" s="4">
        <v>2.1739236832191887E-4</v>
      </c>
      <c r="I29" s="4">
        <v>1.1208510797556003E-4</v>
      </c>
      <c r="J29" s="4">
        <v>2.033436177912562E-4</v>
      </c>
      <c r="K29" s="4">
        <v>1.2005259314909794E-4</v>
      </c>
      <c r="L29" s="4">
        <v>-5.7212749591696433E-5</v>
      </c>
      <c r="M29" s="4">
        <v>5.3304172137854511E-5</v>
      </c>
      <c r="N29" s="4">
        <v>-1.4518545859167227E-4</v>
      </c>
      <c r="O29" s="4">
        <v>1.9541371932107731E-4</v>
      </c>
      <c r="P29" s="4">
        <v>5.44889571444789E-5</v>
      </c>
      <c r="Q29" s="4">
        <v>4.7718949151315364E-5</v>
      </c>
      <c r="R29" s="4">
        <v>7.4310608165451496E-5</v>
      </c>
      <c r="S29" s="4">
        <v>1.8027275925747659E-4</v>
      </c>
      <c r="T29" s="4">
        <v>2.1346299831078499E-4</v>
      </c>
      <c r="U29" s="4">
        <v>-3.7610584313099696E-5</v>
      </c>
      <c r="V29" s="4">
        <v>1.0095819844496533E-4</v>
      </c>
      <c r="W29" s="4">
        <v>-3.4002486980218988E-4</v>
      </c>
      <c r="X29" s="4">
        <v>1.3727539638561665E-4</v>
      </c>
      <c r="Y29" s="4">
        <v>-2.4473817346260753E-5</v>
      </c>
      <c r="Z29" s="4">
        <v>3.9613573520151722E-4</v>
      </c>
      <c r="AA29" s="4">
        <v>-2.299478195744341E-4</v>
      </c>
      <c r="AB29" s="4">
        <v>1.1435015429706246E-5</v>
      </c>
      <c r="AC29" s="4">
        <f>VARP('Prices and returns 17'!$BI$2:$BI$53)</f>
        <v>7.7940804205970749E-4</v>
      </c>
      <c r="AD29" s="4">
        <v>1.1963065897111456E-4</v>
      </c>
      <c r="AE29" s="5">
        <v>6.7610357818630328E-5</v>
      </c>
    </row>
    <row r="30" spans="1:31" ht="15.75" thickBot="1" x14ac:dyDescent="0.3">
      <c r="A30" s="4" t="s">
        <v>30</v>
      </c>
      <c r="B30" s="4">
        <v>3.1898433639555713E-5</v>
      </c>
      <c r="C30" s="4">
        <v>-1.676449927362416E-5</v>
      </c>
      <c r="D30" s="4">
        <v>-1.0004817078298429E-4</v>
      </c>
      <c r="E30" s="4">
        <v>-1.0004817078298429E-4</v>
      </c>
      <c r="F30" s="4">
        <v>5.295801200276669E-5</v>
      </c>
      <c r="G30" s="4">
        <v>-8.6615458490008475E-5</v>
      </c>
      <c r="H30" s="4">
        <v>-4.2301067606478711E-5</v>
      </c>
      <c r="I30" s="4">
        <v>4.5151806346702288E-5</v>
      </c>
      <c r="J30" s="4">
        <v>2.7064471640041767E-4</v>
      </c>
      <c r="K30" s="4">
        <v>-3.5024104930991409E-5</v>
      </c>
      <c r="L30" s="4">
        <v>-1.1158449263213183E-4</v>
      </c>
      <c r="M30" s="4">
        <v>-7.9661315019823915E-5</v>
      </c>
      <c r="N30" s="4">
        <v>-5.8891122282123442E-5</v>
      </c>
      <c r="O30" s="4">
        <v>-1.0468809316131594E-4</v>
      </c>
      <c r="P30" s="4">
        <v>-1.3588796539920524E-5</v>
      </c>
      <c r="Q30" s="4">
        <v>7.2561437863517049E-5</v>
      </c>
      <c r="R30" s="4">
        <v>3.4399607245844754E-5</v>
      </c>
      <c r="S30" s="4">
        <v>-6.0900415164580573E-5</v>
      </c>
      <c r="T30" s="4">
        <v>-1.0430343200865401E-4</v>
      </c>
      <c r="U30" s="4">
        <v>-1.2468421811866311E-5</v>
      </c>
      <c r="V30" s="4">
        <v>9.4010446266685758E-5</v>
      </c>
      <c r="W30" s="4">
        <v>-2.9852452121053801E-6</v>
      </c>
      <c r="X30" s="4">
        <v>5.2588701243307879E-5</v>
      </c>
      <c r="Y30" s="4">
        <v>2.5358901106298665E-4</v>
      </c>
      <c r="Z30" s="4">
        <v>-3.5074970177794293E-5</v>
      </c>
      <c r="AA30" s="4">
        <v>-5.0069878036345804E-5</v>
      </c>
      <c r="AB30" s="4">
        <v>8.4565852028560174E-6</v>
      </c>
      <c r="AC30" s="4">
        <v>1.1963065897111456E-4</v>
      </c>
      <c r="AD30" s="4">
        <f>VARP('Prices and returns 17'!$BJ$2:$BJ$53)</f>
        <v>5.6324207885048076E-4</v>
      </c>
      <c r="AE30" s="5">
        <v>-3.9825958877536582E-5</v>
      </c>
    </row>
    <row r="31" spans="1:31" ht="15.75" thickBot="1" x14ac:dyDescent="0.3">
      <c r="A31" s="5" t="s">
        <v>31</v>
      </c>
      <c r="B31" s="5">
        <v>-5.6756006720748459E-5</v>
      </c>
      <c r="C31" s="5">
        <v>-4.0595901995868601E-5</v>
      </c>
      <c r="D31" s="5">
        <v>-8.8362656727241645E-5</v>
      </c>
      <c r="E31" s="5">
        <v>-8.8362656727241645E-5</v>
      </c>
      <c r="F31" s="5">
        <v>-7.5688130981574754E-7</v>
      </c>
      <c r="G31" s="5">
        <v>1.377864481375365E-4</v>
      </c>
      <c r="H31" s="5">
        <v>8.0497923712224886E-5</v>
      </c>
      <c r="I31" s="5">
        <v>1.1754329886721443E-4</v>
      </c>
      <c r="J31" s="5">
        <v>2.3808319333955901E-5</v>
      </c>
      <c r="K31" s="5">
        <v>-4.0087803913833097E-6</v>
      </c>
      <c r="L31" s="5">
        <v>-3.9168072126136994E-5</v>
      </c>
      <c r="M31" s="5">
        <v>2.379431543173941E-5</v>
      </c>
      <c r="N31" s="5">
        <v>7.098709790269163E-6</v>
      </c>
      <c r="O31" s="5">
        <v>1.3552682329817737E-4</v>
      </c>
      <c r="P31" s="5">
        <v>1.0991744546039531E-4</v>
      </c>
      <c r="Q31" s="5">
        <v>8.6050616268480967E-5</v>
      </c>
      <c r="R31" s="5">
        <v>3.2922163473234028E-5</v>
      </c>
      <c r="S31" s="5">
        <v>1.0043444386918641E-4</v>
      </c>
      <c r="T31" s="5">
        <v>7.8242225722083007E-5</v>
      </c>
      <c r="U31" s="5">
        <v>2.5890523347728108E-5</v>
      </c>
      <c r="V31" s="5">
        <v>-9.6632800163876637E-5</v>
      </c>
      <c r="W31" s="5">
        <v>1.1212382605687748E-4</v>
      </c>
      <c r="X31" s="5">
        <v>1.2024287832712165E-5</v>
      </c>
      <c r="Y31" s="5">
        <v>-2.7206909083170216E-5</v>
      </c>
      <c r="Z31" s="5">
        <v>6.8754448817637856E-6</v>
      </c>
      <c r="AA31" s="5">
        <v>-9.5477378756257783E-5</v>
      </c>
      <c r="AB31" s="5">
        <v>3.2860983738725029E-5</v>
      </c>
      <c r="AC31" s="5">
        <v>6.7610357818630328E-5</v>
      </c>
      <c r="AD31" s="5">
        <v>-3.9825958877536582E-5</v>
      </c>
      <c r="AE31" s="5">
        <f>VARP('Prices and returns 17'!$BK$2:$BK$53)</f>
        <v>2.0292472479116697E-4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3AFEC-CD32-4335-9819-90E87CFD0269}">
  <dimension ref="A2:AG65"/>
  <sheetViews>
    <sheetView topLeftCell="A16" zoomScale="70" zoomScaleNormal="70" workbookViewId="0">
      <selection activeCell="J2" sqref="J2"/>
    </sheetView>
  </sheetViews>
  <sheetFormatPr defaultRowHeight="15" x14ac:dyDescent="0.25"/>
  <cols>
    <col min="1" max="1" width="12.5703125" bestFit="1" customWidth="1"/>
    <col min="6" max="6" width="17.140625" customWidth="1"/>
    <col min="7" max="7" width="11.5703125" bestFit="1" customWidth="1"/>
    <col min="33" max="33" width="11.5703125" bestFit="1" customWidth="1"/>
  </cols>
  <sheetData>
    <row r="2" spans="1:31" ht="60.75" x14ac:dyDescent="0.3">
      <c r="B2" s="9" t="s">
        <v>66</v>
      </c>
      <c r="C2" s="12">
        <f>'Prices and returns 17'!$BL$54</f>
        <v>3.448021178544499E-3</v>
      </c>
      <c r="F2" s="11" t="s">
        <v>58</v>
      </c>
      <c r="G2">
        <f t="array" ref="G2">MMULT('Rebalance 16'!C64:AF64,TRANSPOSE('Rebalance 17'!C62:AF62))</f>
        <v>16069028.100582002</v>
      </c>
      <c r="I2" s="9" t="s">
        <v>62</v>
      </c>
      <c r="J2" s="12">
        <f>AG65/'Rebalance 16'!G2-1</f>
        <v>9.2961094173888981E-3</v>
      </c>
    </row>
    <row r="5" spans="1:31" x14ac:dyDescent="0.25">
      <c r="A5" t="s">
        <v>39</v>
      </c>
    </row>
    <row r="6" spans="1:31" x14ac:dyDescent="0.25">
      <c r="A6" s="1" t="s">
        <v>1</v>
      </c>
      <c r="B6" s="1" t="s">
        <v>13</v>
      </c>
      <c r="C6" t="s">
        <v>2</v>
      </c>
      <c r="D6" t="s">
        <v>4</v>
      </c>
      <c r="E6" t="s">
        <v>5</v>
      </c>
      <c r="F6" t="s">
        <v>6</v>
      </c>
      <c r="G6" t="s">
        <v>7</v>
      </c>
      <c r="H6" t="s">
        <v>8</v>
      </c>
      <c r="I6" t="s">
        <v>9</v>
      </c>
      <c r="J6" t="s">
        <v>10</v>
      </c>
      <c r="K6" t="s">
        <v>11</v>
      </c>
      <c r="L6" t="s">
        <v>12</v>
      </c>
      <c r="M6" t="s">
        <v>14</v>
      </c>
      <c r="N6" t="s">
        <v>15</v>
      </c>
      <c r="O6" t="s">
        <v>16</v>
      </c>
      <c r="P6" t="s">
        <v>17</v>
      </c>
      <c r="Q6" t="s">
        <v>18</v>
      </c>
      <c r="R6" t="s">
        <v>19</v>
      </c>
      <c r="S6" t="s">
        <v>20</v>
      </c>
      <c r="T6" t="s">
        <v>21</v>
      </c>
      <c r="U6" t="s">
        <v>22</v>
      </c>
      <c r="V6" t="s">
        <v>23</v>
      </c>
      <c r="W6" t="s">
        <v>24</v>
      </c>
      <c r="X6" t="s">
        <v>25</v>
      </c>
      <c r="Y6" t="s">
        <v>26</v>
      </c>
      <c r="Z6" t="s">
        <v>27</v>
      </c>
      <c r="AA6" t="s">
        <v>28</v>
      </c>
      <c r="AB6" t="s">
        <v>29</v>
      </c>
      <c r="AC6" t="s">
        <v>30</v>
      </c>
      <c r="AD6" t="s">
        <v>31</v>
      </c>
    </row>
    <row r="7" spans="1:31" x14ac:dyDescent="0.25">
      <c r="A7">
        <v>7.920191883907874E-3</v>
      </c>
      <c r="B7">
        <v>1.0635962333358466E-2</v>
      </c>
      <c r="C7">
        <v>1.158724069108218E-2</v>
      </c>
      <c r="D7">
        <v>1.158724069108218E-2</v>
      </c>
      <c r="E7">
        <v>1.3237779897408757E-2</v>
      </c>
      <c r="F7">
        <v>6.3767007802434678E-3</v>
      </c>
      <c r="G7">
        <v>3.9174237113011583E-3</v>
      </c>
      <c r="H7">
        <v>1.1185625288031693E-2</v>
      </c>
      <c r="I7">
        <v>4.2932453744246712E-3</v>
      </c>
      <c r="J7">
        <v>1.1509387476906167E-3</v>
      </c>
      <c r="K7">
        <v>5.9847727790824177E-3</v>
      </c>
      <c r="L7">
        <v>1.7873680234117549E-3</v>
      </c>
      <c r="M7">
        <v>6.1390536688314548E-3</v>
      </c>
      <c r="N7">
        <v>1.7807296821657445E-3</v>
      </c>
      <c r="O7">
        <v>7.3221095059275093E-3</v>
      </c>
      <c r="P7">
        <v>5.491195378925103E-3</v>
      </c>
      <c r="Q7">
        <v>4.3457465100336734E-3</v>
      </c>
      <c r="R7">
        <v>4.9565257744498764E-3</v>
      </c>
      <c r="S7">
        <v>4.9292535273595239E-3</v>
      </c>
      <c r="T7">
        <v>6.7627684575132414E-3</v>
      </c>
      <c r="U7">
        <v>4.7617822151712359E-3</v>
      </c>
      <c r="V7">
        <v>1.2910609013861681E-2</v>
      </c>
      <c r="W7">
        <v>2.9862100930017625E-3</v>
      </c>
      <c r="X7">
        <v>1.1074877852874274E-3</v>
      </c>
      <c r="Y7">
        <v>-5.0295123057826543E-4</v>
      </c>
      <c r="Z7">
        <v>1.6077063060367117E-2</v>
      </c>
      <c r="AA7">
        <v>7.574623477886182E-3</v>
      </c>
      <c r="AB7">
        <v>1.1332410176245612E-3</v>
      </c>
      <c r="AC7">
        <v>7.653380967085714E-3</v>
      </c>
      <c r="AD7">
        <v>-6.4479542528984152E-4</v>
      </c>
    </row>
    <row r="9" spans="1:31" x14ac:dyDescent="0.25">
      <c r="A9" t="s">
        <v>38</v>
      </c>
    </row>
    <row r="10" spans="1:31" ht="30" x14ac:dyDescent="0.25">
      <c r="A10" s="1" t="s">
        <v>1</v>
      </c>
      <c r="B10" s="1" t="s">
        <v>13</v>
      </c>
      <c r="C10" t="s">
        <v>2</v>
      </c>
      <c r="D10" t="s">
        <v>4</v>
      </c>
      <c r="E10" t="s">
        <v>5</v>
      </c>
      <c r="F10" t="s">
        <v>6</v>
      </c>
      <c r="G10" t="s">
        <v>7</v>
      </c>
      <c r="H10" t="s">
        <v>8</v>
      </c>
      <c r="I10" t="s">
        <v>9</v>
      </c>
      <c r="J10" t="s">
        <v>10</v>
      </c>
      <c r="K10" t="s">
        <v>11</v>
      </c>
      <c r="L10" t="s">
        <v>12</v>
      </c>
      <c r="M10" t="s">
        <v>14</v>
      </c>
      <c r="N10" t="s">
        <v>15</v>
      </c>
      <c r="O10" t="s">
        <v>16</v>
      </c>
      <c r="P10" t="s">
        <v>17</v>
      </c>
      <c r="Q10" t="s">
        <v>18</v>
      </c>
      <c r="R10" t="s">
        <v>19</v>
      </c>
      <c r="S10" t="s">
        <v>20</v>
      </c>
      <c r="T10" t="s">
        <v>21</v>
      </c>
      <c r="U10" t="s">
        <v>22</v>
      </c>
      <c r="V10" t="s">
        <v>23</v>
      </c>
      <c r="W10" t="s">
        <v>24</v>
      </c>
      <c r="X10" t="s">
        <v>25</v>
      </c>
      <c r="Y10" t="s">
        <v>26</v>
      </c>
      <c r="Z10" t="s">
        <v>27</v>
      </c>
      <c r="AA10" t="s">
        <v>28</v>
      </c>
      <c r="AB10" t="s">
        <v>29</v>
      </c>
      <c r="AC10" t="s">
        <v>30</v>
      </c>
      <c r="AD10" t="s">
        <v>31</v>
      </c>
      <c r="AE10" s="9" t="s">
        <v>49</v>
      </c>
    </row>
    <row r="11" spans="1:31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6.5645162224937645E-2</v>
      </c>
      <c r="H11">
        <v>2.011505261087651E-2</v>
      </c>
      <c r="I11">
        <v>4.3660208311200106E-2</v>
      </c>
      <c r="J11">
        <v>6.4945708254297657E-2</v>
      </c>
      <c r="K11">
        <v>3.788175705695053E-2</v>
      </c>
      <c r="L11">
        <v>5.2220571557251905E-2</v>
      </c>
      <c r="M11">
        <v>3.7354716550965575E-2</v>
      </c>
      <c r="N11">
        <v>5.2243248774777859E-2</v>
      </c>
      <c r="O11">
        <v>3.3313263629834708E-2</v>
      </c>
      <c r="P11">
        <v>3.9567874256361157E-2</v>
      </c>
      <c r="Q11">
        <v>4.3480858537935888E-2</v>
      </c>
      <c r="R11">
        <v>4.1394366741943502E-2</v>
      </c>
      <c r="S11">
        <v>4.148753205632235E-2</v>
      </c>
      <c r="T11">
        <v>3.5224034578268545E-2</v>
      </c>
      <c r="U11">
        <v>4.2059632411829806E-2</v>
      </c>
      <c r="V11">
        <v>1.4222309220656655E-2</v>
      </c>
      <c r="W11">
        <v>4.8125189539784098E-2</v>
      </c>
      <c r="X11">
        <v>6.5094141804393033E-2</v>
      </c>
      <c r="Y11">
        <v>6.532007447311472E-2</v>
      </c>
      <c r="Z11">
        <v>0</v>
      </c>
      <c r="AA11">
        <v>3.2450646788458451E-2</v>
      </c>
      <c r="AB11">
        <v>6.5006165772556954E-2</v>
      </c>
      <c r="AC11">
        <v>3.2181602176554136E-2</v>
      </c>
      <c r="AD11">
        <v>2.7005882868561603E-2</v>
      </c>
      <c r="AE11">
        <f>SUM(A11:AD11)</f>
        <v>1.0000000001978331</v>
      </c>
    </row>
    <row r="16" spans="1:31" ht="15.75" thickBot="1" x14ac:dyDescent="0.3">
      <c r="B16" s="4">
        <f>VARP('Prices and returns 17'!$AH$2:$AH$53)</f>
        <v>5.8518290974151114E-4</v>
      </c>
      <c r="C16" s="4">
        <v>2.4805956254713032E-4</v>
      </c>
      <c r="D16" s="4">
        <v>2.9942789215828351E-4</v>
      </c>
      <c r="E16" s="4">
        <v>2.9942789215828351E-4</v>
      </c>
      <c r="F16" s="4">
        <v>-6.6668738802681907E-5</v>
      </c>
      <c r="G16" s="4">
        <v>1.2778703049521661E-5</v>
      </c>
      <c r="H16" s="4">
        <v>-2.747667538348451E-5</v>
      </c>
      <c r="I16" s="4">
        <v>-8.1296058020792911E-5</v>
      </c>
      <c r="J16" s="4">
        <v>8.5467104900231378E-5</v>
      </c>
      <c r="K16" s="4">
        <v>5.5500837503755109E-5</v>
      </c>
      <c r="L16" s="4">
        <v>2.3700642608827485E-4</v>
      </c>
      <c r="M16" s="4">
        <v>3.4637373231731566E-5</v>
      </c>
      <c r="N16" s="4">
        <v>1.99006691721629E-4</v>
      </c>
      <c r="O16" s="4">
        <v>2.3755629799332659E-5</v>
      </c>
      <c r="P16" s="4">
        <v>-7.7614494630624944E-5</v>
      </c>
      <c r="Q16" s="4">
        <v>1.7151439602457842E-4</v>
      </c>
      <c r="R16" s="4">
        <v>1.2967811731539544E-5</v>
      </c>
      <c r="S16" s="4">
        <v>-4.4794835274688512E-5</v>
      </c>
      <c r="T16" s="4">
        <v>-1.9680143128077418E-5</v>
      </c>
      <c r="U16" s="4">
        <v>1.4376006686279844E-4</v>
      </c>
      <c r="V16" s="4">
        <v>6.9186851413363312E-5</v>
      </c>
      <c r="W16" s="4">
        <v>4.3213092406375284E-4</v>
      </c>
      <c r="X16" s="4">
        <v>3.7413304480367103E-5</v>
      </c>
      <c r="Y16" s="4">
        <v>2.9945495841003764E-4</v>
      </c>
      <c r="Z16" s="4">
        <v>-1.4010023186119628E-4</v>
      </c>
      <c r="AA16" s="4">
        <v>2.472055861610108E-4</v>
      </c>
      <c r="AB16" s="4">
        <v>1.1609171393290986E-4</v>
      </c>
      <c r="AC16" s="4">
        <v>-1.3847087768302307E-4</v>
      </c>
      <c r="AD16" s="4">
        <v>3.1898433639555713E-5</v>
      </c>
      <c r="AE16" s="5">
        <v>-5.6756006720748459E-5</v>
      </c>
    </row>
    <row r="17" spans="2:31" ht="15.75" thickBot="1" x14ac:dyDescent="0.3">
      <c r="B17" s="4">
        <v>2.4805956254713032E-4</v>
      </c>
      <c r="C17" s="4">
        <f>VARP('Prices and returns 17'!$AI$2:$AI$53)</f>
        <v>7.3886384543653033E-4</v>
      </c>
      <c r="D17" s="4">
        <v>3.3583608750311587E-4</v>
      </c>
      <c r="E17" s="4">
        <v>3.3583608750311587E-4</v>
      </c>
      <c r="F17" s="4">
        <v>1.5393897245192278E-5</v>
      </c>
      <c r="G17" s="4">
        <v>-2.7597334443561895E-5</v>
      </c>
      <c r="H17" s="4">
        <v>-6.6108952292448929E-5</v>
      </c>
      <c r="I17" s="4">
        <v>-8.3906593100150406E-5</v>
      </c>
      <c r="J17" s="4">
        <v>-4.6212748295445705E-5</v>
      </c>
      <c r="K17" s="4">
        <v>1.3356131530655168E-4</v>
      </c>
      <c r="L17" s="4">
        <v>6.6744090774495203E-5</v>
      </c>
      <c r="M17" s="4">
        <v>8.171739472052004E-5</v>
      </c>
      <c r="N17" s="4">
        <v>2.4708389126772379E-4</v>
      </c>
      <c r="O17" s="4">
        <v>-2.4175998049207418E-5</v>
      </c>
      <c r="P17" s="4">
        <v>-1.3355526974925998E-4</v>
      </c>
      <c r="Q17" s="4">
        <v>9.7677959461227787E-5</v>
      </c>
      <c r="R17" s="4">
        <v>1.6407555499113995E-4</v>
      </c>
      <c r="S17" s="4">
        <v>-4.5881688113568943E-5</v>
      </c>
      <c r="T17" s="4">
        <v>3.2301134837923319E-5</v>
      </c>
      <c r="U17" s="4">
        <v>2.1901921185818482E-4</v>
      </c>
      <c r="V17" s="4">
        <v>1.5044485721497477E-4</v>
      </c>
      <c r="W17" s="4">
        <v>3.4736058025913377E-4</v>
      </c>
      <c r="X17" s="4">
        <v>8.4502497976672876E-5</v>
      </c>
      <c r="Y17" s="4">
        <v>4.1029190777616981E-5</v>
      </c>
      <c r="Z17" s="4">
        <v>-1.8029250970638563E-4</v>
      </c>
      <c r="AA17" s="4">
        <v>2.0175684206030314E-4</v>
      </c>
      <c r="AB17" s="4">
        <v>1.2958107694636866E-4</v>
      </c>
      <c r="AC17" s="4">
        <v>-8.5811344587967815E-5</v>
      </c>
      <c r="AD17" s="4">
        <v>-1.676449927362416E-5</v>
      </c>
      <c r="AE17" s="5">
        <v>-4.0595901995868601E-5</v>
      </c>
    </row>
    <row r="18" spans="2:31" ht="15.75" thickBot="1" x14ac:dyDescent="0.3">
      <c r="B18" s="4">
        <v>2.9942789215828351E-4</v>
      </c>
      <c r="C18" s="4">
        <v>3.3583608750311587E-4</v>
      </c>
      <c r="D18" s="4">
        <f>VARP('Prices and returns 17'!$AJ$2:$AJ$53)</f>
        <v>1.2781731498158393E-3</v>
      </c>
      <c r="E18" s="4">
        <v>1.2781731498158386E-3</v>
      </c>
      <c r="F18" s="4">
        <v>1.1749028287455974E-4</v>
      </c>
      <c r="G18" s="4">
        <v>-1.4518146901575026E-4</v>
      </c>
      <c r="H18" s="4">
        <v>-1.0125722582627327E-4</v>
      </c>
      <c r="I18" s="4">
        <v>4.1897588112146285E-5</v>
      </c>
      <c r="J18" s="4">
        <v>-4.3068747657300059E-5</v>
      </c>
      <c r="K18" s="4">
        <v>9.12072517080004E-5</v>
      </c>
      <c r="L18" s="4">
        <v>5.8094726672237482E-4</v>
      </c>
      <c r="M18" s="4">
        <v>6.0446311690894283E-5</v>
      </c>
      <c r="N18" s="4">
        <v>3.921679172560102E-4</v>
      </c>
      <c r="O18" s="4">
        <v>-6.4732479352396502E-7</v>
      </c>
      <c r="P18" s="4">
        <v>-6.4725404021968999E-5</v>
      </c>
      <c r="Q18" s="4">
        <v>-6.8224226133803905E-5</v>
      </c>
      <c r="R18" s="4">
        <v>6.0281953334729655E-5</v>
      </c>
      <c r="S18" s="4">
        <v>-1.6833942199121467E-4</v>
      </c>
      <c r="T18" s="4">
        <v>2.1064535527056233E-5</v>
      </c>
      <c r="U18" s="4">
        <v>2.1467415168600031E-4</v>
      </c>
      <c r="V18" s="4">
        <v>2.5271735671363792E-4</v>
      </c>
      <c r="W18" s="4">
        <v>4.4128402670138406E-4</v>
      </c>
      <c r="X18" s="4">
        <v>6.6760915186779039E-5</v>
      </c>
      <c r="Y18" s="4">
        <v>2.2061881883845693E-4</v>
      </c>
      <c r="Z18" s="4">
        <v>-3.339688895969625E-5</v>
      </c>
      <c r="AA18" s="4">
        <v>5.3363467557537468E-4</v>
      </c>
      <c r="AB18" s="4">
        <v>9.372697046884575E-5</v>
      </c>
      <c r="AC18" s="4">
        <v>-8.6335272206796077E-5</v>
      </c>
      <c r="AD18" s="4">
        <v>-1.0004817078298429E-4</v>
      </c>
      <c r="AE18" s="5">
        <v>-8.8362656727241645E-5</v>
      </c>
    </row>
    <row r="19" spans="2:31" ht="15.75" thickBot="1" x14ac:dyDescent="0.3">
      <c r="B19" s="4">
        <v>2.9942789215828351E-4</v>
      </c>
      <c r="C19" s="4">
        <v>3.3583608750311587E-4</v>
      </c>
      <c r="D19" s="4">
        <v>1.2781731498158386E-3</v>
      </c>
      <c r="E19" s="4">
        <f>VARP('Prices and returns 17'!$AK$2:$AK$53)</f>
        <v>1.2781731498158393E-3</v>
      </c>
      <c r="F19" s="4">
        <v>1.1749028287455974E-4</v>
      </c>
      <c r="G19" s="4">
        <v>-1.4518146901575026E-4</v>
      </c>
      <c r="H19" s="4">
        <v>-1.0125722582627327E-4</v>
      </c>
      <c r="I19" s="4">
        <v>4.1897588112146285E-5</v>
      </c>
      <c r="J19" s="4">
        <v>-4.3068747657300059E-5</v>
      </c>
      <c r="K19" s="4">
        <v>9.12072517080004E-5</v>
      </c>
      <c r="L19" s="4">
        <v>5.8094726672237482E-4</v>
      </c>
      <c r="M19" s="4">
        <v>6.0446311690894283E-5</v>
      </c>
      <c r="N19" s="4">
        <v>3.921679172560102E-4</v>
      </c>
      <c r="O19" s="4">
        <v>-6.4732479352396502E-7</v>
      </c>
      <c r="P19" s="4">
        <v>-6.4725404021968999E-5</v>
      </c>
      <c r="Q19" s="4">
        <v>-6.8224226133803905E-5</v>
      </c>
      <c r="R19" s="4">
        <v>6.0281953334729655E-5</v>
      </c>
      <c r="S19" s="4">
        <v>-1.6833942199121467E-4</v>
      </c>
      <c r="T19" s="4">
        <v>2.1064535527056233E-5</v>
      </c>
      <c r="U19" s="4">
        <v>2.1467415168600031E-4</v>
      </c>
      <c r="V19" s="4">
        <v>2.5271735671363792E-4</v>
      </c>
      <c r="W19" s="4">
        <v>4.4128402670138406E-4</v>
      </c>
      <c r="X19" s="4">
        <v>6.6760915186779039E-5</v>
      </c>
      <c r="Y19" s="4">
        <v>2.2061881883845693E-4</v>
      </c>
      <c r="Z19" s="4">
        <v>-3.339688895969625E-5</v>
      </c>
      <c r="AA19" s="4">
        <v>5.3363467557537468E-4</v>
      </c>
      <c r="AB19" s="4">
        <v>9.372697046884575E-5</v>
      </c>
      <c r="AC19" s="4">
        <v>-8.6335272206796077E-5</v>
      </c>
      <c r="AD19" s="4">
        <v>-1.0004817078298429E-4</v>
      </c>
      <c r="AE19" s="5">
        <v>-8.8362656727241645E-5</v>
      </c>
    </row>
    <row r="20" spans="2:31" ht="15.75" thickBot="1" x14ac:dyDescent="0.3">
      <c r="B20" s="4">
        <v>-6.6668738802681907E-5</v>
      </c>
      <c r="C20" s="4">
        <v>1.5393897245192278E-5</v>
      </c>
      <c r="D20" s="4">
        <v>1.1749028287455974E-4</v>
      </c>
      <c r="E20" s="4">
        <v>1.1749028287455974E-4</v>
      </c>
      <c r="F20" s="4">
        <f>VARP('Prices and returns 17'!$AL$2:$AL$53)</f>
        <v>7.0967483566158689E-4</v>
      </c>
      <c r="G20" s="4">
        <v>2.0772612265722038E-4</v>
      </c>
      <c r="H20" s="4">
        <v>1.6827520862118588E-4</v>
      </c>
      <c r="I20" s="4">
        <v>3.2055141130623254E-4</v>
      </c>
      <c r="J20" s="4">
        <v>2.3424207482178077E-5</v>
      </c>
      <c r="K20" s="4">
        <v>1.7807244669406974E-4</v>
      </c>
      <c r="L20" s="4">
        <v>2.0797925685968425E-4</v>
      </c>
      <c r="M20" s="4">
        <v>1.4209802465960412E-4</v>
      </c>
      <c r="N20" s="4">
        <v>1.1234294175118317E-4</v>
      </c>
      <c r="O20" s="4">
        <v>2.1855289385642971E-4</v>
      </c>
      <c r="P20" s="4">
        <v>1.372919259945425E-5</v>
      </c>
      <c r="Q20" s="4">
        <v>7.3019717494265742E-5</v>
      </c>
      <c r="R20" s="4">
        <v>3.0752560182656887E-5</v>
      </c>
      <c r="S20" s="4">
        <v>1.2694459835431261E-4</v>
      </c>
      <c r="T20" s="4">
        <v>2.0145401781945682E-4</v>
      </c>
      <c r="U20" s="4">
        <v>1.0131373582364897E-4</v>
      </c>
      <c r="V20" s="4">
        <v>-1.2196637784442167E-5</v>
      </c>
      <c r="W20" s="4">
        <v>-5.363650186119278E-5</v>
      </c>
      <c r="X20" s="4">
        <v>1.0051288322631384E-4</v>
      </c>
      <c r="Y20" s="4">
        <v>-5.5921978253353752E-5</v>
      </c>
      <c r="Z20" s="4">
        <v>3.0361330125441849E-4</v>
      </c>
      <c r="AA20" s="4">
        <v>-1.223459606423076E-5</v>
      </c>
      <c r="AB20" s="4">
        <v>9.787557829170671E-5</v>
      </c>
      <c r="AC20" s="4">
        <v>2.8279012777841485E-4</v>
      </c>
      <c r="AD20" s="4">
        <v>5.295801200276669E-5</v>
      </c>
      <c r="AE20" s="5">
        <v>-7.5688130981574754E-7</v>
      </c>
    </row>
    <row r="21" spans="2:31" ht="15.75" thickBot="1" x14ac:dyDescent="0.3">
      <c r="B21" s="4">
        <v>1.2778703049521661E-5</v>
      </c>
      <c r="C21" s="4">
        <v>-2.7597334443561895E-5</v>
      </c>
      <c r="D21" s="4">
        <v>-1.4518146901575026E-4</v>
      </c>
      <c r="E21" s="4">
        <v>-1.4518146901575026E-4</v>
      </c>
      <c r="F21" s="4">
        <v>2.0772612265722038E-4</v>
      </c>
      <c r="G21" s="4">
        <f>VARP('Prices and returns 17'!$AM$2:$AM$53)</f>
        <v>9.8576548460978112E-4</v>
      </c>
      <c r="H21" s="4">
        <v>3.9626998214775097E-4</v>
      </c>
      <c r="I21" s="4">
        <v>3.0479578394701002E-4</v>
      </c>
      <c r="J21" s="4">
        <v>9.7787524302167956E-5</v>
      </c>
      <c r="K21" s="4">
        <v>1.1571993652433042E-4</v>
      </c>
      <c r="L21" s="4">
        <v>-4.9886368943118315E-5</v>
      </c>
      <c r="M21" s="4">
        <v>3.0699913295007431E-4</v>
      </c>
      <c r="N21" s="4">
        <v>4.1938594804995314E-5</v>
      </c>
      <c r="O21" s="4">
        <v>6.5831217289993925E-4</v>
      </c>
      <c r="P21" s="4">
        <v>1.3813572194922203E-4</v>
      </c>
      <c r="Q21" s="4">
        <v>2.5007018833136404E-4</v>
      </c>
      <c r="R21" s="4">
        <v>3.6468414205736039E-5</v>
      </c>
      <c r="S21" s="4">
        <v>6.6465928865392342E-4</v>
      </c>
      <c r="T21" s="4">
        <v>7.4247572957539384E-4</v>
      </c>
      <c r="U21" s="4">
        <v>1.2881931951837129E-5</v>
      </c>
      <c r="V21" s="4">
        <v>3.1248159274378264E-4</v>
      </c>
      <c r="W21" s="4">
        <v>-7.7812143399442013E-5</v>
      </c>
      <c r="X21" s="4">
        <v>8.2327779466649022E-5</v>
      </c>
      <c r="Y21" s="4">
        <v>-4.3783551003746167E-5</v>
      </c>
      <c r="Z21" s="4">
        <v>1.4471695271961419E-4</v>
      </c>
      <c r="AA21" s="4">
        <v>-2.0325458634276142E-5</v>
      </c>
      <c r="AB21" s="4">
        <v>1.6323430364240915E-4</v>
      </c>
      <c r="AC21" s="4">
        <v>2.0353843442118207E-4</v>
      </c>
      <c r="AD21" s="4">
        <v>-8.6615458490008475E-5</v>
      </c>
      <c r="AE21" s="5">
        <v>1.377864481375365E-4</v>
      </c>
    </row>
    <row r="22" spans="2:31" ht="15.75" thickBot="1" x14ac:dyDescent="0.3">
      <c r="B22" s="4">
        <v>-2.747667538348451E-5</v>
      </c>
      <c r="C22" s="4">
        <v>-6.6108952292448929E-5</v>
      </c>
      <c r="D22" s="4">
        <v>-1.0125722582627327E-4</v>
      </c>
      <c r="E22" s="4">
        <v>-1.0125722582627327E-4</v>
      </c>
      <c r="F22" s="4">
        <v>1.6827520862118588E-4</v>
      </c>
      <c r="G22" s="4">
        <v>3.9626998214775097E-4</v>
      </c>
      <c r="H22" s="4">
        <f>VARP('Prices and returns 17'!$AN$2:$AN$53)</f>
        <v>2.9525739532075719E-4</v>
      </c>
      <c r="I22" s="4">
        <v>1.510796386762996E-4</v>
      </c>
      <c r="J22" s="4">
        <v>1.3587502167709746E-4</v>
      </c>
      <c r="K22" s="4">
        <v>9.4440033489476678E-5</v>
      </c>
      <c r="L22" s="4">
        <v>-2.1576431992255954E-5</v>
      </c>
      <c r="M22" s="4">
        <v>1.53158433669915E-4</v>
      </c>
      <c r="N22" s="4">
        <v>-8.876832898981734E-6</v>
      </c>
      <c r="O22" s="4">
        <v>3.1581742011124931E-4</v>
      </c>
      <c r="P22" s="4">
        <v>5.7886936019342785E-5</v>
      </c>
      <c r="Q22" s="4">
        <v>8.916936524407736E-5</v>
      </c>
      <c r="R22" s="4">
        <v>7.1211738352253801E-5</v>
      </c>
      <c r="S22" s="4">
        <v>2.9663122946161594E-4</v>
      </c>
      <c r="T22" s="4">
        <v>3.7412956408344332E-4</v>
      </c>
      <c r="U22" s="4">
        <v>4.1788059139624845E-5</v>
      </c>
      <c r="V22" s="4">
        <v>3.9090200748205616E-5</v>
      </c>
      <c r="W22" s="4">
        <v>-1.5905372128795697E-4</v>
      </c>
      <c r="X22" s="4">
        <v>8.163290688673706E-5</v>
      </c>
      <c r="Y22" s="4">
        <v>-1.1742913215082407E-4</v>
      </c>
      <c r="Z22" s="4">
        <v>1.4218238209940759E-4</v>
      </c>
      <c r="AA22" s="4">
        <v>-2.5442522449448017E-5</v>
      </c>
      <c r="AB22" s="4">
        <v>4.5671086704016969E-5</v>
      </c>
      <c r="AC22" s="4">
        <v>2.1739236832191887E-4</v>
      </c>
      <c r="AD22" s="4">
        <v>-4.2301067606478711E-5</v>
      </c>
      <c r="AE22" s="5">
        <v>8.0497923712224886E-5</v>
      </c>
    </row>
    <row r="23" spans="2:31" ht="15.75" thickBot="1" x14ac:dyDescent="0.3">
      <c r="B23" s="4">
        <v>-8.1296058020792911E-5</v>
      </c>
      <c r="C23" s="4">
        <v>-8.3906593100150406E-5</v>
      </c>
      <c r="D23" s="4">
        <v>4.1897588112146285E-5</v>
      </c>
      <c r="E23" s="4">
        <v>4.1897588112146285E-5</v>
      </c>
      <c r="F23" s="4">
        <v>3.2055141130623254E-4</v>
      </c>
      <c r="G23" s="4">
        <v>3.0479578394701002E-4</v>
      </c>
      <c r="H23" s="4">
        <v>1.510796386762996E-4</v>
      </c>
      <c r="I23" s="4">
        <f>VARP('Prices and returns 17'!$AO$2:$AO$53)</f>
        <v>7.3693356472325606E-4</v>
      </c>
      <c r="J23" s="4">
        <v>1.6055836872108856E-4</v>
      </c>
      <c r="K23" s="4">
        <v>8.7400703185266576E-5</v>
      </c>
      <c r="L23" s="4">
        <v>1.9612413120131917E-4</v>
      </c>
      <c r="M23" s="4">
        <v>1.565561542334965E-4</v>
      </c>
      <c r="N23" s="4">
        <v>1.1988541943180959E-4</v>
      </c>
      <c r="O23" s="4">
        <v>2.3045018978982791E-4</v>
      </c>
      <c r="P23" s="4">
        <v>2.0439579758344331E-4</v>
      </c>
      <c r="Q23" s="4">
        <v>2.6641710872616443E-4</v>
      </c>
      <c r="R23" s="4">
        <v>-8.124056091022563E-5</v>
      </c>
      <c r="S23" s="4">
        <v>2.2251323776651462E-4</v>
      </c>
      <c r="T23" s="4">
        <v>1.8995851085075598E-4</v>
      </c>
      <c r="U23" s="4">
        <v>1.6086140872119436E-4</v>
      </c>
      <c r="V23" s="4">
        <v>4.0193025339448231E-5</v>
      </c>
      <c r="W23" s="4">
        <v>1.5309112858933525E-4</v>
      </c>
      <c r="X23" s="4">
        <v>-6.6839856458117658E-5</v>
      </c>
      <c r="Y23" s="4">
        <v>-4.3907210748530225E-5</v>
      </c>
      <c r="Z23" s="4">
        <v>1.4779286532161197E-4</v>
      </c>
      <c r="AA23" s="4">
        <v>6.3531497480557439E-5</v>
      </c>
      <c r="AB23" s="4">
        <v>8.7538783972381521E-5</v>
      </c>
      <c r="AC23" s="4">
        <v>1.1208510797556003E-4</v>
      </c>
      <c r="AD23" s="4">
        <v>4.5151806346702288E-5</v>
      </c>
      <c r="AE23" s="5">
        <v>1.1754329886721443E-4</v>
      </c>
    </row>
    <row r="24" spans="2:31" ht="15.75" thickBot="1" x14ac:dyDescent="0.3">
      <c r="B24" s="4">
        <v>8.5467104900231378E-5</v>
      </c>
      <c r="C24" s="4">
        <v>-4.6212748295445705E-5</v>
      </c>
      <c r="D24" s="4">
        <v>-4.3068747657300059E-5</v>
      </c>
      <c r="E24" s="4">
        <v>-4.3068747657300059E-5</v>
      </c>
      <c r="F24" s="4">
        <v>2.3424207482178077E-5</v>
      </c>
      <c r="G24" s="4">
        <v>9.7787524302167956E-5</v>
      </c>
      <c r="H24" s="4">
        <v>1.3587502167709746E-4</v>
      </c>
      <c r="I24" s="4">
        <v>1.6055836872108856E-4</v>
      </c>
      <c r="J24" s="4">
        <f>VARP('Prices and returns 17'!$AP$2:$AP$53)</f>
        <v>8.0132473928419903E-4</v>
      </c>
      <c r="K24" s="4">
        <v>1.4122388828223867E-4</v>
      </c>
      <c r="L24" s="4">
        <v>-1.646256994004739E-4</v>
      </c>
      <c r="M24" s="4">
        <v>1.0523930860800708E-4</v>
      </c>
      <c r="N24" s="4">
        <v>4.3452517845077676E-6</v>
      </c>
      <c r="O24" s="4">
        <v>1.7081973848477786E-4</v>
      </c>
      <c r="P24" s="4">
        <v>7.9838843621730962E-5</v>
      </c>
      <c r="Q24" s="4">
        <v>1.0153664989559819E-4</v>
      </c>
      <c r="R24" s="4">
        <v>1.4038366361200256E-5</v>
      </c>
      <c r="S24" s="4">
        <v>6.2917185904933247E-5</v>
      </c>
      <c r="T24" s="4">
        <v>1.3656967989601111E-4</v>
      </c>
      <c r="U24" s="4">
        <v>3.8241737353400602E-5</v>
      </c>
      <c r="V24" s="4">
        <v>1.461990246081764E-4</v>
      </c>
      <c r="W24" s="4">
        <v>-2.8676296724813107E-4</v>
      </c>
      <c r="X24" s="4">
        <v>7.4866118332127582E-5</v>
      </c>
      <c r="Y24" s="4">
        <v>1.2916947609949666E-4</v>
      </c>
      <c r="Z24" s="4">
        <v>1.0442139972955402E-4</v>
      </c>
      <c r="AA24" s="4">
        <v>2.6236163789515331E-5</v>
      </c>
      <c r="AB24" s="4">
        <v>-6.0557239724816037E-5</v>
      </c>
      <c r="AC24" s="4">
        <v>2.033436177912562E-4</v>
      </c>
      <c r="AD24" s="4">
        <v>2.7064471640041767E-4</v>
      </c>
      <c r="AE24" s="5">
        <v>2.3808319333955901E-5</v>
      </c>
    </row>
    <row r="25" spans="2:31" ht="15.75" thickBot="1" x14ac:dyDescent="0.3">
      <c r="B25" s="4">
        <v>5.5500837503755109E-5</v>
      </c>
      <c r="C25" s="4">
        <v>1.3356131530655168E-4</v>
      </c>
      <c r="D25" s="4">
        <v>9.12072517080004E-5</v>
      </c>
      <c r="E25" s="4">
        <v>9.12072517080004E-5</v>
      </c>
      <c r="F25" s="4">
        <v>1.7807244669406974E-4</v>
      </c>
      <c r="G25" s="4">
        <v>1.1571993652433042E-4</v>
      </c>
      <c r="H25" s="4">
        <v>9.4440033489476678E-5</v>
      </c>
      <c r="I25" s="4">
        <v>8.7400703185266576E-5</v>
      </c>
      <c r="J25" s="4">
        <v>1.4122388828223867E-4</v>
      </c>
      <c r="K25" s="4">
        <f>VARP('Prices and returns 17'!$AQ$2:$AQ$53)</f>
        <v>5.179108838752344E-4</v>
      </c>
      <c r="L25" s="4">
        <v>5.8517603329274177E-5</v>
      </c>
      <c r="M25" s="4">
        <v>1.3679082842727813E-4</v>
      </c>
      <c r="N25" s="4">
        <v>6.7390123948738253E-5</v>
      </c>
      <c r="O25" s="4">
        <v>1.9408200483425039E-4</v>
      </c>
      <c r="P25" s="4">
        <v>-6.5552958113895946E-5</v>
      </c>
      <c r="Q25" s="4">
        <v>5.8046905198812804E-5</v>
      </c>
      <c r="R25" s="4">
        <v>9.1233662357371162E-6</v>
      </c>
      <c r="S25" s="4">
        <v>7.739251266893761E-5</v>
      </c>
      <c r="T25" s="4">
        <v>2.0411297631562806E-4</v>
      </c>
      <c r="U25" s="4">
        <v>9.278890569705073E-5</v>
      </c>
      <c r="V25" s="4">
        <v>2.6304239044344483E-4</v>
      </c>
      <c r="W25" s="4">
        <v>-1.2607115392586665E-5</v>
      </c>
      <c r="X25" s="4">
        <v>1.2030247341160721E-4</v>
      </c>
      <c r="Y25" s="4">
        <v>-2.9275553909031012E-5</v>
      </c>
      <c r="Z25" s="4">
        <v>2.5793830096002414E-4</v>
      </c>
      <c r="AA25" s="4">
        <v>7.6087573653682694E-5</v>
      </c>
      <c r="AB25" s="4">
        <v>4.2968810454806963E-5</v>
      </c>
      <c r="AC25" s="4">
        <v>1.2005259314909794E-4</v>
      </c>
      <c r="AD25" s="4">
        <v>-3.5024104930991409E-5</v>
      </c>
      <c r="AE25" s="5">
        <v>-4.0087803913833097E-6</v>
      </c>
    </row>
    <row r="26" spans="2:31" ht="15.75" thickBot="1" x14ac:dyDescent="0.3">
      <c r="B26" s="4">
        <v>2.3700642608827485E-4</v>
      </c>
      <c r="C26" s="4">
        <v>6.6744090774495203E-5</v>
      </c>
      <c r="D26" s="4">
        <v>5.8094726672237482E-4</v>
      </c>
      <c r="E26" s="4">
        <v>5.8094726672237482E-4</v>
      </c>
      <c r="F26" s="4">
        <v>2.0797925685968425E-4</v>
      </c>
      <c r="G26" s="4">
        <v>-4.9886368943118315E-5</v>
      </c>
      <c r="H26" s="4">
        <v>-2.1576431992255954E-5</v>
      </c>
      <c r="I26" s="4">
        <v>1.9612413120131917E-4</v>
      </c>
      <c r="J26" s="4">
        <v>-1.646256994004739E-4</v>
      </c>
      <c r="K26" s="4">
        <v>5.8517603329274177E-5</v>
      </c>
      <c r="L26" s="4">
        <f>VARP('Prices and returns 17'!$AR$2:$AR$53)</f>
        <v>8.8798004451781469E-4</v>
      </c>
      <c r="M26" s="4">
        <v>-3.6059164521945864E-6</v>
      </c>
      <c r="N26" s="4">
        <v>2.6583664426666197E-4</v>
      </c>
      <c r="O26" s="4">
        <v>-4.8998560210290389E-5</v>
      </c>
      <c r="P26" s="4">
        <v>-3.2329396926988539E-5</v>
      </c>
      <c r="Q26" s="4">
        <v>3.5462124724402119E-5</v>
      </c>
      <c r="R26" s="4">
        <v>3.3454468638063597E-6</v>
      </c>
      <c r="S26" s="4">
        <v>-8.9124435310581861E-5</v>
      </c>
      <c r="T26" s="4">
        <v>2.0209255279890311E-5</v>
      </c>
      <c r="U26" s="4">
        <v>2.0389585922639798E-4</v>
      </c>
      <c r="V26" s="4">
        <v>-1.0216290426100971E-5</v>
      </c>
      <c r="W26" s="4">
        <v>7.8521739371974425E-4</v>
      </c>
      <c r="X26" s="4">
        <v>-3.3861654725299075E-5</v>
      </c>
      <c r="Y26" s="4">
        <v>-2.1711148160338706E-5</v>
      </c>
      <c r="Z26" s="4">
        <v>8.5326558724585711E-5</v>
      </c>
      <c r="AA26" s="4">
        <v>4.4817802109497633E-4</v>
      </c>
      <c r="AB26" s="4">
        <v>1.0768577439604754E-4</v>
      </c>
      <c r="AC26" s="4">
        <v>-5.7212749591696433E-5</v>
      </c>
      <c r="AD26" s="4">
        <v>-1.1158449263213183E-4</v>
      </c>
      <c r="AE26" s="5">
        <v>-3.9168072126136994E-5</v>
      </c>
    </row>
    <row r="27" spans="2:31" ht="15.75" thickBot="1" x14ac:dyDescent="0.3">
      <c r="B27" s="4">
        <v>3.4637373231731566E-5</v>
      </c>
      <c r="C27" s="4">
        <v>8.171739472052004E-5</v>
      </c>
      <c r="D27" s="4">
        <v>6.0446311690894283E-5</v>
      </c>
      <c r="E27" s="4">
        <v>6.0446311690894283E-5</v>
      </c>
      <c r="F27" s="4">
        <v>1.4209802465960412E-4</v>
      </c>
      <c r="G27" s="4">
        <v>3.0699913295007431E-4</v>
      </c>
      <c r="H27" s="4">
        <v>1.53158433669915E-4</v>
      </c>
      <c r="I27" s="4">
        <v>1.565561542334965E-4</v>
      </c>
      <c r="J27" s="4">
        <v>1.0523930860800708E-4</v>
      </c>
      <c r="K27" s="4">
        <v>1.3679082842727813E-4</v>
      </c>
      <c r="L27" s="4">
        <v>-3.6059164521945864E-6</v>
      </c>
      <c r="M27" s="4">
        <f>VARP('Prices and returns 17'!$AS$2:$AS$53)</f>
        <v>5.0635870695180519E-4</v>
      </c>
      <c r="N27" s="4">
        <v>2.0831204510291971E-4</v>
      </c>
      <c r="O27" s="4">
        <v>2.8301656339285518E-4</v>
      </c>
      <c r="P27" s="4">
        <v>1.3457407103265013E-4</v>
      </c>
      <c r="Q27" s="4">
        <v>1.5219460843725826E-4</v>
      </c>
      <c r="R27" s="4">
        <v>4.2911629729149248E-5</v>
      </c>
      <c r="S27" s="4">
        <v>2.0174412389307151E-4</v>
      </c>
      <c r="T27" s="4">
        <v>3.0618900740930999E-4</v>
      </c>
      <c r="U27" s="4">
        <v>1.4576161566902645E-4</v>
      </c>
      <c r="V27" s="4">
        <v>1.45719365951633E-4</v>
      </c>
      <c r="W27" s="4">
        <v>3.64357582640765E-5</v>
      </c>
      <c r="X27" s="4">
        <v>1.3509390053923485E-4</v>
      </c>
      <c r="Y27" s="4">
        <v>8.8395233707198203E-5</v>
      </c>
      <c r="Z27" s="4">
        <v>7.3789381267095133E-5</v>
      </c>
      <c r="AA27" s="4">
        <v>-1.3352500247538468E-5</v>
      </c>
      <c r="AB27" s="4">
        <v>1.3851439843024697E-4</v>
      </c>
      <c r="AC27" s="4">
        <v>5.3304172137854511E-5</v>
      </c>
      <c r="AD27" s="4">
        <v>-7.9661315019823915E-5</v>
      </c>
      <c r="AE27" s="5">
        <v>2.379431543173941E-5</v>
      </c>
    </row>
    <row r="28" spans="2:31" ht="15.75" thickBot="1" x14ac:dyDescent="0.3">
      <c r="B28" s="4">
        <v>1.99006691721629E-4</v>
      </c>
      <c r="C28" s="4">
        <v>2.4708389126772379E-4</v>
      </c>
      <c r="D28" s="4">
        <v>3.921679172560102E-4</v>
      </c>
      <c r="E28" s="4">
        <v>3.921679172560102E-4</v>
      </c>
      <c r="F28" s="4">
        <v>1.1234294175118317E-4</v>
      </c>
      <c r="G28" s="4">
        <v>4.1938594804995314E-5</v>
      </c>
      <c r="H28" s="4">
        <v>-8.876832898981734E-6</v>
      </c>
      <c r="I28" s="4">
        <v>1.1988541943180959E-4</v>
      </c>
      <c r="J28" s="4">
        <v>4.3452517845077676E-6</v>
      </c>
      <c r="K28" s="4">
        <v>6.7390123948738253E-5</v>
      </c>
      <c r="L28" s="4">
        <v>2.6583664426666197E-4</v>
      </c>
      <c r="M28" s="4">
        <v>2.0831204510291971E-4</v>
      </c>
      <c r="N28" s="4">
        <f>VARP('Prices and returns 17'!$AT$2:$AT$53)</f>
        <v>5.3957181582647211E-4</v>
      </c>
      <c r="O28" s="4">
        <v>9.3493008746665197E-5</v>
      </c>
      <c r="P28" s="4">
        <v>-3.9661494063838244E-6</v>
      </c>
      <c r="Q28" s="4">
        <v>1.6620278257514125E-4</v>
      </c>
      <c r="R28" s="4">
        <v>8.3377854907197604E-5</v>
      </c>
      <c r="S28" s="4">
        <v>-1.4687873541710155E-5</v>
      </c>
      <c r="T28" s="4">
        <v>9.5041156538555542E-5</v>
      </c>
      <c r="U28" s="4">
        <v>2.900752048283595E-4</v>
      </c>
      <c r="V28" s="4">
        <v>2.0809934984531668E-5</v>
      </c>
      <c r="W28" s="4">
        <v>3.2558558832966394E-4</v>
      </c>
      <c r="X28" s="4">
        <v>4.6738279644126552E-5</v>
      </c>
      <c r="Y28" s="4">
        <v>2.132162060419979E-4</v>
      </c>
      <c r="Z28" s="4">
        <v>-9.4367175231981038E-5</v>
      </c>
      <c r="AA28" s="4">
        <v>2.0118660149207201E-4</v>
      </c>
      <c r="AB28" s="4">
        <v>2.1961353886632045E-4</v>
      </c>
      <c r="AC28" s="4">
        <v>-1.4518545859167227E-4</v>
      </c>
      <c r="AD28" s="4">
        <v>-5.8891122282123442E-5</v>
      </c>
      <c r="AE28" s="5">
        <v>7.098709790269163E-6</v>
      </c>
    </row>
    <row r="29" spans="2:31" ht="15.75" thickBot="1" x14ac:dyDescent="0.3">
      <c r="B29" s="4">
        <v>2.3755629799332659E-5</v>
      </c>
      <c r="C29" s="4">
        <v>-2.4175998049207418E-5</v>
      </c>
      <c r="D29" s="4">
        <v>-6.4732479352396502E-7</v>
      </c>
      <c r="E29" s="4">
        <v>-6.4732479352396502E-7</v>
      </c>
      <c r="F29" s="4">
        <v>2.1855289385642971E-4</v>
      </c>
      <c r="G29" s="4">
        <v>6.5831217289993925E-4</v>
      </c>
      <c r="H29" s="4">
        <v>3.1581742011124931E-4</v>
      </c>
      <c r="I29" s="4">
        <v>2.3045018978982791E-4</v>
      </c>
      <c r="J29" s="4">
        <v>1.7081973848477786E-4</v>
      </c>
      <c r="K29" s="4">
        <v>1.9408200483425039E-4</v>
      </c>
      <c r="L29" s="4">
        <v>-4.8998560210290389E-5</v>
      </c>
      <c r="M29" s="4">
        <v>2.8301656339285518E-4</v>
      </c>
      <c r="N29" s="4">
        <v>9.3493008746665197E-5</v>
      </c>
      <c r="O29" s="4">
        <f>VARP('Prices and returns 17'!$AU$2:$AU$53)</f>
        <v>6.9156080157924506E-4</v>
      </c>
      <c r="P29" s="4">
        <v>9.0096886469185695E-5</v>
      </c>
      <c r="Q29" s="4">
        <v>1.5716077866821692E-4</v>
      </c>
      <c r="R29" s="4">
        <v>3.5255013556513158E-5</v>
      </c>
      <c r="S29" s="4">
        <v>4.9210914146325085E-4</v>
      </c>
      <c r="T29" s="4">
        <v>5.5224948222381664E-4</v>
      </c>
      <c r="U29" s="4">
        <v>3.0785302955093261E-5</v>
      </c>
      <c r="V29" s="4">
        <v>1.6511636440731038E-4</v>
      </c>
      <c r="W29" s="4">
        <v>-1.3701210621574681E-4</v>
      </c>
      <c r="X29" s="4">
        <v>1.4571205641701702E-4</v>
      </c>
      <c r="Y29" s="4">
        <v>1.7802570979287766E-5</v>
      </c>
      <c r="Z29" s="4">
        <v>1.6985910203816735E-4</v>
      </c>
      <c r="AA29" s="4">
        <v>4.9853928805775223E-5</v>
      </c>
      <c r="AB29" s="4">
        <v>1.0539388346767043E-4</v>
      </c>
      <c r="AC29" s="4">
        <v>1.9541371932107731E-4</v>
      </c>
      <c r="AD29" s="4">
        <v>-1.0468809316131594E-4</v>
      </c>
      <c r="AE29" s="5">
        <v>1.3552682329817737E-4</v>
      </c>
    </row>
    <row r="30" spans="2:31" ht="15.75" thickBot="1" x14ac:dyDescent="0.3">
      <c r="B30" s="4">
        <v>-7.7614494630624944E-5</v>
      </c>
      <c r="C30" s="4">
        <v>-1.3355526974925998E-4</v>
      </c>
      <c r="D30" s="4">
        <v>-6.4725404021968999E-5</v>
      </c>
      <c r="E30" s="4">
        <v>-6.4725404021968999E-5</v>
      </c>
      <c r="F30" s="4">
        <v>1.372919259945425E-5</v>
      </c>
      <c r="G30" s="4">
        <v>1.3813572194922203E-4</v>
      </c>
      <c r="H30" s="4">
        <v>5.7886936019342785E-5</v>
      </c>
      <c r="I30" s="4">
        <v>2.0439579758344331E-4</v>
      </c>
      <c r="J30" s="4">
        <v>7.9838843621730962E-5</v>
      </c>
      <c r="K30" s="4">
        <v>-6.5552958113895946E-5</v>
      </c>
      <c r="L30" s="4">
        <v>-3.2329396926988539E-5</v>
      </c>
      <c r="M30" s="4">
        <v>1.3457407103265013E-4</v>
      </c>
      <c r="N30" s="4">
        <v>-3.9661494063838244E-6</v>
      </c>
      <c r="O30" s="4">
        <v>9.0096886469185695E-5</v>
      </c>
      <c r="P30" s="4">
        <f>VARP('Prices and returns 17'!$AV$2:$AV$53)</f>
        <v>4.0786901612167631E-4</v>
      </c>
      <c r="Q30" s="4">
        <v>7.8468483516132387E-5</v>
      </c>
      <c r="R30" s="4">
        <v>-3.3815567943857146E-5</v>
      </c>
      <c r="S30" s="4">
        <v>1.0023528404540692E-4</v>
      </c>
      <c r="T30" s="4">
        <v>3.3396559104172841E-5</v>
      </c>
      <c r="U30" s="4">
        <v>9.2129528826804805E-7</v>
      </c>
      <c r="V30" s="4">
        <v>3.6671260631296501E-5</v>
      </c>
      <c r="W30" s="4">
        <v>-2.3096157553324057E-4</v>
      </c>
      <c r="X30" s="4">
        <v>3.3015577684032969E-6</v>
      </c>
      <c r="Y30" s="4">
        <v>-7.3131386236495425E-5</v>
      </c>
      <c r="Z30" s="4">
        <v>5.6297400558320718E-5</v>
      </c>
      <c r="AA30" s="4">
        <v>-3.3610542369224028E-5</v>
      </c>
      <c r="AB30" s="4">
        <v>1.9441298515638565E-5</v>
      </c>
      <c r="AC30" s="4">
        <v>5.44889571444789E-5</v>
      </c>
      <c r="AD30" s="4">
        <v>-1.3588796539920524E-5</v>
      </c>
      <c r="AE30" s="5">
        <v>1.0991744546039531E-4</v>
      </c>
    </row>
    <row r="31" spans="2:31" ht="15.75" thickBot="1" x14ac:dyDescent="0.3">
      <c r="B31" s="4">
        <v>1.7151439602457842E-4</v>
      </c>
      <c r="C31" s="4">
        <v>9.7677959461227787E-5</v>
      </c>
      <c r="D31" s="4">
        <v>-6.8224226133803905E-5</v>
      </c>
      <c r="E31" s="4">
        <v>-6.8224226133803905E-5</v>
      </c>
      <c r="F31" s="4">
        <v>7.3019717494265742E-5</v>
      </c>
      <c r="G31" s="4">
        <v>2.5007018833136404E-4</v>
      </c>
      <c r="H31" s="4">
        <v>8.916936524407736E-5</v>
      </c>
      <c r="I31" s="4">
        <v>2.6641710872616443E-4</v>
      </c>
      <c r="J31" s="4">
        <v>1.0153664989559819E-4</v>
      </c>
      <c r="K31" s="4">
        <v>5.8046905198812804E-5</v>
      </c>
      <c r="L31" s="4">
        <v>3.5462124724402119E-5</v>
      </c>
      <c r="M31" s="4">
        <v>1.5219460843725826E-4</v>
      </c>
      <c r="N31" s="4">
        <v>1.6620278257514125E-4</v>
      </c>
      <c r="O31" s="4">
        <v>1.5716077866821692E-4</v>
      </c>
      <c r="P31" s="4">
        <v>7.8468483516132387E-5</v>
      </c>
      <c r="Q31" s="4">
        <f>VARP('Prices and returns 17'!$AW$2:$AW$53)</f>
        <v>6.2240427308926573E-4</v>
      </c>
      <c r="R31" s="4">
        <v>-2.9628941687047593E-5</v>
      </c>
      <c r="S31" s="4">
        <v>1.2416771918533613E-4</v>
      </c>
      <c r="T31" s="4">
        <v>1.4243551211911692E-4</v>
      </c>
      <c r="U31" s="4">
        <v>2.6661703197007391E-4</v>
      </c>
      <c r="V31" s="4">
        <v>7.141918790214125E-5</v>
      </c>
      <c r="W31" s="4">
        <v>1.2869626145611625E-4</v>
      </c>
      <c r="X31" s="4">
        <v>-3.260497015780367E-5</v>
      </c>
      <c r="Y31" s="4">
        <v>2.6444117968418769E-4</v>
      </c>
      <c r="Z31" s="4">
        <v>-4.2439208274664276E-6</v>
      </c>
      <c r="AA31" s="4">
        <v>2.2058594904838356E-4</v>
      </c>
      <c r="AB31" s="4">
        <v>2.5042692946020112E-4</v>
      </c>
      <c r="AC31" s="4">
        <v>4.7718949151315364E-5</v>
      </c>
      <c r="AD31" s="4">
        <v>7.2561437863517049E-5</v>
      </c>
      <c r="AE31" s="5">
        <v>8.6050616268480967E-5</v>
      </c>
    </row>
    <row r="32" spans="2:31" ht="15.75" thickBot="1" x14ac:dyDescent="0.3">
      <c r="B32" s="4">
        <v>1.2967811731539544E-5</v>
      </c>
      <c r="C32" s="4">
        <v>1.6407555499113995E-4</v>
      </c>
      <c r="D32" s="4">
        <v>6.0281953334729655E-5</v>
      </c>
      <c r="E32" s="4">
        <v>6.0281953334729655E-5</v>
      </c>
      <c r="F32" s="4">
        <v>3.0752560182656887E-5</v>
      </c>
      <c r="G32" s="4">
        <v>3.6468414205736039E-5</v>
      </c>
      <c r="H32" s="4">
        <v>7.1211738352253801E-5</v>
      </c>
      <c r="I32" s="4">
        <v>-8.124056091022563E-5</v>
      </c>
      <c r="J32" s="4">
        <v>1.4038366361200256E-5</v>
      </c>
      <c r="K32" s="4">
        <v>9.1233662357371162E-6</v>
      </c>
      <c r="L32" s="4">
        <v>3.3454468638063597E-6</v>
      </c>
      <c r="M32" s="4">
        <v>4.2911629729149248E-5</v>
      </c>
      <c r="N32" s="4">
        <v>8.3377854907197604E-5</v>
      </c>
      <c r="O32" s="4">
        <v>3.5255013556513158E-5</v>
      </c>
      <c r="P32" s="4">
        <v>-3.3815567943857146E-5</v>
      </c>
      <c r="Q32" s="4">
        <v>-2.9628941687047593E-5</v>
      </c>
      <c r="R32" s="4">
        <f>VARP('Prices and returns 17'!$AX$2:$AX$53)</f>
        <v>2.6994170451499419E-4</v>
      </c>
      <c r="S32" s="4">
        <v>1.4537786272439975E-5</v>
      </c>
      <c r="T32" s="4">
        <v>9.2926985503395494E-5</v>
      </c>
      <c r="U32" s="4">
        <v>7.0834675704006548E-5</v>
      </c>
      <c r="V32" s="4">
        <v>4.635642867468558E-5</v>
      </c>
      <c r="W32" s="4">
        <v>1.596374255609758E-5</v>
      </c>
      <c r="X32" s="4">
        <v>1.3370275553709263E-4</v>
      </c>
      <c r="Y32" s="4">
        <v>7.7538528400007616E-5</v>
      </c>
      <c r="Z32" s="4">
        <v>-2.4900780710393152E-5</v>
      </c>
      <c r="AA32" s="4">
        <v>-1.1325706716365622E-4</v>
      </c>
      <c r="AB32" s="4">
        <v>3.2963980272164076E-5</v>
      </c>
      <c r="AC32" s="4">
        <v>7.4310608165451496E-5</v>
      </c>
      <c r="AD32" s="4">
        <v>3.4399607245844754E-5</v>
      </c>
      <c r="AE32" s="5">
        <v>3.2922163473234028E-5</v>
      </c>
    </row>
    <row r="33" spans="2:31" ht="15.75" thickBot="1" x14ac:dyDescent="0.3">
      <c r="B33" s="4">
        <v>-4.4794835274688512E-5</v>
      </c>
      <c r="C33" s="4">
        <v>-4.5881688113568943E-5</v>
      </c>
      <c r="D33" s="4">
        <v>-1.6833942199121467E-4</v>
      </c>
      <c r="E33" s="4">
        <v>-1.6833942199121467E-4</v>
      </c>
      <c r="F33" s="4">
        <v>1.2694459835431261E-4</v>
      </c>
      <c r="G33" s="4">
        <v>6.6465928865392342E-4</v>
      </c>
      <c r="H33" s="4">
        <v>2.9663122946161594E-4</v>
      </c>
      <c r="I33" s="4">
        <v>2.2251323776651462E-4</v>
      </c>
      <c r="J33" s="4">
        <v>6.2917185904933247E-5</v>
      </c>
      <c r="K33" s="4">
        <v>7.739251266893761E-5</v>
      </c>
      <c r="L33" s="4">
        <v>-8.9124435310581861E-5</v>
      </c>
      <c r="M33" s="4">
        <v>2.0174412389307151E-4</v>
      </c>
      <c r="N33" s="4">
        <v>-1.4687873541710155E-5</v>
      </c>
      <c r="O33" s="4">
        <v>4.9210914146325085E-4</v>
      </c>
      <c r="P33" s="4">
        <v>1.0023528404540692E-4</v>
      </c>
      <c r="Q33" s="4">
        <v>1.2416771918533613E-4</v>
      </c>
      <c r="R33" s="4">
        <v>1.4537786272439975E-5</v>
      </c>
      <c r="S33" s="4">
        <f>VARP('Prices and returns 17'!$AY$2:$AY$53)</f>
        <v>5.5565866534534728E-4</v>
      </c>
      <c r="T33" s="4">
        <v>5.2780657878918262E-4</v>
      </c>
      <c r="U33" s="4">
        <v>1.7359243448412516E-5</v>
      </c>
      <c r="V33" s="4">
        <v>2.3420222009633591E-4</v>
      </c>
      <c r="W33" s="4">
        <v>-1.097982316382747E-4</v>
      </c>
      <c r="X33" s="4">
        <v>9.2421387635968248E-5</v>
      </c>
      <c r="Y33" s="4">
        <v>-1.2745987406016364E-4</v>
      </c>
      <c r="Z33" s="4">
        <v>1.1908147715198705E-4</v>
      </c>
      <c r="AA33" s="4">
        <v>-1.048395620671498E-4</v>
      </c>
      <c r="AB33" s="4">
        <v>7.5772329286174695E-5</v>
      </c>
      <c r="AC33" s="4">
        <v>1.8027275925747659E-4</v>
      </c>
      <c r="AD33" s="4">
        <v>-6.0900415164580573E-5</v>
      </c>
      <c r="AE33" s="5">
        <v>1.0043444386918641E-4</v>
      </c>
    </row>
    <row r="34" spans="2:31" ht="15.75" thickBot="1" x14ac:dyDescent="0.3">
      <c r="B34" s="4">
        <v>-1.9680143128077418E-5</v>
      </c>
      <c r="C34" s="4">
        <v>3.2301134837923319E-5</v>
      </c>
      <c r="D34" s="4">
        <v>2.1064535527056233E-5</v>
      </c>
      <c r="E34" s="4">
        <v>2.1064535527056233E-5</v>
      </c>
      <c r="F34" s="4">
        <v>2.0145401781945682E-4</v>
      </c>
      <c r="G34" s="4">
        <v>7.4247572957539384E-4</v>
      </c>
      <c r="H34" s="4">
        <v>3.7412956408344332E-4</v>
      </c>
      <c r="I34" s="4">
        <v>1.8995851085075598E-4</v>
      </c>
      <c r="J34" s="4">
        <v>1.3656967989601111E-4</v>
      </c>
      <c r="K34" s="4">
        <v>2.0411297631562806E-4</v>
      </c>
      <c r="L34" s="4">
        <v>2.0209255279890311E-5</v>
      </c>
      <c r="M34" s="4">
        <v>3.0618900740930999E-4</v>
      </c>
      <c r="N34" s="4">
        <v>9.5041156538555542E-5</v>
      </c>
      <c r="O34" s="4">
        <v>5.5224948222381664E-4</v>
      </c>
      <c r="P34" s="4">
        <v>3.3396559104172841E-5</v>
      </c>
      <c r="Q34" s="4">
        <v>1.4243551211911692E-4</v>
      </c>
      <c r="R34" s="4">
        <v>9.2926985503395494E-5</v>
      </c>
      <c r="S34" s="4">
        <v>5.2780657878918262E-4</v>
      </c>
      <c r="T34" s="4">
        <f>VARP('Prices and returns 17'!$AZ$2:$AZ$53)</f>
        <v>7.6692503450097749E-4</v>
      </c>
      <c r="U34" s="4">
        <v>6.8597658809349841E-5</v>
      </c>
      <c r="V34" s="4">
        <v>2.8119786900135385E-4</v>
      </c>
      <c r="W34" s="4">
        <v>-6.5000194181320113E-6</v>
      </c>
      <c r="X34" s="4">
        <v>1.5227840521490511E-4</v>
      </c>
      <c r="Y34" s="4">
        <v>-9.8297177553749397E-5</v>
      </c>
      <c r="Z34" s="4">
        <v>1.7283887129984141E-4</v>
      </c>
      <c r="AA34" s="4">
        <v>1.0994806662191984E-4</v>
      </c>
      <c r="AB34" s="4">
        <v>1.1826621004960887E-4</v>
      </c>
      <c r="AC34" s="4">
        <v>2.1346299831078499E-4</v>
      </c>
      <c r="AD34" s="4">
        <v>-1.0430343200865401E-4</v>
      </c>
      <c r="AE34" s="5">
        <v>7.8242225722083007E-5</v>
      </c>
    </row>
    <row r="35" spans="2:31" ht="15.75" thickBot="1" x14ac:dyDescent="0.3">
      <c r="B35" s="4">
        <v>1.4376006686279844E-4</v>
      </c>
      <c r="C35" s="4">
        <v>2.1901921185818482E-4</v>
      </c>
      <c r="D35" s="4">
        <v>2.1467415168600031E-4</v>
      </c>
      <c r="E35" s="4">
        <v>2.1467415168600031E-4</v>
      </c>
      <c r="F35" s="4">
        <v>1.0131373582364897E-4</v>
      </c>
      <c r="G35" s="4">
        <v>1.2881931951837129E-5</v>
      </c>
      <c r="H35" s="4">
        <v>4.1788059139624845E-5</v>
      </c>
      <c r="I35" s="4">
        <v>1.6086140872119436E-4</v>
      </c>
      <c r="J35" s="4">
        <v>3.8241737353400602E-5</v>
      </c>
      <c r="K35" s="4">
        <v>9.278890569705073E-5</v>
      </c>
      <c r="L35" s="4">
        <v>2.0389585922639798E-4</v>
      </c>
      <c r="M35" s="4">
        <v>1.4576161566902645E-4</v>
      </c>
      <c r="N35" s="4">
        <v>2.900752048283595E-4</v>
      </c>
      <c r="O35" s="4">
        <v>3.0785302955093261E-5</v>
      </c>
      <c r="P35" s="4">
        <v>9.2129528826804805E-7</v>
      </c>
      <c r="Q35" s="4">
        <v>2.6661703197007391E-4</v>
      </c>
      <c r="R35" s="4">
        <v>7.0834675704006548E-5</v>
      </c>
      <c r="S35" s="4">
        <v>1.7359243448412516E-5</v>
      </c>
      <c r="T35" s="4">
        <v>6.8597658809349841E-5</v>
      </c>
      <c r="U35" s="4">
        <f>VARP('Prices and returns 17'!$BA$2:$BA$53)</f>
        <v>3.4564667524126364E-4</v>
      </c>
      <c r="V35" s="4">
        <v>7.2330406798687177E-5</v>
      </c>
      <c r="W35" s="4">
        <v>2.5549689884023035E-4</v>
      </c>
      <c r="X35" s="4">
        <v>3.3119342709111712E-5</v>
      </c>
      <c r="Y35" s="4">
        <v>5.9319541324181822E-5</v>
      </c>
      <c r="Z35" s="4">
        <v>-5.3770535199890077E-5</v>
      </c>
      <c r="AA35" s="4">
        <v>1.6989796505673935E-4</v>
      </c>
      <c r="AB35" s="4">
        <v>1.7658042181070189E-4</v>
      </c>
      <c r="AC35" s="4">
        <v>-3.7610584313099696E-5</v>
      </c>
      <c r="AD35" s="4">
        <v>-1.2468421811866311E-5</v>
      </c>
      <c r="AE35" s="5">
        <v>2.5890523347728108E-5</v>
      </c>
    </row>
    <row r="36" spans="2:31" ht="15.75" thickBot="1" x14ac:dyDescent="0.3">
      <c r="B36" s="4">
        <v>6.9186851413363312E-5</v>
      </c>
      <c r="C36" s="4">
        <v>1.5044485721497477E-4</v>
      </c>
      <c r="D36" s="4">
        <v>2.5271735671363792E-4</v>
      </c>
      <c r="E36" s="4">
        <v>2.5271735671363792E-4</v>
      </c>
      <c r="F36" s="4">
        <v>-1.2196637784442167E-5</v>
      </c>
      <c r="G36" s="4">
        <v>3.1248159274378264E-4</v>
      </c>
      <c r="H36" s="4">
        <v>3.9090200748205616E-5</v>
      </c>
      <c r="I36" s="4">
        <v>4.0193025339448231E-5</v>
      </c>
      <c r="J36" s="4">
        <v>1.461990246081764E-4</v>
      </c>
      <c r="K36" s="4">
        <v>2.6304239044344483E-4</v>
      </c>
      <c r="L36" s="4">
        <v>-1.0216290426100971E-5</v>
      </c>
      <c r="M36" s="4">
        <v>1.45719365951633E-4</v>
      </c>
      <c r="N36" s="4">
        <v>2.0809934984531668E-5</v>
      </c>
      <c r="O36" s="4">
        <v>1.6511636440731038E-4</v>
      </c>
      <c r="P36" s="4">
        <v>3.6671260631296501E-5</v>
      </c>
      <c r="Q36" s="4">
        <v>7.141918790214125E-5</v>
      </c>
      <c r="R36" s="4">
        <v>4.635642867468558E-5</v>
      </c>
      <c r="S36" s="4">
        <v>2.3420222009633591E-4</v>
      </c>
      <c r="T36" s="4">
        <v>2.8119786900135385E-4</v>
      </c>
      <c r="U36" s="4">
        <v>7.2330406798687177E-5</v>
      </c>
      <c r="V36" s="4">
        <f>VARP('Prices and returns 17'!$BB$2:$BB$53)</f>
        <v>1.0379868796830357E-3</v>
      </c>
      <c r="W36" s="4">
        <v>-2.3814986826738445E-4</v>
      </c>
      <c r="X36" s="4">
        <v>1.4588177168359752E-4</v>
      </c>
      <c r="Y36" s="4">
        <v>1.99158504135634E-5</v>
      </c>
      <c r="Z36" s="4">
        <v>6.8814654791129828E-5</v>
      </c>
      <c r="AA36" s="4">
        <v>1.4707673998612606E-4</v>
      </c>
      <c r="AB36" s="4">
        <v>7.462598089443435E-6</v>
      </c>
      <c r="AC36" s="4">
        <v>1.0095819844496533E-4</v>
      </c>
      <c r="AD36" s="4">
        <v>9.4010446266685758E-5</v>
      </c>
      <c r="AE36" s="5">
        <v>-9.6632800163876637E-5</v>
      </c>
    </row>
    <row r="37" spans="2:31" ht="15.75" thickBot="1" x14ac:dyDescent="0.3">
      <c r="B37" s="4">
        <v>4.3213092406375284E-4</v>
      </c>
      <c r="C37" s="4">
        <v>3.4736058025913377E-4</v>
      </c>
      <c r="D37" s="4">
        <v>4.4128402670138406E-4</v>
      </c>
      <c r="E37" s="4">
        <v>4.4128402670138406E-4</v>
      </c>
      <c r="F37" s="4">
        <v>-5.363650186119278E-5</v>
      </c>
      <c r="G37" s="4">
        <v>-7.7812143399442013E-5</v>
      </c>
      <c r="H37" s="4">
        <v>-1.5905372128795697E-4</v>
      </c>
      <c r="I37" s="4">
        <v>1.5309112858933525E-4</v>
      </c>
      <c r="J37" s="4">
        <v>-2.8676296724813107E-4</v>
      </c>
      <c r="K37" s="4">
        <v>-1.2607115392586665E-5</v>
      </c>
      <c r="L37" s="4">
        <v>7.8521739371974425E-4</v>
      </c>
      <c r="M37" s="4">
        <v>3.64357582640765E-5</v>
      </c>
      <c r="N37" s="4">
        <v>3.2558558832966394E-4</v>
      </c>
      <c r="O37" s="4">
        <v>-1.3701210621574681E-4</v>
      </c>
      <c r="P37" s="4">
        <v>-2.3096157553324057E-4</v>
      </c>
      <c r="Q37" s="4">
        <v>1.2869626145611625E-4</v>
      </c>
      <c r="R37" s="4">
        <v>1.596374255609758E-5</v>
      </c>
      <c r="S37" s="4">
        <v>-1.097982316382747E-4</v>
      </c>
      <c r="T37" s="4">
        <v>-6.5000194181320113E-6</v>
      </c>
      <c r="U37" s="4">
        <v>2.5549689884023035E-4</v>
      </c>
      <c r="V37" s="4">
        <v>-2.3814986826738445E-4</v>
      </c>
      <c r="W37" s="4">
        <f>VARP('Prices and returns 17'!$BC$2:$BC$53)</f>
        <v>2.7895956628852352E-3</v>
      </c>
      <c r="X37" s="4">
        <v>-1.2497669804412503E-4</v>
      </c>
      <c r="Y37" s="4">
        <v>2.9118041115785959E-4</v>
      </c>
      <c r="Z37" s="4">
        <v>-1.0684612203084532E-4</v>
      </c>
      <c r="AA37" s="4">
        <v>4.3277269604423841E-4</v>
      </c>
      <c r="AB37" s="4">
        <v>4.2756762888709025E-4</v>
      </c>
      <c r="AC37" s="4">
        <v>-3.4002486980218988E-4</v>
      </c>
      <c r="AD37" s="4">
        <v>-2.9852452121053801E-6</v>
      </c>
      <c r="AE37" s="5">
        <v>1.1212382605687748E-4</v>
      </c>
    </row>
    <row r="38" spans="2:31" ht="15.75" thickBot="1" x14ac:dyDescent="0.3">
      <c r="B38" s="4">
        <v>3.7413304480367103E-5</v>
      </c>
      <c r="C38" s="4">
        <v>8.4502497976672876E-5</v>
      </c>
      <c r="D38" s="4">
        <v>6.6760915186779039E-5</v>
      </c>
      <c r="E38" s="4">
        <v>6.6760915186779039E-5</v>
      </c>
      <c r="F38" s="4">
        <v>1.0051288322631384E-4</v>
      </c>
      <c r="G38" s="4">
        <v>8.2327779466649022E-5</v>
      </c>
      <c r="H38" s="4">
        <v>8.163290688673706E-5</v>
      </c>
      <c r="I38" s="4">
        <v>-6.6839856458117658E-5</v>
      </c>
      <c r="J38" s="4">
        <v>7.4866118332127582E-5</v>
      </c>
      <c r="K38" s="4">
        <v>1.2030247341160721E-4</v>
      </c>
      <c r="L38" s="4">
        <v>-3.3861654725299075E-5</v>
      </c>
      <c r="M38" s="4">
        <v>1.3509390053923485E-4</v>
      </c>
      <c r="N38" s="4">
        <v>4.6738279644126552E-5</v>
      </c>
      <c r="O38" s="4">
        <v>1.4571205641701702E-4</v>
      </c>
      <c r="P38" s="4">
        <v>3.3015577684032969E-6</v>
      </c>
      <c r="Q38" s="4">
        <v>-3.260497015780367E-5</v>
      </c>
      <c r="R38" s="4">
        <v>1.3370275553709263E-4</v>
      </c>
      <c r="S38" s="4">
        <v>9.2421387635968248E-5</v>
      </c>
      <c r="T38" s="4">
        <v>1.5227840521490511E-4</v>
      </c>
      <c r="U38" s="4">
        <v>3.3119342709111712E-5</v>
      </c>
      <c r="V38" s="4">
        <v>1.4588177168359752E-4</v>
      </c>
      <c r="W38" s="4">
        <v>-1.2497669804412503E-4</v>
      </c>
      <c r="X38" s="4">
        <f>VARP('Prices and returns 17'!$BD$2:$BD$53)</f>
        <v>2.904040008069704E-4</v>
      </c>
      <c r="Y38" s="4">
        <v>9.0369141417938491E-5</v>
      </c>
      <c r="Z38" s="4">
        <v>5.6921929561730709E-5</v>
      </c>
      <c r="AA38" s="4">
        <v>-4.6649836456575011E-5</v>
      </c>
      <c r="AB38" s="4">
        <v>3.8522115782464957E-5</v>
      </c>
      <c r="AC38" s="4">
        <v>1.3727539638561665E-4</v>
      </c>
      <c r="AD38" s="4">
        <v>5.2588701243307879E-5</v>
      </c>
      <c r="AE38" s="5">
        <v>1.2024287832712165E-5</v>
      </c>
    </row>
    <row r="39" spans="2:31" ht="15.75" thickBot="1" x14ac:dyDescent="0.3">
      <c r="B39" s="4">
        <v>2.9945495841003764E-4</v>
      </c>
      <c r="C39" s="4">
        <v>4.1029190777616981E-5</v>
      </c>
      <c r="D39" s="4">
        <v>2.2061881883845693E-4</v>
      </c>
      <c r="E39" s="4">
        <v>2.2061881883845693E-4</v>
      </c>
      <c r="F39" s="4">
        <v>-5.5921978253353752E-5</v>
      </c>
      <c r="G39" s="4">
        <v>-4.3783551003746167E-5</v>
      </c>
      <c r="H39" s="4">
        <v>-1.1742913215082407E-4</v>
      </c>
      <c r="I39" s="4">
        <v>-4.3907210748530225E-5</v>
      </c>
      <c r="J39" s="4">
        <v>1.2916947609949666E-4</v>
      </c>
      <c r="K39" s="4">
        <v>-2.9275553909031012E-5</v>
      </c>
      <c r="L39" s="4">
        <v>-2.1711148160338706E-5</v>
      </c>
      <c r="M39" s="4">
        <v>8.8395233707198203E-5</v>
      </c>
      <c r="N39" s="4">
        <v>2.132162060419979E-4</v>
      </c>
      <c r="O39" s="4">
        <v>1.7802570979287766E-5</v>
      </c>
      <c r="P39" s="4">
        <v>-7.3131386236495425E-5</v>
      </c>
      <c r="Q39" s="4">
        <v>2.6444117968418769E-4</v>
      </c>
      <c r="R39" s="4">
        <v>7.7538528400007616E-5</v>
      </c>
      <c r="S39" s="4">
        <v>-1.2745987406016364E-4</v>
      </c>
      <c r="T39" s="4">
        <v>-9.8297177553749397E-5</v>
      </c>
      <c r="U39" s="4">
        <v>5.9319541324181822E-5</v>
      </c>
      <c r="V39" s="4">
        <v>1.99158504135634E-5</v>
      </c>
      <c r="W39" s="4">
        <v>2.9118041115785959E-4</v>
      </c>
      <c r="X39" s="4">
        <v>9.0369141417938491E-5</v>
      </c>
      <c r="Y39" s="4">
        <f>VARP('Prices and returns 17'!$BE$2:$BE$53)</f>
        <v>1.4230717914763301E-3</v>
      </c>
      <c r="Z39" s="4">
        <v>-8.4918790220302133E-5</v>
      </c>
      <c r="AA39" s="4">
        <v>1.4999539595003515E-4</v>
      </c>
      <c r="AB39" s="4">
        <v>1.4586357068294386E-4</v>
      </c>
      <c r="AC39" s="4">
        <v>-2.4473817346260753E-5</v>
      </c>
      <c r="AD39" s="4">
        <v>2.5358901106298665E-4</v>
      </c>
      <c r="AE39" s="5">
        <v>-2.7206909083170216E-5</v>
      </c>
    </row>
    <row r="40" spans="2:31" ht="15.75" thickBot="1" x14ac:dyDescent="0.3">
      <c r="B40" s="4">
        <v>-1.4010023186119628E-4</v>
      </c>
      <c r="C40" s="4">
        <v>-1.8029250970638563E-4</v>
      </c>
      <c r="D40" s="4">
        <v>-3.339688895969625E-5</v>
      </c>
      <c r="E40" s="4">
        <v>-3.339688895969625E-5</v>
      </c>
      <c r="F40" s="4">
        <v>3.0361330125441849E-4</v>
      </c>
      <c r="G40" s="4">
        <v>1.4471695271961419E-4</v>
      </c>
      <c r="H40" s="4">
        <v>1.4218238209940759E-4</v>
      </c>
      <c r="I40" s="4">
        <v>1.4779286532161197E-4</v>
      </c>
      <c r="J40" s="4">
        <v>1.0442139972955402E-4</v>
      </c>
      <c r="K40" s="4">
        <v>2.5793830096002414E-4</v>
      </c>
      <c r="L40" s="4">
        <v>8.5326558724585711E-5</v>
      </c>
      <c r="M40" s="4">
        <v>7.3789381267095133E-5</v>
      </c>
      <c r="N40" s="4">
        <v>-9.4367175231981038E-5</v>
      </c>
      <c r="O40" s="4">
        <v>1.6985910203816735E-4</v>
      </c>
      <c r="P40" s="4">
        <v>5.6297400558320718E-5</v>
      </c>
      <c r="Q40" s="4">
        <v>-4.2439208274664276E-6</v>
      </c>
      <c r="R40" s="4">
        <v>-2.4900780710393152E-5</v>
      </c>
      <c r="S40" s="4">
        <v>1.1908147715198705E-4</v>
      </c>
      <c r="T40" s="4">
        <v>1.7283887129984141E-4</v>
      </c>
      <c r="U40" s="4">
        <v>-5.3770535199890077E-5</v>
      </c>
      <c r="V40" s="4">
        <v>6.8814654791129828E-5</v>
      </c>
      <c r="W40" s="4">
        <v>-1.0684612203084532E-4</v>
      </c>
      <c r="X40" s="4">
        <v>5.6921929561730709E-5</v>
      </c>
      <c r="Y40" s="4">
        <v>-8.4918790220302133E-5</v>
      </c>
      <c r="Z40" s="4">
        <f>VARP('Prices and returns 17'!$BF$2:$BF$53)</f>
        <v>5.6703668353604475E-4</v>
      </c>
      <c r="AA40" s="4">
        <v>-8.163133474108639E-5</v>
      </c>
      <c r="AB40" s="4">
        <v>3.7856658210256079E-5</v>
      </c>
      <c r="AC40" s="4">
        <v>3.9613573520151722E-4</v>
      </c>
      <c r="AD40" s="4">
        <v>-3.5074970177794293E-5</v>
      </c>
      <c r="AE40" s="5">
        <v>6.8754448817637856E-6</v>
      </c>
    </row>
    <row r="41" spans="2:31" ht="15.75" thickBot="1" x14ac:dyDescent="0.3">
      <c r="B41" s="4">
        <v>2.472055861610108E-4</v>
      </c>
      <c r="C41" s="4">
        <v>2.0175684206030314E-4</v>
      </c>
      <c r="D41" s="4">
        <v>5.3363467557537468E-4</v>
      </c>
      <c r="E41" s="4">
        <v>5.3363467557537468E-4</v>
      </c>
      <c r="F41" s="4">
        <v>-1.223459606423076E-5</v>
      </c>
      <c r="G41" s="4">
        <v>-2.0325458634276142E-5</v>
      </c>
      <c r="H41" s="4">
        <v>-2.5442522449448017E-5</v>
      </c>
      <c r="I41" s="4">
        <v>6.3531497480557439E-5</v>
      </c>
      <c r="J41" s="4">
        <v>2.6236163789515331E-5</v>
      </c>
      <c r="K41" s="4">
        <v>7.6087573653682694E-5</v>
      </c>
      <c r="L41" s="4">
        <v>4.4817802109497633E-4</v>
      </c>
      <c r="M41" s="4">
        <v>-1.3352500247538468E-5</v>
      </c>
      <c r="N41" s="4">
        <v>2.0118660149207201E-4</v>
      </c>
      <c r="O41" s="4">
        <v>4.9853928805775223E-5</v>
      </c>
      <c r="P41" s="4">
        <v>-3.3610542369224028E-5</v>
      </c>
      <c r="Q41" s="4">
        <v>2.2058594904838356E-4</v>
      </c>
      <c r="R41" s="4">
        <v>-1.1325706716365622E-4</v>
      </c>
      <c r="S41" s="4">
        <v>-1.048395620671498E-4</v>
      </c>
      <c r="T41" s="4">
        <v>1.0994806662191984E-4</v>
      </c>
      <c r="U41" s="4">
        <v>1.6989796505673935E-4</v>
      </c>
      <c r="V41" s="4">
        <v>1.4707673998612606E-4</v>
      </c>
      <c r="W41" s="4">
        <v>4.3277269604423841E-4</v>
      </c>
      <c r="X41" s="4">
        <v>-4.6649836456575011E-5</v>
      </c>
      <c r="Y41" s="4">
        <v>1.4999539595003515E-4</v>
      </c>
      <c r="Z41" s="4">
        <v>-8.163133474108639E-5</v>
      </c>
      <c r="AA41" s="4">
        <f>VARP('Prices and returns 17'!$BG$2:$BG$53)</f>
        <v>1.1574083790284256E-3</v>
      </c>
      <c r="AB41" s="4">
        <v>1.103404397386977E-4</v>
      </c>
      <c r="AC41" s="4">
        <v>-2.299478195744341E-4</v>
      </c>
      <c r="AD41" s="4">
        <v>-5.0069878036345804E-5</v>
      </c>
      <c r="AE41" s="5">
        <v>-9.5477378756257783E-5</v>
      </c>
    </row>
    <row r="42" spans="2:31" ht="15.75" thickBot="1" x14ac:dyDescent="0.3">
      <c r="B42" s="4">
        <v>1.1609171393290986E-4</v>
      </c>
      <c r="C42" s="4">
        <v>1.2958107694636866E-4</v>
      </c>
      <c r="D42" s="4">
        <v>9.372697046884575E-5</v>
      </c>
      <c r="E42" s="4">
        <v>9.372697046884575E-5</v>
      </c>
      <c r="F42" s="4">
        <v>9.787557829170671E-5</v>
      </c>
      <c r="G42" s="4">
        <v>1.6323430364240915E-4</v>
      </c>
      <c r="H42" s="4">
        <v>4.5671086704016969E-5</v>
      </c>
      <c r="I42" s="4">
        <v>8.7538783972381521E-5</v>
      </c>
      <c r="J42" s="4">
        <v>-6.0557239724816037E-5</v>
      </c>
      <c r="K42" s="4">
        <v>4.2968810454806963E-5</v>
      </c>
      <c r="L42" s="4">
        <v>1.0768577439604754E-4</v>
      </c>
      <c r="M42" s="4">
        <v>1.3851439843024697E-4</v>
      </c>
      <c r="N42" s="4">
        <v>2.1961353886632045E-4</v>
      </c>
      <c r="O42" s="4">
        <v>1.0539388346767043E-4</v>
      </c>
      <c r="P42" s="4">
        <v>1.9441298515638565E-5</v>
      </c>
      <c r="Q42" s="4">
        <v>2.5042692946020112E-4</v>
      </c>
      <c r="R42" s="4">
        <v>3.2963980272164076E-5</v>
      </c>
      <c r="S42" s="4">
        <v>7.5772329286174695E-5</v>
      </c>
      <c r="T42" s="4">
        <v>1.1826621004960887E-4</v>
      </c>
      <c r="U42" s="4">
        <v>1.7658042181070189E-4</v>
      </c>
      <c r="V42" s="4">
        <v>7.462598089443435E-6</v>
      </c>
      <c r="W42" s="4">
        <v>4.2756762888709025E-4</v>
      </c>
      <c r="X42" s="4">
        <v>3.8522115782464957E-5</v>
      </c>
      <c r="Y42" s="4">
        <v>1.4586357068294386E-4</v>
      </c>
      <c r="Z42" s="4">
        <v>3.7856658210256079E-5</v>
      </c>
      <c r="AA42" s="4">
        <v>1.103404397386977E-4</v>
      </c>
      <c r="AB42" s="4">
        <f>VARP('Prices and returns 17'!$BH$2:$BH$53)</f>
        <v>3.4574870015672892E-4</v>
      </c>
      <c r="AC42" s="4">
        <v>1.1435015429706246E-5</v>
      </c>
      <c r="AD42" s="4">
        <v>8.4565852028560174E-6</v>
      </c>
      <c r="AE42" s="5">
        <v>3.2860983738725029E-5</v>
      </c>
    </row>
    <row r="43" spans="2:31" ht="15.75" thickBot="1" x14ac:dyDescent="0.3">
      <c r="B43" s="4">
        <v>-1.3847087768302307E-4</v>
      </c>
      <c r="C43" s="4">
        <v>-8.5811344587967815E-5</v>
      </c>
      <c r="D43" s="4">
        <v>-8.6335272206796077E-5</v>
      </c>
      <c r="E43" s="4">
        <v>-8.6335272206796077E-5</v>
      </c>
      <c r="F43" s="4">
        <v>2.8279012777841485E-4</v>
      </c>
      <c r="G43" s="4">
        <v>2.0353843442118207E-4</v>
      </c>
      <c r="H43" s="4">
        <v>2.1739236832191887E-4</v>
      </c>
      <c r="I43" s="4">
        <v>1.1208510797556003E-4</v>
      </c>
      <c r="J43" s="4">
        <v>2.033436177912562E-4</v>
      </c>
      <c r="K43" s="4">
        <v>1.2005259314909794E-4</v>
      </c>
      <c r="L43" s="4">
        <v>-5.7212749591696433E-5</v>
      </c>
      <c r="M43" s="4">
        <v>5.3304172137854511E-5</v>
      </c>
      <c r="N43" s="4">
        <v>-1.4518545859167227E-4</v>
      </c>
      <c r="O43" s="4">
        <v>1.9541371932107731E-4</v>
      </c>
      <c r="P43" s="4">
        <v>5.44889571444789E-5</v>
      </c>
      <c r="Q43" s="4">
        <v>4.7718949151315364E-5</v>
      </c>
      <c r="R43" s="4">
        <v>7.4310608165451496E-5</v>
      </c>
      <c r="S43" s="4">
        <v>1.8027275925747659E-4</v>
      </c>
      <c r="T43" s="4">
        <v>2.1346299831078499E-4</v>
      </c>
      <c r="U43" s="4">
        <v>-3.7610584313099696E-5</v>
      </c>
      <c r="V43" s="4">
        <v>1.0095819844496533E-4</v>
      </c>
      <c r="W43" s="4">
        <v>-3.4002486980218988E-4</v>
      </c>
      <c r="X43" s="4">
        <v>1.3727539638561665E-4</v>
      </c>
      <c r="Y43" s="4">
        <v>-2.4473817346260753E-5</v>
      </c>
      <c r="Z43" s="4">
        <v>3.9613573520151722E-4</v>
      </c>
      <c r="AA43" s="4">
        <v>-2.299478195744341E-4</v>
      </c>
      <c r="AB43" s="4">
        <v>1.1435015429706246E-5</v>
      </c>
      <c r="AC43" s="4">
        <f>VARP('Prices and returns 17'!$BI$2:$BI$53)</f>
        <v>7.7940804205970749E-4</v>
      </c>
      <c r="AD43" s="4">
        <v>1.1963065897111456E-4</v>
      </c>
      <c r="AE43" s="5">
        <v>6.7610357818630328E-5</v>
      </c>
    </row>
    <row r="44" spans="2:31" ht="15.75" thickBot="1" x14ac:dyDescent="0.3">
      <c r="B44" s="4">
        <v>3.1898433639555713E-5</v>
      </c>
      <c r="C44" s="4">
        <v>-1.676449927362416E-5</v>
      </c>
      <c r="D44" s="4">
        <v>-1.0004817078298429E-4</v>
      </c>
      <c r="E44" s="4">
        <v>-1.0004817078298429E-4</v>
      </c>
      <c r="F44" s="4">
        <v>5.295801200276669E-5</v>
      </c>
      <c r="G44" s="4">
        <v>-8.6615458490008475E-5</v>
      </c>
      <c r="H44" s="4">
        <v>-4.2301067606478711E-5</v>
      </c>
      <c r="I44" s="4">
        <v>4.5151806346702288E-5</v>
      </c>
      <c r="J44" s="4">
        <v>2.7064471640041767E-4</v>
      </c>
      <c r="K44" s="4">
        <v>-3.5024104930991409E-5</v>
      </c>
      <c r="L44" s="4">
        <v>-1.1158449263213183E-4</v>
      </c>
      <c r="M44" s="4">
        <v>-7.9661315019823915E-5</v>
      </c>
      <c r="N44" s="4">
        <v>-5.8891122282123442E-5</v>
      </c>
      <c r="O44" s="4">
        <v>-1.0468809316131594E-4</v>
      </c>
      <c r="P44" s="4">
        <v>-1.3588796539920524E-5</v>
      </c>
      <c r="Q44" s="4">
        <v>7.2561437863517049E-5</v>
      </c>
      <c r="R44" s="4">
        <v>3.4399607245844754E-5</v>
      </c>
      <c r="S44" s="4">
        <v>-6.0900415164580573E-5</v>
      </c>
      <c r="T44" s="4">
        <v>-1.0430343200865401E-4</v>
      </c>
      <c r="U44" s="4">
        <v>-1.2468421811866311E-5</v>
      </c>
      <c r="V44" s="4">
        <v>9.4010446266685758E-5</v>
      </c>
      <c r="W44" s="4">
        <v>-2.9852452121053801E-6</v>
      </c>
      <c r="X44" s="4">
        <v>5.2588701243307879E-5</v>
      </c>
      <c r="Y44" s="4">
        <v>2.5358901106298665E-4</v>
      </c>
      <c r="Z44" s="4">
        <v>-3.5074970177794293E-5</v>
      </c>
      <c r="AA44" s="4">
        <v>-5.0069878036345804E-5</v>
      </c>
      <c r="AB44" s="4">
        <v>8.4565852028560174E-6</v>
      </c>
      <c r="AC44" s="4">
        <v>1.1963065897111456E-4</v>
      </c>
      <c r="AD44" s="4">
        <f>VARP('Prices and returns 17'!$BJ$2:$BJ$53)</f>
        <v>5.6324207885048076E-4</v>
      </c>
      <c r="AE44" s="5">
        <v>-3.9825958877536582E-5</v>
      </c>
    </row>
    <row r="45" spans="2:31" ht="15.75" thickBot="1" x14ac:dyDescent="0.3">
      <c r="B45" s="5">
        <v>-5.6756006720748459E-5</v>
      </c>
      <c r="C45" s="5">
        <v>-4.0595901995868601E-5</v>
      </c>
      <c r="D45" s="5">
        <v>-8.8362656727241645E-5</v>
      </c>
      <c r="E45" s="5">
        <v>-8.8362656727241645E-5</v>
      </c>
      <c r="F45" s="5">
        <v>-7.5688130981574754E-7</v>
      </c>
      <c r="G45" s="5">
        <v>1.377864481375365E-4</v>
      </c>
      <c r="H45" s="5">
        <v>8.0497923712224886E-5</v>
      </c>
      <c r="I45" s="5">
        <v>1.1754329886721443E-4</v>
      </c>
      <c r="J45" s="5">
        <v>2.3808319333955901E-5</v>
      </c>
      <c r="K45" s="5">
        <v>-4.0087803913833097E-6</v>
      </c>
      <c r="L45" s="5">
        <v>-3.9168072126136994E-5</v>
      </c>
      <c r="M45" s="5">
        <v>2.379431543173941E-5</v>
      </c>
      <c r="N45" s="5">
        <v>7.098709790269163E-6</v>
      </c>
      <c r="O45" s="5">
        <v>1.3552682329817737E-4</v>
      </c>
      <c r="P45" s="5">
        <v>1.0991744546039531E-4</v>
      </c>
      <c r="Q45" s="5">
        <v>8.6050616268480967E-5</v>
      </c>
      <c r="R45" s="5">
        <v>3.2922163473234028E-5</v>
      </c>
      <c r="S45" s="5">
        <v>1.0043444386918641E-4</v>
      </c>
      <c r="T45" s="5">
        <v>7.8242225722083007E-5</v>
      </c>
      <c r="U45" s="5">
        <v>2.5890523347728108E-5</v>
      </c>
      <c r="V45" s="5">
        <v>-9.6632800163876637E-5</v>
      </c>
      <c r="W45" s="5">
        <v>1.1212382605687748E-4</v>
      </c>
      <c r="X45" s="5">
        <v>1.2024287832712165E-5</v>
      </c>
      <c r="Y45" s="5">
        <v>-2.7206909083170216E-5</v>
      </c>
      <c r="Z45" s="5">
        <v>6.8754448817637856E-6</v>
      </c>
      <c r="AA45" s="5">
        <v>-9.5477378756257783E-5</v>
      </c>
      <c r="AB45" s="5">
        <v>3.2860983738725029E-5</v>
      </c>
      <c r="AC45" s="5">
        <v>6.7610357818630328E-5</v>
      </c>
      <c r="AD45" s="5">
        <v>-3.9825958877536582E-5</v>
      </c>
      <c r="AE45" s="5">
        <f>VARP('Prices and returns 17'!$BK$2:$BK$53)</f>
        <v>2.0292472479116697E-4</v>
      </c>
    </row>
    <row r="49" spans="2:33" x14ac:dyDescent="0.25">
      <c r="B49" s="7" t="s">
        <v>44</v>
      </c>
      <c r="C49" s="7"/>
      <c r="D49" s="7"/>
      <c r="E49" s="4"/>
      <c r="F49" s="4"/>
      <c r="G49" s="7" t="s">
        <v>42</v>
      </c>
      <c r="H49" s="7"/>
    </row>
    <row r="50" spans="2:33" x14ac:dyDescent="0.25">
      <c r="B50" s="7"/>
      <c r="C50" t="s">
        <v>36</v>
      </c>
      <c r="D50">
        <f t="array" ref="D50">MMULT(A11:AD11,TRANSPOSE(A7:AD7))</f>
        <v>3.7999999999999996E-3</v>
      </c>
      <c r="E50" s="4"/>
      <c r="F50" s="4"/>
      <c r="G50" s="7" t="s">
        <v>43</v>
      </c>
      <c r="H50" s="10">
        <v>3.8E-3</v>
      </c>
    </row>
    <row r="51" spans="2:33" x14ac:dyDescent="0.25">
      <c r="B51" s="7"/>
      <c r="C51" t="s">
        <v>37</v>
      </c>
      <c r="D51">
        <f t="array" ref="D51">MMULT(A11:AD11,MMULT(B16:AE45,TRANSPOSE(A11:AD11)))</f>
        <v>1.1313371541581416E-4</v>
      </c>
      <c r="E51" s="4"/>
      <c r="F51" s="4"/>
    </row>
    <row r="52" spans="2:33" x14ac:dyDescent="0.25">
      <c r="C52" t="s">
        <v>40</v>
      </c>
      <c r="D52">
        <f>SQRT(D51)</f>
        <v>1.0636433397328926E-2</v>
      </c>
      <c r="E52" s="4"/>
      <c r="F52" s="4"/>
    </row>
    <row r="53" spans="2:33" x14ac:dyDescent="0.25">
      <c r="C53" t="s">
        <v>41</v>
      </c>
      <c r="D53">
        <f>D50/D52</f>
        <v>0.35726261407835025</v>
      </c>
      <c r="E53" s="4"/>
      <c r="F53" s="4"/>
      <c r="G53" s="4"/>
      <c r="H53" s="4"/>
    </row>
    <row r="54" spans="2:33" x14ac:dyDescent="0.25">
      <c r="D54" s="7"/>
      <c r="E54" s="7"/>
      <c r="F54" s="7"/>
      <c r="G54" s="7"/>
      <c r="H54" s="7"/>
    </row>
    <row r="55" spans="2:33" x14ac:dyDescent="0.25">
      <c r="B55" s="7" t="s">
        <v>45</v>
      </c>
      <c r="D55" s="7"/>
      <c r="G55" s="7"/>
      <c r="H55" s="7"/>
    </row>
    <row r="56" spans="2:33" x14ac:dyDescent="0.25">
      <c r="B56" t="s">
        <v>46</v>
      </c>
      <c r="C56">
        <v>52</v>
      </c>
      <c r="G56" s="7"/>
      <c r="H56" s="7"/>
    </row>
    <row r="57" spans="2:33" x14ac:dyDescent="0.25">
      <c r="B57" t="s">
        <v>47</v>
      </c>
      <c r="C57">
        <f>(1+H50)^C56-1</f>
        <v>0.21801868319693307</v>
      </c>
    </row>
    <row r="59" spans="2:33" x14ac:dyDescent="0.25">
      <c r="C59" s="1" t="s">
        <v>1</v>
      </c>
      <c r="D59" s="1" t="s">
        <v>13</v>
      </c>
      <c r="E59" t="s">
        <v>2</v>
      </c>
      <c r="F59" t="s">
        <v>4</v>
      </c>
      <c r="G59" t="s">
        <v>5</v>
      </c>
      <c r="H59" t="s">
        <v>6</v>
      </c>
      <c r="I59" t="s">
        <v>7</v>
      </c>
      <c r="J59" t="s">
        <v>8</v>
      </c>
      <c r="K59" t="s">
        <v>9</v>
      </c>
      <c r="L59" t="s">
        <v>10</v>
      </c>
      <c r="M59" t="s">
        <v>11</v>
      </c>
      <c r="N59" t="s">
        <v>12</v>
      </c>
      <c r="O59" t="s">
        <v>14</v>
      </c>
      <c r="P59" t="s">
        <v>15</v>
      </c>
      <c r="Q59" t="s">
        <v>16</v>
      </c>
      <c r="R59" t="s">
        <v>17</v>
      </c>
      <c r="S59" t="s">
        <v>18</v>
      </c>
      <c r="T59" t="s">
        <v>19</v>
      </c>
      <c r="U59" t="s">
        <v>20</v>
      </c>
      <c r="V59" t="s">
        <v>21</v>
      </c>
      <c r="W59" t="s">
        <v>22</v>
      </c>
      <c r="X59" t="s">
        <v>23</v>
      </c>
      <c r="Y59" t="s">
        <v>24</v>
      </c>
      <c r="Z59" t="s">
        <v>25</v>
      </c>
      <c r="AA59" t="s">
        <v>26</v>
      </c>
      <c r="AB59" t="s">
        <v>27</v>
      </c>
      <c r="AC59" t="s">
        <v>28</v>
      </c>
      <c r="AD59" t="s">
        <v>29</v>
      </c>
      <c r="AE59" t="s">
        <v>30</v>
      </c>
      <c r="AF59" t="s">
        <v>31</v>
      </c>
      <c r="AG59" t="s">
        <v>57</v>
      </c>
    </row>
    <row r="60" spans="2:33" x14ac:dyDescent="0.25">
      <c r="B60" t="s">
        <v>38</v>
      </c>
      <c r="C60">
        <f t="shared" ref="C60:AF60" si="0">A11</f>
        <v>0</v>
      </c>
      <c r="D60">
        <f t="shared" si="0"/>
        <v>0</v>
      </c>
      <c r="E60">
        <f t="shared" si="0"/>
        <v>0</v>
      </c>
      <c r="F60">
        <f t="shared" si="0"/>
        <v>0</v>
      </c>
      <c r="G60">
        <f t="shared" si="0"/>
        <v>0</v>
      </c>
      <c r="H60">
        <f t="shared" si="0"/>
        <v>0</v>
      </c>
      <c r="I60">
        <f t="shared" si="0"/>
        <v>6.5645162224937645E-2</v>
      </c>
      <c r="J60">
        <f t="shared" si="0"/>
        <v>2.011505261087651E-2</v>
      </c>
      <c r="K60">
        <f t="shared" si="0"/>
        <v>4.3660208311200106E-2</v>
      </c>
      <c r="L60">
        <f t="shared" si="0"/>
        <v>6.4945708254297657E-2</v>
      </c>
      <c r="M60">
        <f t="shared" si="0"/>
        <v>3.788175705695053E-2</v>
      </c>
      <c r="N60">
        <f t="shared" si="0"/>
        <v>5.2220571557251905E-2</v>
      </c>
      <c r="O60">
        <f t="shared" si="0"/>
        <v>3.7354716550965575E-2</v>
      </c>
      <c r="P60">
        <f t="shared" si="0"/>
        <v>5.2243248774777859E-2</v>
      </c>
      <c r="Q60">
        <f t="shared" si="0"/>
        <v>3.3313263629834708E-2</v>
      </c>
      <c r="R60">
        <f t="shared" si="0"/>
        <v>3.9567874256361157E-2</v>
      </c>
      <c r="S60">
        <f t="shared" si="0"/>
        <v>4.3480858537935888E-2</v>
      </c>
      <c r="T60">
        <f t="shared" si="0"/>
        <v>4.1394366741943502E-2</v>
      </c>
      <c r="U60">
        <f t="shared" si="0"/>
        <v>4.148753205632235E-2</v>
      </c>
      <c r="V60">
        <f t="shared" si="0"/>
        <v>3.5224034578268545E-2</v>
      </c>
      <c r="W60">
        <f t="shared" si="0"/>
        <v>4.2059632411829806E-2</v>
      </c>
      <c r="X60">
        <f t="shared" si="0"/>
        <v>1.4222309220656655E-2</v>
      </c>
      <c r="Y60">
        <f t="shared" si="0"/>
        <v>4.8125189539784098E-2</v>
      </c>
      <c r="Z60">
        <f t="shared" si="0"/>
        <v>6.5094141804393033E-2</v>
      </c>
      <c r="AA60">
        <f t="shared" si="0"/>
        <v>6.532007447311472E-2</v>
      </c>
      <c r="AB60">
        <f t="shared" si="0"/>
        <v>0</v>
      </c>
      <c r="AC60">
        <f t="shared" si="0"/>
        <v>3.2450646788458451E-2</v>
      </c>
      <c r="AD60">
        <f t="shared" si="0"/>
        <v>6.5006165772556954E-2</v>
      </c>
      <c r="AE60">
        <f t="shared" si="0"/>
        <v>3.2181602176554136E-2</v>
      </c>
      <c r="AF60">
        <f t="shared" si="0"/>
        <v>2.7005882868561603E-2</v>
      </c>
    </row>
    <row r="61" spans="2:33" x14ac:dyDescent="0.25">
      <c r="B61" t="s">
        <v>52</v>
      </c>
      <c r="C61">
        <f>C60*$G$2</f>
        <v>0</v>
      </c>
      <c r="D61">
        <f t="shared" ref="D61:AF61" si="1">D60*$G$2</f>
        <v>0</v>
      </c>
      <c r="E61">
        <f t="shared" si="1"/>
        <v>0</v>
      </c>
      <c r="F61">
        <f t="shared" si="1"/>
        <v>0</v>
      </c>
      <c r="G61">
        <f t="shared" si="1"/>
        <v>0</v>
      </c>
      <c r="H61">
        <f t="shared" si="1"/>
        <v>0</v>
      </c>
      <c r="I61">
        <f t="shared" si="1"/>
        <v>1054853.9564597872</v>
      </c>
      <c r="J61">
        <f t="shared" si="1"/>
        <v>323229.34564886003</v>
      </c>
      <c r="K61">
        <f t="shared" si="1"/>
        <v>701577.11422993836</v>
      </c>
      <c r="L61">
        <f t="shared" si="1"/>
        <v>1043614.4109505095</v>
      </c>
      <c r="M61">
        <f t="shared" si="1"/>
        <v>608723.01864755864</v>
      </c>
      <c r="N61">
        <f t="shared" si="1"/>
        <v>839133.83178193413</v>
      </c>
      <c r="O61">
        <f t="shared" si="1"/>
        <v>600253.98994674138</v>
      </c>
      <c r="P61">
        <f t="shared" si="1"/>
        <v>839498.2326276016</v>
      </c>
      <c r="Q61">
        <f t="shared" si="1"/>
        <v>535311.76938991027</v>
      </c>
      <c r="R61">
        <f t="shared" si="1"/>
        <v>635817.28330576257</v>
      </c>
      <c r="S61">
        <f t="shared" si="1"/>
        <v>698695.13768352265</v>
      </c>
      <c r="T61">
        <f t="shared" si="1"/>
        <v>665167.24238208716</v>
      </c>
      <c r="U61">
        <f t="shared" si="1"/>
        <v>666664.31843684043</v>
      </c>
      <c r="V61">
        <f t="shared" si="1"/>
        <v>566016.0014540694</v>
      </c>
      <c r="W61">
        <f t="shared" si="1"/>
        <v>675857.41512584267</v>
      </c>
      <c r="X61">
        <f t="shared" si="1"/>
        <v>228538.68652189829</v>
      </c>
      <c r="Y61">
        <f t="shared" si="1"/>
        <v>773325.02306062565</v>
      </c>
      <c r="Z61">
        <f t="shared" si="1"/>
        <v>1045999.5938380612</v>
      </c>
      <c r="AA61">
        <f t="shared" si="1"/>
        <v>1049630.1122405895</v>
      </c>
      <c r="AB61">
        <f t="shared" si="1"/>
        <v>0</v>
      </c>
      <c r="AC61">
        <f t="shared" si="1"/>
        <v>521450.35512579995</v>
      </c>
      <c r="AD61">
        <f t="shared" si="1"/>
        <v>1044585.9045103096</v>
      </c>
      <c r="AE61">
        <f t="shared" si="1"/>
        <v>517127.06969679933</v>
      </c>
      <c r="AF61">
        <f t="shared" si="1"/>
        <v>433958.29069594247</v>
      </c>
    </row>
    <row r="62" spans="2:33" x14ac:dyDescent="0.25">
      <c r="B62" t="s">
        <v>53</v>
      </c>
      <c r="C62" s="1">
        <v>166.726913</v>
      </c>
      <c r="D62" s="1">
        <v>175.240005</v>
      </c>
      <c r="E62" s="1">
        <v>62.995232000000001</v>
      </c>
      <c r="F62" s="1">
        <v>62.995232000000001</v>
      </c>
      <c r="G62" s="1">
        <v>289.23336799999998</v>
      </c>
      <c r="H62" s="1">
        <v>28.987065999999999</v>
      </c>
      <c r="I62" s="1">
        <v>198.220001</v>
      </c>
      <c r="J62" s="1">
        <v>154.132813</v>
      </c>
      <c r="K62" s="1">
        <v>184.18743900000001</v>
      </c>
      <c r="L62" s="1">
        <v>105.83178700000001</v>
      </c>
      <c r="M62" s="1">
        <v>105.05999799999999</v>
      </c>
      <c r="N62" s="1">
        <v>11.785579</v>
      </c>
      <c r="O62" s="1">
        <v>1046.400024</v>
      </c>
      <c r="P62" s="1">
        <v>251.298416</v>
      </c>
      <c r="Q62" s="1">
        <v>185.34162900000001</v>
      </c>
      <c r="R62" s="1">
        <v>45.026932000000002</v>
      </c>
      <c r="S62" s="1">
        <v>136.03038000000001</v>
      </c>
      <c r="T62" s="1">
        <v>104.544838</v>
      </c>
      <c r="U62" s="1">
        <v>51.333134000000001</v>
      </c>
      <c r="V62" s="1">
        <v>84.084389000000002</v>
      </c>
      <c r="W62" s="1">
        <v>61.851280000000003</v>
      </c>
      <c r="X62" s="1">
        <v>192.961578</v>
      </c>
      <c r="Y62" s="1">
        <v>34.970664999999997</v>
      </c>
      <c r="Z62" s="1">
        <v>60.922054000000003</v>
      </c>
      <c r="AA62" s="1">
        <v>36.708354999999997</v>
      </c>
      <c r="AB62" s="1">
        <v>109.779999</v>
      </c>
      <c r="AC62" s="1">
        <v>101.798424</v>
      </c>
      <c r="AD62" s="1">
        <v>50.531792000000003</v>
      </c>
      <c r="AE62" s="1">
        <v>96.460487000000001</v>
      </c>
      <c r="AF62" s="1">
        <v>80.311699000000004</v>
      </c>
    </row>
    <row r="63" spans="2:33" x14ac:dyDescent="0.25">
      <c r="B63" t="s">
        <v>54</v>
      </c>
      <c r="C63">
        <f>C61/C62</f>
        <v>0</v>
      </c>
      <c r="D63">
        <f t="shared" ref="D63:AF63" si="2">D61/D62</f>
        <v>0</v>
      </c>
      <c r="E63">
        <f t="shared" si="2"/>
        <v>0</v>
      </c>
      <c r="F63">
        <f t="shared" si="2"/>
        <v>0</v>
      </c>
      <c r="G63">
        <f t="shared" si="2"/>
        <v>0</v>
      </c>
      <c r="H63">
        <f t="shared" si="2"/>
        <v>0</v>
      </c>
      <c r="I63">
        <f t="shared" si="2"/>
        <v>5321.6322830095596</v>
      </c>
      <c r="J63">
        <f t="shared" si="2"/>
        <v>2097.083283939417</v>
      </c>
      <c r="K63">
        <f t="shared" si="2"/>
        <v>3809.0388684428058</v>
      </c>
      <c r="L63">
        <f t="shared" si="2"/>
        <v>9861.067648328657</v>
      </c>
      <c r="M63">
        <f t="shared" si="2"/>
        <v>5794.0513062598638</v>
      </c>
      <c r="N63">
        <f t="shared" si="2"/>
        <v>71200.051502088623</v>
      </c>
      <c r="O63">
        <f t="shared" si="2"/>
        <v>573.63720965161349</v>
      </c>
      <c r="P63">
        <f t="shared" si="2"/>
        <v>3340.6427544995013</v>
      </c>
      <c r="Q63">
        <f t="shared" si="2"/>
        <v>2888.2435763522412</v>
      </c>
      <c r="R63">
        <f t="shared" si="2"/>
        <v>14120.821807396573</v>
      </c>
      <c r="S63">
        <f t="shared" si="2"/>
        <v>5136.3168851217106</v>
      </c>
      <c r="T63">
        <f t="shared" si="2"/>
        <v>6362.5067971513545</v>
      </c>
      <c r="U63">
        <f t="shared" si="2"/>
        <v>12987.017672383698</v>
      </c>
      <c r="V63">
        <f t="shared" si="2"/>
        <v>6731.5230351982382</v>
      </c>
      <c r="W63">
        <f t="shared" si="2"/>
        <v>10927.137079876806</v>
      </c>
      <c r="X63">
        <f t="shared" si="2"/>
        <v>1184.3740546208546</v>
      </c>
      <c r="Y63">
        <f t="shared" si="2"/>
        <v>22113.534960248133</v>
      </c>
      <c r="Z63">
        <f t="shared" si="2"/>
        <v>17169.473534790228</v>
      </c>
      <c r="AA63">
        <f t="shared" si="2"/>
        <v>28593.765976181432</v>
      </c>
      <c r="AB63">
        <f t="shared" si="2"/>
        <v>0</v>
      </c>
      <c r="AC63">
        <f t="shared" si="2"/>
        <v>5122.3814145275956</v>
      </c>
      <c r="AD63">
        <f t="shared" si="2"/>
        <v>20671.8555421567</v>
      </c>
      <c r="AE63">
        <f t="shared" si="2"/>
        <v>5361.0248691445995</v>
      </c>
      <c r="AF63">
        <f t="shared" si="2"/>
        <v>5403.4256042316129</v>
      </c>
    </row>
    <row r="64" spans="2:33" ht="30" x14ac:dyDescent="0.25">
      <c r="B64" s="9" t="s">
        <v>55</v>
      </c>
      <c r="C64">
        <f>INT(C63)</f>
        <v>0</v>
      </c>
      <c r="D64">
        <f t="shared" ref="D64:AF64" si="3">INT(D63)</f>
        <v>0</v>
      </c>
      <c r="E64">
        <f t="shared" si="3"/>
        <v>0</v>
      </c>
      <c r="F64">
        <f t="shared" si="3"/>
        <v>0</v>
      </c>
      <c r="G64">
        <f t="shared" si="3"/>
        <v>0</v>
      </c>
      <c r="H64">
        <f t="shared" si="3"/>
        <v>0</v>
      </c>
      <c r="I64">
        <f t="shared" si="3"/>
        <v>5321</v>
      </c>
      <c r="J64">
        <f t="shared" si="3"/>
        <v>2097</v>
      </c>
      <c r="K64">
        <f t="shared" si="3"/>
        <v>3809</v>
      </c>
      <c r="L64">
        <f t="shared" si="3"/>
        <v>9861</v>
      </c>
      <c r="M64">
        <f t="shared" si="3"/>
        <v>5794</v>
      </c>
      <c r="N64">
        <f t="shared" si="3"/>
        <v>71200</v>
      </c>
      <c r="O64">
        <f t="shared" si="3"/>
        <v>573</v>
      </c>
      <c r="P64">
        <f t="shared" si="3"/>
        <v>3340</v>
      </c>
      <c r="Q64">
        <f t="shared" si="3"/>
        <v>2888</v>
      </c>
      <c r="R64">
        <f t="shared" si="3"/>
        <v>14120</v>
      </c>
      <c r="S64">
        <f t="shared" si="3"/>
        <v>5136</v>
      </c>
      <c r="T64">
        <f t="shared" si="3"/>
        <v>6362</v>
      </c>
      <c r="U64">
        <f t="shared" si="3"/>
        <v>12987</v>
      </c>
      <c r="V64">
        <f t="shared" si="3"/>
        <v>6731</v>
      </c>
      <c r="W64">
        <f t="shared" si="3"/>
        <v>10927</v>
      </c>
      <c r="X64">
        <f t="shared" si="3"/>
        <v>1184</v>
      </c>
      <c r="Y64">
        <f t="shared" si="3"/>
        <v>22113</v>
      </c>
      <c r="Z64">
        <f t="shared" si="3"/>
        <v>17169</v>
      </c>
      <c r="AA64">
        <f t="shared" si="3"/>
        <v>28593</v>
      </c>
      <c r="AB64">
        <f t="shared" si="3"/>
        <v>0</v>
      </c>
      <c r="AC64">
        <f t="shared" si="3"/>
        <v>5122</v>
      </c>
      <c r="AD64">
        <f t="shared" si="3"/>
        <v>20671</v>
      </c>
      <c r="AE64">
        <f t="shared" si="3"/>
        <v>5361</v>
      </c>
      <c r="AF64">
        <f t="shared" si="3"/>
        <v>5403</v>
      </c>
    </row>
    <row r="65" spans="2:33" x14ac:dyDescent="0.25">
      <c r="B65" t="s">
        <v>56</v>
      </c>
      <c r="C65">
        <f>C64*C62</f>
        <v>0</v>
      </c>
      <c r="D65">
        <f t="shared" ref="D65:AF65" si="4">D64*D62</f>
        <v>0</v>
      </c>
      <c r="E65">
        <f t="shared" si="4"/>
        <v>0</v>
      </c>
      <c r="F65">
        <f t="shared" si="4"/>
        <v>0</v>
      </c>
      <c r="G65">
        <f t="shared" si="4"/>
        <v>0</v>
      </c>
      <c r="H65">
        <f t="shared" si="4"/>
        <v>0</v>
      </c>
      <c r="I65">
        <f t="shared" si="4"/>
        <v>1054728.6253209999</v>
      </c>
      <c r="J65">
        <f t="shared" si="4"/>
        <v>323216.50886100001</v>
      </c>
      <c r="K65">
        <f t="shared" si="4"/>
        <v>701569.95515100006</v>
      </c>
      <c r="L65">
        <f t="shared" si="4"/>
        <v>1043607.251607</v>
      </c>
      <c r="M65">
        <f t="shared" si="4"/>
        <v>608717.6284119999</v>
      </c>
      <c r="N65">
        <f t="shared" si="4"/>
        <v>839133.22479999997</v>
      </c>
      <c r="O65">
        <f t="shared" si="4"/>
        <v>599587.21375200001</v>
      </c>
      <c r="P65">
        <f t="shared" si="4"/>
        <v>839336.70944000001</v>
      </c>
      <c r="Q65">
        <f t="shared" si="4"/>
        <v>535266.62455200008</v>
      </c>
      <c r="R65">
        <f t="shared" si="4"/>
        <v>635780.27983999997</v>
      </c>
      <c r="S65">
        <f t="shared" si="4"/>
        <v>698652.03168000001</v>
      </c>
      <c r="T65">
        <f t="shared" si="4"/>
        <v>665114.259356</v>
      </c>
      <c r="U65">
        <f t="shared" si="4"/>
        <v>666663.41125800007</v>
      </c>
      <c r="V65">
        <f t="shared" si="4"/>
        <v>565972.02235900005</v>
      </c>
      <c r="W65">
        <f t="shared" si="4"/>
        <v>675848.93656000006</v>
      </c>
      <c r="X65">
        <f t="shared" si="4"/>
        <v>228466.508352</v>
      </c>
      <c r="Y65">
        <f t="shared" si="4"/>
        <v>773306.31514499988</v>
      </c>
      <c r="Z65">
        <f t="shared" si="4"/>
        <v>1045970.745126</v>
      </c>
      <c r="AA65">
        <f t="shared" si="4"/>
        <v>1049601.9945149999</v>
      </c>
      <c r="AB65">
        <f t="shared" si="4"/>
        <v>0</v>
      </c>
      <c r="AC65">
        <f t="shared" si="4"/>
        <v>521411.52772799996</v>
      </c>
      <c r="AD65">
        <f t="shared" si="4"/>
        <v>1044542.6724320001</v>
      </c>
      <c r="AE65">
        <f t="shared" si="4"/>
        <v>517124.67080700002</v>
      </c>
      <c r="AF65">
        <f t="shared" si="4"/>
        <v>433924.10969700001</v>
      </c>
      <c r="AG65">
        <f>SUM(C65:AF65)</f>
        <v>16067543.226751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1C4CE-F88B-4792-AE7D-6EE602D68EF2}">
  <dimension ref="B1:AG28"/>
  <sheetViews>
    <sheetView zoomScale="70" zoomScaleNormal="70" workbookViewId="0">
      <selection activeCell="C12" sqref="C12"/>
    </sheetView>
  </sheetViews>
  <sheetFormatPr defaultRowHeight="15" x14ac:dyDescent="0.25"/>
  <cols>
    <col min="2" max="2" width="9.85546875" customWidth="1"/>
    <col min="6" max="6" width="11.140625" customWidth="1"/>
    <col min="9" max="9" width="10" bestFit="1" customWidth="1"/>
    <col min="10" max="10" width="18" customWidth="1"/>
    <col min="26" max="26" width="11.7109375" bestFit="1" customWidth="1"/>
    <col min="33" max="33" width="12.7109375" bestFit="1" customWidth="1"/>
  </cols>
  <sheetData>
    <row r="1" spans="2:33" x14ac:dyDescent="0.25">
      <c r="B1" s="17" t="s">
        <v>98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9"/>
    </row>
    <row r="2" spans="2:33" ht="51" customHeight="1" x14ac:dyDescent="0.3">
      <c r="B2" s="20"/>
      <c r="C2" s="7"/>
      <c r="D2" s="7"/>
      <c r="E2" s="7"/>
      <c r="F2" s="13" t="s">
        <v>58</v>
      </c>
      <c r="G2" s="7">
        <f>AG9</f>
        <v>16514938.919407999</v>
      </c>
      <c r="H2" s="7"/>
      <c r="I2" s="14" t="s">
        <v>63</v>
      </c>
      <c r="J2" s="15">
        <f>G2/'Rebalance 17'!G2-1</f>
        <v>2.7749706829490739E-2</v>
      </c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21"/>
    </row>
    <row r="3" spans="2:33" x14ac:dyDescent="0.25">
      <c r="B3" s="20"/>
      <c r="C3" s="7" t="s">
        <v>1</v>
      </c>
      <c r="D3" s="7" t="s">
        <v>13</v>
      </c>
      <c r="E3" s="7" t="s">
        <v>2</v>
      </c>
      <c r="F3" s="7" t="s">
        <v>4</v>
      </c>
      <c r="G3" s="7" t="s">
        <v>5</v>
      </c>
      <c r="H3" s="7" t="s">
        <v>6</v>
      </c>
      <c r="I3" s="7" t="s">
        <v>7</v>
      </c>
      <c r="J3" s="7" t="s">
        <v>8</v>
      </c>
      <c r="K3" s="7" t="s">
        <v>9</v>
      </c>
      <c r="L3" s="7" t="s">
        <v>10</v>
      </c>
      <c r="M3" s="7" t="s">
        <v>11</v>
      </c>
      <c r="N3" s="7" t="s">
        <v>12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W3" s="7" t="s">
        <v>22</v>
      </c>
      <c r="X3" s="7" t="s">
        <v>23</v>
      </c>
      <c r="Y3" s="7" t="s">
        <v>24</v>
      </c>
      <c r="Z3" s="7" t="s">
        <v>25</v>
      </c>
      <c r="AA3" s="7" t="s">
        <v>26</v>
      </c>
      <c r="AB3" s="7" t="s">
        <v>27</v>
      </c>
      <c r="AC3" s="7" t="s">
        <v>28</v>
      </c>
      <c r="AD3" s="7" t="s">
        <v>29</v>
      </c>
      <c r="AE3" s="7" t="s">
        <v>30</v>
      </c>
      <c r="AF3" s="7" t="s">
        <v>31</v>
      </c>
      <c r="AG3" s="21" t="s">
        <v>57</v>
      </c>
    </row>
    <row r="4" spans="2:33" x14ac:dyDescent="0.25">
      <c r="B4" s="20" t="s">
        <v>38</v>
      </c>
      <c r="C4">
        <v>3.1311721358829793E-2</v>
      </c>
      <c r="D4">
        <v>2.1396019024849684E-2</v>
      </c>
      <c r="E4">
        <v>3.9066875994480978E-2</v>
      </c>
      <c r="F4">
        <v>3.9066875994480978E-2</v>
      </c>
      <c r="G4">
        <v>2.1643776767240205E-2</v>
      </c>
      <c r="H4">
        <v>3.0592442870443194E-2</v>
      </c>
      <c r="I4">
        <v>3.4385900628130933E-2</v>
      </c>
      <c r="J4">
        <v>2.4486774747527276E-2</v>
      </c>
      <c r="K4">
        <v>3.6855191601857608E-2</v>
      </c>
      <c r="L4">
        <v>4.529118515173277E-2</v>
      </c>
      <c r="M4">
        <v>4.0296813980759016E-2</v>
      </c>
      <c r="N4">
        <v>2.9281587126258758E-2</v>
      </c>
      <c r="O4">
        <v>3.8357628042789832E-2</v>
      </c>
      <c r="P4">
        <v>4.2523675065192099E-2</v>
      </c>
      <c r="Q4">
        <v>3.8409090105854797E-2</v>
      </c>
      <c r="R4">
        <v>3.542019135981974E-2</v>
      </c>
      <c r="S4">
        <v>3.6723146858390406E-2</v>
      </c>
      <c r="T4">
        <v>3.0817602952845059E-2</v>
      </c>
      <c r="U4">
        <v>3.4632230840643659E-2</v>
      </c>
      <c r="V4">
        <v>2.7835963242839743E-2</v>
      </c>
      <c r="W4">
        <v>4.3534062455679881E-2</v>
      </c>
      <c r="X4">
        <v>0</v>
      </c>
      <c r="Y4">
        <v>3.5881783527313714E-2</v>
      </c>
      <c r="Z4">
        <v>3.8095088650208969E-2</v>
      </c>
      <c r="AA4">
        <v>4.4984355800749456E-2</v>
      </c>
      <c r="AB4">
        <v>1.582327918324827E-2</v>
      </c>
      <c r="AC4">
        <v>2.9046292239775579E-2</v>
      </c>
      <c r="AD4">
        <v>3.6739813673079845E-2</v>
      </c>
      <c r="AE4">
        <v>3.3321251489763531E-2</v>
      </c>
      <c r="AF4">
        <v>4.4179390239672697E-2</v>
      </c>
      <c r="AG4" s="21"/>
    </row>
    <row r="5" spans="2:33" x14ac:dyDescent="0.25">
      <c r="B5" s="20" t="s">
        <v>52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1699513.1016910234</v>
      </c>
      <c r="J5" s="7">
        <v>0</v>
      </c>
      <c r="K5" s="7">
        <v>679979.54396485735</v>
      </c>
      <c r="L5" s="7">
        <v>0</v>
      </c>
      <c r="M5" s="7">
        <v>489917.39862552087</v>
      </c>
      <c r="N5" s="7">
        <v>961543.05144875788</v>
      </c>
      <c r="O5" s="7">
        <v>472582.22613019857</v>
      </c>
      <c r="P5" s="7">
        <v>962288.93999627908</v>
      </c>
      <c r="Q5" s="7">
        <v>339652.62649410672</v>
      </c>
      <c r="R5" s="7">
        <v>545376.38549122494</v>
      </c>
      <c r="S5" s="7">
        <v>674080.45419618394</v>
      </c>
      <c r="T5" s="7">
        <v>605452.53132712829</v>
      </c>
      <c r="U5" s="7">
        <v>608516.88174611551</v>
      </c>
      <c r="V5" s="7">
        <v>402500.8204129088</v>
      </c>
      <c r="W5" s="7">
        <v>627334.14196565619</v>
      </c>
      <c r="X5" s="7">
        <v>0</v>
      </c>
      <c r="Y5" s="7">
        <v>826839.64087758027</v>
      </c>
      <c r="Z5" s="7">
        <v>0</v>
      </c>
      <c r="AA5" s="7">
        <v>0</v>
      </c>
      <c r="AB5" s="7">
        <v>0</v>
      </c>
      <c r="AC5" s="7">
        <v>311279.83229752438</v>
      </c>
      <c r="AD5" s="7">
        <v>0</v>
      </c>
      <c r="AE5" s="7">
        <v>5862155.3663275735</v>
      </c>
      <c r="AF5" s="7">
        <v>0</v>
      </c>
      <c r="AG5" s="21"/>
    </row>
    <row r="6" spans="2:33" x14ac:dyDescent="0.25">
      <c r="B6" s="20" t="s">
        <v>53</v>
      </c>
      <c r="C6" s="16">
        <v>178.58000200000001</v>
      </c>
      <c r="D6" s="16">
        <v>250.88999899999999</v>
      </c>
      <c r="E6" s="16">
        <v>49.880001</v>
      </c>
      <c r="F6" s="16">
        <v>49.880001</v>
      </c>
      <c r="G6" s="16">
        <v>346.76001000000002</v>
      </c>
      <c r="H6" s="16">
        <v>28.242165</v>
      </c>
      <c r="I6" s="16">
        <v>218.240005</v>
      </c>
      <c r="J6" s="16">
        <v>135.66999799999999</v>
      </c>
      <c r="K6" s="16">
        <v>231.279999</v>
      </c>
      <c r="L6" s="16">
        <v>114.601067</v>
      </c>
      <c r="M6" s="16">
        <v>84.07</v>
      </c>
      <c r="N6" s="16">
        <v>9.41</v>
      </c>
      <c r="O6" s="16">
        <v>1094.4300539999999</v>
      </c>
      <c r="P6" s="16">
        <v>189.92089799999999</v>
      </c>
      <c r="Q6" s="16">
        <v>179.24778699999999</v>
      </c>
      <c r="R6" s="16">
        <v>49.310001</v>
      </c>
      <c r="S6" s="16">
        <v>145.97044399999999</v>
      </c>
      <c r="T6" s="16">
        <v>111.19000200000001</v>
      </c>
      <c r="U6" s="16">
        <v>44.389999000000003</v>
      </c>
      <c r="V6" s="16">
        <v>110.889999</v>
      </c>
      <c r="W6" s="16">
        <v>74.897696999999994</v>
      </c>
      <c r="X6" s="16">
        <v>163.26663199999999</v>
      </c>
      <c r="Y6" s="16">
        <v>46.23</v>
      </c>
      <c r="Z6" s="16">
        <v>57.015338999999997</v>
      </c>
      <c r="AA6" s="16">
        <v>31.24</v>
      </c>
      <c r="AB6" s="16">
        <v>109.66999800000001</v>
      </c>
      <c r="AC6" s="16">
        <v>99.849997999999999</v>
      </c>
      <c r="AD6" s="16">
        <v>60.299999</v>
      </c>
      <c r="AE6" s="16">
        <v>97.120009999999994</v>
      </c>
      <c r="AF6" s="16">
        <v>79.5</v>
      </c>
      <c r="AG6" s="22"/>
    </row>
    <row r="7" spans="2:33" x14ac:dyDescent="0.25">
      <c r="B7" s="20" t="s">
        <v>54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8573.8729347046246</v>
      </c>
      <c r="J7" s="7">
        <v>0</v>
      </c>
      <c r="K7" s="7">
        <v>3691.7802194147307</v>
      </c>
      <c r="L7" s="7">
        <v>0</v>
      </c>
      <c r="M7" s="7">
        <v>4663.2153812293136</v>
      </c>
      <c r="N7" s="7">
        <v>81586.40754508182</v>
      </c>
      <c r="O7" s="7">
        <v>451.62673479659492</v>
      </c>
      <c r="P7" s="7">
        <v>3829.2678295126184</v>
      </c>
      <c r="Q7" s="7">
        <v>1832.5760290695766</v>
      </c>
      <c r="R7" s="7">
        <v>12112.22620033772</v>
      </c>
      <c r="S7" s="7">
        <v>4955.3669863760133</v>
      </c>
      <c r="T7" s="7">
        <v>5791.3192359351906</v>
      </c>
      <c r="U7" s="7">
        <v>11854.271000600031</v>
      </c>
      <c r="V7" s="7">
        <v>4786.8673983337003</v>
      </c>
      <c r="W7" s="7">
        <v>10142.621817457233</v>
      </c>
      <c r="X7" s="7">
        <v>0</v>
      </c>
      <c r="Y7" s="7">
        <v>23643.806626999525</v>
      </c>
      <c r="Z7" s="7">
        <v>0</v>
      </c>
      <c r="AA7" s="7">
        <v>0</v>
      </c>
      <c r="AB7" s="7">
        <v>0</v>
      </c>
      <c r="AC7" s="7">
        <v>3057.8060058918436</v>
      </c>
      <c r="AD7" s="7">
        <v>0</v>
      </c>
      <c r="AE7" s="7">
        <v>60772.608024750836</v>
      </c>
      <c r="AF7" s="7">
        <v>0</v>
      </c>
      <c r="AG7" s="21"/>
    </row>
    <row r="8" spans="2:33" x14ac:dyDescent="0.25">
      <c r="B8" s="20" t="s">
        <v>55</v>
      </c>
      <c r="C8">
        <f>INT(C7)</f>
        <v>0</v>
      </c>
      <c r="D8">
        <f t="shared" ref="D8:AF8" si="0">INT(D7)</f>
        <v>0</v>
      </c>
      <c r="E8">
        <f t="shared" si="0"/>
        <v>0</v>
      </c>
      <c r="F8">
        <f t="shared" si="0"/>
        <v>0</v>
      </c>
      <c r="G8">
        <f t="shared" si="0"/>
        <v>0</v>
      </c>
      <c r="H8">
        <f t="shared" si="0"/>
        <v>0</v>
      </c>
      <c r="I8">
        <f t="shared" si="0"/>
        <v>8573</v>
      </c>
      <c r="J8">
        <f t="shared" si="0"/>
        <v>0</v>
      </c>
      <c r="K8">
        <f t="shared" si="0"/>
        <v>3691</v>
      </c>
      <c r="L8">
        <f t="shared" si="0"/>
        <v>0</v>
      </c>
      <c r="M8">
        <f t="shared" si="0"/>
        <v>4663</v>
      </c>
      <c r="N8">
        <f t="shared" si="0"/>
        <v>81586</v>
      </c>
      <c r="O8">
        <f t="shared" si="0"/>
        <v>451</v>
      </c>
      <c r="P8">
        <f t="shared" si="0"/>
        <v>3829</v>
      </c>
      <c r="Q8">
        <f t="shared" si="0"/>
        <v>1832</v>
      </c>
      <c r="R8">
        <f t="shared" si="0"/>
        <v>12112</v>
      </c>
      <c r="S8">
        <f t="shared" si="0"/>
        <v>4955</v>
      </c>
      <c r="T8">
        <f t="shared" si="0"/>
        <v>5791</v>
      </c>
      <c r="U8">
        <f t="shared" si="0"/>
        <v>11854</v>
      </c>
      <c r="V8">
        <f t="shared" si="0"/>
        <v>4786</v>
      </c>
      <c r="W8">
        <f t="shared" si="0"/>
        <v>10142</v>
      </c>
      <c r="X8">
        <f t="shared" si="0"/>
        <v>0</v>
      </c>
      <c r="Y8">
        <f t="shared" si="0"/>
        <v>23643</v>
      </c>
      <c r="Z8">
        <f t="shared" si="0"/>
        <v>0</v>
      </c>
      <c r="AA8">
        <f t="shared" si="0"/>
        <v>0</v>
      </c>
      <c r="AB8">
        <f t="shared" si="0"/>
        <v>0</v>
      </c>
      <c r="AC8">
        <f t="shared" si="0"/>
        <v>3057</v>
      </c>
      <c r="AD8">
        <f t="shared" si="0"/>
        <v>0</v>
      </c>
      <c r="AE8">
        <f t="shared" si="0"/>
        <v>60772</v>
      </c>
      <c r="AF8">
        <f t="shared" si="0"/>
        <v>0</v>
      </c>
      <c r="AG8" s="21"/>
    </row>
    <row r="9" spans="2:33" x14ac:dyDescent="0.25">
      <c r="B9" s="20" t="s">
        <v>56</v>
      </c>
      <c r="C9" s="7">
        <f>C8*C6</f>
        <v>0</v>
      </c>
      <c r="D9" s="7">
        <f t="shared" ref="D9:AF9" si="1">D8*D6</f>
        <v>0</v>
      </c>
      <c r="E9" s="7">
        <f t="shared" si="1"/>
        <v>0</v>
      </c>
      <c r="F9" s="7">
        <f t="shared" si="1"/>
        <v>0</v>
      </c>
      <c r="G9" s="7">
        <f t="shared" si="1"/>
        <v>0</v>
      </c>
      <c r="H9" s="7">
        <f t="shared" si="1"/>
        <v>0</v>
      </c>
      <c r="I9" s="7">
        <f t="shared" si="1"/>
        <v>1870971.562865</v>
      </c>
      <c r="J9" s="7">
        <f t="shared" si="1"/>
        <v>0</v>
      </c>
      <c r="K9" s="7">
        <f t="shared" si="1"/>
        <v>853654.47630900005</v>
      </c>
      <c r="L9" s="7">
        <f t="shared" si="1"/>
        <v>0</v>
      </c>
      <c r="M9" s="7">
        <f t="shared" si="1"/>
        <v>392018.41</v>
      </c>
      <c r="N9" s="7">
        <f t="shared" si="1"/>
        <v>767724.26</v>
      </c>
      <c r="O9" s="7">
        <f t="shared" si="1"/>
        <v>493587.95435399999</v>
      </c>
      <c r="P9" s="7">
        <f t="shared" si="1"/>
        <v>727207.11844200001</v>
      </c>
      <c r="Q9" s="7">
        <f t="shared" si="1"/>
        <v>328381.94578399998</v>
      </c>
      <c r="R9" s="7">
        <f t="shared" si="1"/>
        <v>597242.732112</v>
      </c>
      <c r="S9" s="7">
        <f t="shared" si="1"/>
        <v>723283.55001999997</v>
      </c>
      <c r="T9" s="7">
        <f t="shared" si="1"/>
        <v>643901.30158199999</v>
      </c>
      <c r="U9" s="7">
        <f t="shared" si="1"/>
        <v>526199.04814600002</v>
      </c>
      <c r="V9" s="7">
        <f t="shared" si="1"/>
        <v>530719.53521400003</v>
      </c>
      <c r="W9" s="7">
        <f t="shared" si="1"/>
        <v>759612.44297399989</v>
      </c>
      <c r="X9" s="7">
        <f t="shared" si="1"/>
        <v>0</v>
      </c>
      <c r="Y9" s="7">
        <f t="shared" si="1"/>
        <v>1093015.8899999999</v>
      </c>
      <c r="Z9" s="7">
        <f t="shared" si="1"/>
        <v>0</v>
      </c>
      <c r="AA9" s="7">
        <f t="shared" si="1"/>
        <v>0</v>
      </c>
      <c r="AB9" s="7">
        <f t="shared" si="1"/>
        <v>0</v>
      </c>
      <c r="AC9" s="7">
        <f t="shared" si="1"/>
        <v>305241.44388600002</v>
      </c>
      <c r="AD9" s="7">
        <f t="shared" si="1"/>
        <v>0</v>
      </c>
      <c r="AE9" s="7">
        <f t="shared" si="1"/>
        <v>5902177.2477199994</v>
      </c>
      <c r="AF9" s="7">
        <f t="shared" si="1"/>
        <v>0</v>
      </c>
      <c r="AG9" s="21">
        <f>SUM(C9:AF9)</f>
        <v>16514938.919407999</v>
      </c>
    </row>
    <row r="10" spans="2:33" x14ac:dyDescent="0.25">
      <c r="B10" s="20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21"/>
    </row>
    <row r="11" spans="2:33" x14ac:dyDescent="0.25">
      <c r="B11" s="20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21"/>
    </row>
    <row r="12" spans="2:33" ht="75.75" thickBot="1" x14ac:dyDescent="0.3">
      <c r="B12" s="25" t="s">
        <v>61</v>
      </c>
      <c r="C12" s="26">
        <f>AG9/'Portfolio 08-15'!G2-1</f>
        <v>0.65149389194079999</v>
      </c>
      <c r="D12" s="27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4"/>
    </row>
    <row r="13" spans="2:33" x14ac:dyDescent="0.25">
      <c r="C13" s="12"/>
    </row>
    <row r="16" spans="2:33" ht="15.75" thickBot="1" x14ac:dyDescent="0.3"/>
    <row r="17" spans="2:33" x14ac:dyDescent="0.25">
      <c r="B17" s="17" t="s">
        <v>99</v>
      </c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9"/>
    </row>
    <row r="18" spans="2:33" ht="75" x14ac:dyDescent="0.3">
      <c r="B18" s="20"/>
      <c r="C18" s="7"/>
      <c r="D18" s="7"/>
      <c r="E18" s="7"/>
      <c r="F18" s="13" t="s">
        <v>58</v>
      </c>
      <c r="G18" s="7">
        <f>AG25</f>
        <v>16067543.226751</v>
      </c>
      <c r="H18" s="7"/>
      <c r="I18" s="14" t="s">
        <v>63</v>
      </c>
      <c r="J18" s="15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21"/>
    </row>
    <row r="19" spans="2:33" x14ac:dyDescent="0.25">
      <c r="B19" s="20">
        <f>'Rebalance 17'!B59</f>
        <v>0</v>
      </c>
      <c r="C19" s="7" t="str">
        <f>'Rebalance 17'!C59</f>
        <v>APPL</v>
      </c>
      <c r="D19" s="7" t="str">
        <f>'Rebalance 17'!D59</f>
        <v>ADBE</v>
      </c>
      <c r="E19" s="7" t="str">
        <f>'Rebalance 17'!E59</f>
        <v>AMZN</v>
      </c>
      <c r="F19" s="7" t="str">
        <f>'Rebalance 17'!F59</f>
        <v>ATVI</v>
      </c>
      <c r="G19" s="7" t="str">
        <f>'Rebalance 17'!G59</f>
        <v>BA</v>
      </c>
      <c r="H19" s="7" t="str">
        <f>'Rebalance 17'!H59</f>
        <v>BAC</v>
      </c>
      <c r="I19" s="7" t="str">
        <f>'Rebalance 17'!I59</f>
        <v>BRK-B</v>
      </c>
      <c r="J19" s="7" t="str">
        <f>'Rebalance 17'!J59</f>
        <v>CAT</v>
      </c>
      <c r="K19" s="7" t="str">
        <f>'Rebalance 17'!K59</f>
        <v>COST</v>
      </c>
      <c r="L19" s="7" t="str">
        <f>'Rebalance 17'!L59</f>
        <v>DIS</v>
      </c>
      <c r="M19" s="7" t="str">
        <f>'Rebalance 17'!M59</f>
        <v>EA</v>
      </c>
      <c r="N19" s="7" t="str">
        <f>'Rebalance 17'!N59</f>
        <v>F</v>
      </c>
      <c r="O19" s="7" t="str">
        <f>'Rebalance 17'!O59</f>
        <v>GOOG</v>
      </c>
      <c r="P19" s="7" t="str">
        <f>'Rebalance 17'!P59</f>
        <v>GS</v>
      </c>
      <c r="Q19" s="7" t="str">
        <f>'Rebalance 17'!Q59</f>
        <v>HD</v>
      </c>
      <c r="R19" s="7" t="str">
        <f>'Rebalance 17'!R59</f>
        <v>INTC</v>
      </c>
      <c r="S19" s="7" t="str">
        <f>'Rebalance 17'!S59</f>
        <v>JNJ</v>
      </c>
      <c r="T19" s="7" t="str">
        <f>'Rebalance 17'!T59</f>
        <v>JPM</v>
      </c>
      <c r="U19" s="7" t="str">
        <f>'Rebalance 17'!U59</f>
        <v>MS</v>
      </c>
      <c r="V19" s="7" t="str">
        <f>'Rebalance 17'!V59</f>
        <v>MSTF</v>
      </c>
      <c r="W19" s="7" t="str">
        <f>'Rebalance 17'!W59</f>
        <v>NKE</v>
      </c>
      <c r="X19" s="7" t="str">
        <f>'Rebalance 17'!X59</f>
        <v>NVDA</v>
      </c>
      <c r="Y19" s="7" t="str">
        <f>'Rebalance 17'!Y59</f>
        <v>PFE</v>
      </c>
      <c r="Z19" s="7" t="str">
        <f>'Rebalance 17'!Z59</f>
        <v>QCOM</v>
      </c>
      <c r="AA19" s="7" t="str">
        <f>'Rebalance 17'!AA59</f>
        <v>T</v>
      </c>
      <c r="AB19" s="7" t="str">
        <f>'Rebalance 17'!AB59</f>
        <v>TTWO</v>
      </c>
      <c r="AC19" s="7" t="str">
        <f>'Rebalance 17'!AC59</f>
        <v>TXN</v>
      </c>
      <c r="AD19" s="7" t="str">
        <f>'Rebalance 17'!AD59</f>
        <v>VZ</v>
      </c>
      <c r="AE19" s="7" t="str">
        <f>'Rebalance 17'!AE59</f>
        <v>WMT</v>
      </c>
      <c r="AF19" s="7" t="str">
        <f>'Rebalance 17'!AF59</f>
        <v>XOM</v>
      </c>
      <c r="AG19" s="21" t="str">
        <f>'Rebalance 17'!AG59</f>
        <v>Sum</v>
      </c>
    </row>
    <row r="20" spans="2:33" x14ac:dyDescent="0.25">
      <c r="B20" s="20" t="str">
        <f>'Rebalance 17'!B60</f>
        <v>Weights</v>
      </c>
      <c r="C20" s="7">
        <f>'Rebalance 17'!C60</f>
        <v>0</v>
      </c>
      <c r="D20" s="7">
        <f>'Rebalance 17'!D60</f>
        <v>0</v>
      </c>
      <c r="E20" s="7">
        <f>'Rebalance 17'!E60</f>
        <v>0</v>
      </c>
      <c r="F20" s="7">
        <f>'Rebalance 17'!F60</f>
        <v>0</v>
      </c>
      <c r="G20" s="7">
        <f>'Rebalance 17'!G60</f>
        <v>0</v>
      </c>
      <c r="H20" s="7">
        <f>'Rebalance 17'!H60</f>
        <v>0</v>
      </c>
      <c r="I20" s="7">
        <f>'Rebalance 17'!I60</f>
        <v>6.5645162224937645E-2</v>
      </c>
      <c r="J20" s="7">
        <f>'Rebalance 17'!J60</f>
        <v>2.011505261087651E-2</v>
      </c>
      <c r="K20" s="7">
        <f>'Rebalance 17'!K60</f>
        <v>4.3660208311200106E-2</v>
      </c>
      <c r="L20" s="7">
        <f>'Rebalance 17'!L60</f>
        <v>6.4945708254297657E-2</v>
      </c>
      <c r="M20" s="7">
        <f>'Rebalance 17'!M60</f>
        <v>3.788175705695053E-2</v>
      </c>
      <c r="N20" s="7">
        <f>'Rebalance 17'!N60</f>
        <v>5.2220571557251905E-2</v>
      </c>
      <c r="O20" s="7">
        <f>'Rebalance 17'!O60</f>
        <v>3.7354716550965575E-2</v>
      </c>
      <c r="P20" s="7">
        <f>'Rebalance 17'!P60</f>
        <v>5.2243248774777859E-2</v>
      </c>
      <c r="Q20" s="7">
        <f>'Rebalance 17'!Q60</f>
        <v>3.3313263629834708E-2</v>
      </c>
      <c r="R20" s="7">
        <f>'Rebalance 17'!R60</f>
        <v>3.9567874256361157E-2</v>
      </c>
      <c r="S20" s="7">
        <f>'Rebalance 17'!S60</f>
        <v>4.3480858537935888E-2</v>
      </c>
      <c r="T20" s="7">
        <f>'Rebalance 17'!T60</f>
        <v>4.1394366741943502E-2</v>
      </c>
      <c r="U20" s="7">
        <f>'Rebalance 17'!U60</f>
        <v>4.148753205632235E-2</v>
      </c>
      <c r="V20" s="7">
        <f>'Rebalance 17'!V60</f>
        <v>3.5224034578268545E-2</v>
      </c>
      <c r="W20" s="7">
        <f>'Rebalance 17'!W60</f>
        <v>4.2059632411829806E-2</v>
      </c>
      <c r="X20" s="7">
        <f>'Rebalance 17'!X60</f>
        <v>1.4222309220656655E-2</v>
      </c>
      <c r="Y20" s="7">
        <f>'Rebalance 17'!Y60</f>
        <v>4.8125189539784098E-2</v>
      </c>
      <c r="Z20" s="7">
        <f>'Rebalance 17'!Z60</f>
        <v>6.5094141804393033E-2</v>
      </c>
      <c r="AA20" s="7">
        <f>'Rebalance 17'!AA60</f>
        <v>6.532007447311472E-2</v>
      </c>
      <c r="AB20" s="7">
        <f>'Rebalance 17'!AB60</f>
        <v>0</v>
      </c>
      <c r="AC20" s="7">
        <f>'Rebalance 17'!AC60</f>
        <v>3.2450646788458451E-2</v>
      </c>
      <c r="AD20" s="7">
        <f>'Rebalance 17'!AD60</f>
        <v>6.5006165772556954E-2</v>
      </c>
      <c r="AE20" s="7">
        <f>'Rebalance 17'!AE60</f>
        <v>3.2181602176554136E-2</v>
      </c>
      <c r="AF20" s="7">
        <f>'Rebalance 17'!AF60</f>
        <v>2.7005882868561603E-2</v>
      </c>
      <c r="AG20" s="21">
        <f>'Rebalance 17'!AG60</f>
        <v>0</v>
      </c>
    </row>
    <row r="21" spans="2:33" x14ac:dyDescent="0.25">
      <c r="B21" s="20" t="str">
        <f>'Rebalance 17'!B61</f>
        <v>Dollars</v>
      </c>
      <c r="C21" s="7">
        <f>'Rebalance 17'!C61</f>
        <v>0</v>
      </c>
      <c r="D21" s="7">
        <f>'Rebalance 17'!D61</f>
        <v>0</v>
      </c>
      <c r="E21" s="7">
        <f>'Rebalance 17'!E61</f>
        <v>0</v>
      </c>
      <c r="F21" s="7">
        <f>'Rebalance 17'!F61</f>
        <v>0</v>
      </c>
      <c r="G21" s="7">
        <f>'Rebalance 17'!G61</f>
        <v>0</v>
      </c>
      <c r="H21" s="7">
        <f>'Rebalance 17'!H61</f>
        <v>0</v>
      </c>
      <c r="I21" s="7">
        <f>'Rebalance 17'!I61</f>
        <v>1054853.9564597872</v>
      </c>
      <c r="J21" s="7">
        <f>'Rebalance 17'!J61</f>
        <v>323229.34564886003</v>
      </c>
      <c r="K21" s="7">
        <f>'Rebalance 17'!K61</f>
        <v>701577.11422993836</v>
      </c>
      <c r="L21" s="7">
        <f>'Rebalance 17'!L61</f>
        <v>1043614.4109505095</v>
      </c>
      <c r="M21" s="7">
        <f>'Rebalance 17'!M61</f>
        <v>608723.01864755864</v>
      </c>
      <c r="N21" s="7">
        <f>'Rebalance 17'!N61</f>
        <v>839133.83178193413</v>
      </c>
      <c r="O21" s="7">
        <f>'Rebalance 17'!O61</f>
        <v>600253.98994674138</v>
      </c>
      <c r="P21" s="7">
        <f>'Rebalance 17'!P61</f>
        <v>839498.2326276016</v>
      </c>
      <c r="Q21" s="7">
        <f>'Rebalance 17'!Q61</f>
        <v>535311.76938991027</v>
      </c>
      <c r="R21" s="7">
        <f>'Rebalance 17'!R61</f>
        <v>635817.28330576257</v>
      </c>
      <c r="S21" s="7">
        <f>'Rebalance 17'!S61</f>
        <v>698695.13768352265</v>
      </c>
      <c r="T21" s="7">
        <f>'Rebalance 17'!T61</f>
        <v>665167.24238208716</v>
      </c>
      <c r="U21" s="7">
        <f>'Rebalance 17'!U61</f>
        <v>666664.31843684043</v>
      </c>
      <c r="V21" s="7">
        <f>'Rebalance 17'!V61</f>
        <v>566016.0014540694</v>
      </c>
      <c r="W21" s="7">
        <f>'Rebalance 17'!W61</f>
        <v>675857.41512584267</v>
      </c>
      <c r="X21" s="7">
        <f>'Rebalance 17'!X61</f>
        <v>228538.68652189829</v>
      </c>
      <c r="Y21" s="7">
        <f>'Rebalance 17'!Y61</f>
        <v>773325.02306062565</v>
      </c>
      <c r="Z21" s="7">
        <f>'Rebalance 17'!Z61</f>
        <v>1045999.5938380612</v>
      </c>
      <c r="AA21" s="7">
        <f>'Rebalance 17'!AA61</f>
        <v>1049630.1122405895</v>
      </c>
      <c r="AB21" s="7">
        <f>'Rebalance 17'!AB61</f>
        <v>0</v>
      </c>
      <c r="AC21" s="7">
        <f>'Rebalance 17'!AC61</f>
        <v>521450.35512579995</v>
      </c>
      <c r="AD21" s="7">
        <f>'Rebalance 17'!AD61</f>
        <v>1044585.9045103096</v>
      </c>
      <c r="AE21" s="7">
        <f>'Rebalance 17'!AE61</f>
        <v>517127.06969679933</v>
      </c>
      <c r="AF21" s="7">
        <f>'Rebalance 17'!AF61</f>
        <v>433958.29069594247</v>
      </c>
      <c r="AG21" s="21">
        <f>'Rebalance 17'!AG61</f>
        <v>0</v>
      </c>
    </row>
    <row r="22" spans="2:33" x14ac:dyDescent="0.25">
      <c r="B22" s="20" t="str">
        <f>'Rebalance 17'!B62</f>
        <v>Prices</v>
      </c>
      <c r="C22" s="16">
        <f>'Rebalance 17'!C62</f>
        <v>166.726913</v>
      </c>
      <c r="D22" s="16">
        <f>'Rebalance 17'!D62</f>
        <v>175.240005</v>
      </c>
      <c r="E22" s="16">
        <f>'Rebalance 17'!E62</f>
        <v>62.995232000000001</v>
      </c>
      <c r="F22" s="16">
        <f>'Rebalance 17'!F62</f>
        <v>62.995232000000001</v>
      </c>
      <c r="G22" s="16">
        <f>'Rebalance 17'!G62</f>
        <v>289.23336799999998</v>
      </c>
      <c r="H22" s="16">
        <f>'Rebalance 17'!H62</f>
        <v>28.987065999999999</v>
      </c>
      <c r="I22" s="16">
        <f>'Rebalance 17'!I62</f>
        <v>198.220001</v>
      </c>
      <c r="J22" s="16">
        <f>'Rebalance 17'!J62</f>
        <v>154.132813</v>
      </c>
      <c r="K22" s="16">
        <f>'Rebalance 17'!K62</f>
        <v>184.18743900000001</v>
      </c>
      <c r="L22" s="16">
        <f>'Rebalance 17'!L62</f>
        <v>105.83178700000001</v>
      </c>
      <c r="M22" s="16">
        <f>'Rebalance 17'!M62</f>
        <v>105.05999799999999</v>
      </c>
      <c r="N22" s="16">
        <f>'Rebalance 17'!N62</f>
        <v>11.785579</v>
      </c>
      <c r="O22" s="16">
        <f>'Rebalance 17'!O62</f>
        <v>1046.400024</v>
      </c>
      <c r="P22" s="16">
        <f>'Rebalance 17'!P62</f>
        <v>251.298416</v>
      </c>
      <c r="Q22" s="16">
        <f>'Rebalance 17'!Q62</f>
        <v>185.34162900000001</v>
      </c>
      <c r="R22" s="16">
        <f>'Rebalance 17'!R62</f>
        <v>45.026932000000002</v>
      </c>
      <c r="S22" s="16">
        <f>'Rebalance 17'!S62</f>
        <v>136.03038000000001</v>
      </c>
      <c r="T22" s="16">
        <f>'Rebalance 17'!T62</f>
        <v>104.544838</v>
      </c>
      <c r="U22" s="16">
        <f>'Rebalance 17'!U62</f>
        <v>51.333134000000001</v>
      </c>
      <c r="V22" s="16">
        <f>'Rebalance 17'!V62</f>
        <v>84.084389000000002</v>
      </c>
      <c r="W22" s="16">
        <f>'Rebalance 17'!W62</f>
        <v>61.851280000000003</v>
      </c>
      <c r="X22" s="16">
        <f>'Rebalance 17'!X62</f>
        <v>192.961578</v>
      </c>
      <c r="Y22" s="16">
        <f>'Rebalance 17'!Y62</f>
        <v>34.970664999999997</v>
      </c>
      <c r="Z22" s="16">
        <f>'Rebalance 17'!Z62</f>
        <v>60.922054000000003</v>
      </c>
      <c r="AA22" s="16">
        <f>'Rebalance 17'!AA62</f>
        <v>36.708354999999997</v>
      </c>
      <c r="AB22" s="16">
        <f>'Rebalance 17'!AB62</f>
        <v>109.779999</v>
      </c>
      <c r="AC22" s="16">
        <f>'Rebalance 17'!AC62</f>
        <v>101.798424</v>
      </c>
      <c r="AD22" s="16">
        <f>'Rebalance 17'!AD62</f>
        <v>50.531792000000003</v>
      </c>
      <c r="AE22" s="16">
        <f>'Rebalance 17'!AE62</f>
        <v>96.460487000000001</v>
      </c>
      <c r="AF22" s="16">
        <f>'Rebalance 17'!AF62</f>
        <v>80.311699000000004</v>
      </c>
      <c r="AG22" s="22">
        <f>'Rebalance 17'!AG62</f>
        <v>0</v>
      </c>
    </row>
    <row r="23" spans="2:33" x14ac:dyDescent="0.25">
      <c r="B23" s="20" t="str">
        <f>'Rebalance 17'!B63</f>
        <v>Shares</v>
      </c>
      <c r="C23" s="7">
        <f>'Rebalance 17'!C63</f>
        <v>0</v>
      </c>
      <c r="D23" s="7">
        <f>'Rebalance 17'!D63</f>
        <v>0</v>
      </c>
      <c r="E23" s="7">
        <f>'Rebalance 17'!E63</f>
        <v>0</v>
      </c>
      <c r="F23" s="7">
        <f>'Rebalance 17'!F63</f>
        <v>0</v>
      </c>
      <c r="G23" s="7">
        <f>'Rebalance 17'!G63</f>
        <v>0</v>
      </c>
      <c r="H23" s="7">
        <f>'Rebalance 17'!H63</f>
        <v>0</v>
      </c>
      <c r="I23" s="7">
        <f>'Rebalance 17'!I63</f>
        <v>5321.6322830095596</v>
      </c>
      <c r="J23" s="7">
        <f>'Rebalance 17'!J63</f>
        <v>2097.083283939417</v>
      </c>
      <c r="K23" s="7">
        <f>'Rebalance 17'!K63</f>
        <v>3809.0388684428058</v>
      </c>
      <c r="L23" s="7">
        <f>'Rebalance 17'!L63</f>
        <v>9861.067648328657</v>
      </c>
      <c r="M23" s="7">
        <f>'Rebalance 17'!M63</f>
        <v>5794.0513062598638</v>
      </c>
      <c r="N23" s="7">
        <f>'Rebalance 17'!N63</f>
        <v>71200.051502088623</v>
      </c>
      <c r="O23" s="7">
        <f>'Rebalance 17'!O63</f>
        <v>573.63720965161349</v>
      </c>
      <c r="P23" s="7">
        <f>'Rebalance 17'!P63</f>
        <v>3340.6427544995013</v>
      </c>
      <c r="Q23" s="7">
        <f>'Rebalance 17'!Q63</f>
        <v>2888.2435763522412</v>
      </c>
      <c r="R23" s="7">
        <f>'Rebalance 17'!R63</f>
        <v>14120.821807396573</v>
      </c>
      <c r="S23" s="7">
        <f>'Rebalance 17'!S63</f>
        <v>5136.3168851217106</v>
      </c>
      <c r="T23" s="7">
        <f>'Rebalance 17'!T63</f>
        <v>6362.5067971513545</v>
      </c>
      <c r="U23" s="7">
        <f>'Rebalance 17'!U63</f>
        <v>12987.017672383698</v>
      </c>
      <c r="V23" s="7">
        <f>'Rebalance 17'!V63</f>
        <v>6731.5230351982382</v>
      </c>
      <c r="W23" s="7">
        <f>'Rebalance 17'!W63</f>
        <v>10927.137079876806</v>
      </c>
      <c r="X23" s="7">
        <f>'Rebalance 17'!X63</f>
        <v>1184.3740546208546</v>
      </c>
      <c r="Y23" s="7">
        <f>'Rebalance 17'!Y63</f>
        <v>22113.534960248133</v>
      </c>
      <c r="Z23" s="7">
        <f>'Rebalance 17'!Z63</f>
        <v>17169.473534790228</v>
      </c>
      <c r="AA23" s="7">
        <f>'Rebalance 17'!AA63</f>
        <v>28593.765976181432</v>
      </c>
      <c r="AB23" s="7">
        <f>'Rebalance 17'!AB63</f>
        <v>0</v>
      </c>
      <c r="AC23" s="7">
        <f>'Rebalance 17'!AC63</f>
        <v>5122.3814145275956</v>
      </c>
      <c r="AD23" s="7">
        <f>'Rebalance 17'!AD63</f>
        <v>20671.8555421567</v>
      </c>
      <c r="AE23" s="7">
        <f>'Rebalance 17'!AE63</f>
        <v>5361.0248691445995</v>
      </c>
      <c r="AF23" s="7">
        <f>'Rebalance 17'!AF63</f>
        <v>5403.4256042316129</v>
      </c>
      <c r="AG23" s="21">
        <f>'Rebalance 17'!AG63</f>
        <v>0</v>
      </c>
    </row>
    <row r="24" spans="2:33" x14ac:dyDescent="0.25">
      <c r="B24" s="20" t="str">
        <f>'Rebalance 17'!B64</f>
        <v>Shares 
integer</v>
      </c>
      <c r="C24" s="7">
        <f>'Rebalance 17'!C64</f>
        <v>0</v>
      </c>
      <c r="D24" s="7">
        <f>'Rebalance 17'!D64</f>
        <v>0</v>
      </c>
      <c r="E24" s="7">
        <f>'Rebalance 17'!E64</f>
        <v>0</v>
      </c>
      <c r="F24" s="7">
        <f>'Rebalance 17'!F64</f>
        <v>0</v>
      </c>
      <c r="G24" s="7">
        <f>'Rebalance 17'!G64</f>
        <v>0</v>
      </c>
      <c r="H24" s="7">
        <f>'Rebalance 17'!H64</f>
        <v>0</v>
      </c>
      <c r="I24" s="7">
        <f>'Rebalance 17'!I64</f>
        <v>5321</v>
      </c>
      <c r="J24" s="7">
        <f>'Rebalance 17'!J64</f>
        <v>2097</v>
      </c>
      <c r="K24" s="7">
        <f>'Rebalance 17'!K64</f>
        <v>3809</v>
      </c>
      <c r="L24" s="7">
        <f>'Rebalance 17'!L64</f>
        <v>9861</v>
      </c>
      <c r="M24" s="7">
        <f>'Rebalance 17'!M64</f>
        <v>5794</v>
      </c>
      <c r="N24" s="7">
        <f>'Rebalance 17'!N64</f>
        <v>71200</v>
      </c>
      <c r="O24" s="7">
        <f>'Rebalance 17'!O64</f>
        <v>573</v>
      </c>
      <c r="P24" s="7">
        <f>'Rebalance 17'!P64</f>
        <v>3340</v>
      </c>
      <c r="Q24" s="7">
        <f>'Rebalance 17'!Q64</f>
        <v>2888</v>
      </c>
      <c r="R24" s="7">
        <f>'Rebalance 17'!R64</f>
        <v>14120</v>
      </c>
      <c r="S24" s="7">
        <f>'Rebalance 17'!S64</f>
        <v>5136</v>
      </c>
      <c r="T24" s="7">
        <f>'Rebalance 17'!T64</f>
        <v>6362</v>
      </c>
      <c r="U24" s="7">
        <f>'Rebalance 17'!U64</f>
        <v>12987</v>
      </c>
      <c r="V24" s="7">
        <f>'Rebalance 17'!V64</f>
        <v>6731</v>
      </c>
      <c r="W24" s="7">
        <f>'Rebalance 17'!W64</f>
        <v>10927</v>
      </c>
      <c r="X24" s="7">
        <f>'Rebalance 17'!X64</f>
        <v>1184</v>
      </c>
      <c r="Y24" s="7">
        <f>'Rebalance 17'!Y64</f>
        <v>22113</v>
      </c>
      <c r="Z24" s="7">
        <f>'Rebalance 17'!Z64</f>
        <v>17169</v>
      </c>
      <c r="AA24" s="7">
        <f>'Rebalance 17'!AA64</f>
        <v>28593</v>
      </c>
      <c r="AB24" s="7">
        <f>'Rebalance 17'!AB64</f>
        <v>0</v>
      </c>
      <c r="AC24" s="7">
        <f>'Rebalance 17'!AC64</f>
        <v>5122</v>
      </c>
      <c r="AD24" s="7">
        <f>'Rebalance 17'!AD64</f>
        <v>20671</v>
      </c>
      <c r="AE24" s="7">
        <f>'Rebalance 17'!AE64</f>
        <v>5361</v>
      </c>
      <c r="AF24" s="7">
        <f>'Rebalance 17'!AF64</f>
        <v>5403</v>
      </c>
      <c r="AG24" s="21">
        <f>'Rebalance 17'!AG64</f>
        <v>0</v>
      </c>
    </row>
    <row r="25" spans="2:33" x14ac:dyDescent="0.25">
      <c r="B25" s="20" t="str">
        <f>'Rebalance 17'!B65</f>
        <v>Shares val</v>
      </c>
      <c r="C25" s="7">
        <f>'Rebalance 17'!C65</f>
        <v>0</v>
      </c>
      <c r="D25" s="7">
        <f>'Rebalance 17'!D65</f>
        <v>0</v>
      </c>
      <c r="E25" s="7">
        <f>'Rebalance 17'!E65</f>
        <v>0</v>
      </c>
      <c r="F25" s="7">
        <f>'Rebalance 17'!F65</f>
        <v>0</v>
      </c>
      <c r="G25" s="7">
        <f>'Rebalance 17'!G65</f>
        <v>0</v>
      </c>
      <c r="H25" s="7">
        <f>'Rebalance 17'!H65</f>
        <v>0</v>
      </c>
      <c r="I25" s="7">
        <f>'Rebalance 17'!I65</f>
        <v>1054728.6253209999</v>
      </c>
      <c r="J25" s="7">
        <f>'Rebalance 17'!J65</f>
        <v>323216.50886100001</v>
      </c>
      <c r="K25" s="7">
        <f>'Rebalance 17'!K65</f>
        <v>701569.95515100006</v>
      </c>
      <c r="L25" s="7">
        <f>'Rebalance 17'!L65</f>
        <v>1043607.251607</v>
      </c>
      <c r="M25" s="7">
        <f>'Rebalance 17'!M65</f>
        <v>608717.6284119999</v>
      </c>
      <c r="N25" s="7">
        <f>'Rebalance 17'!N65</f>
        <v>839133.22479999997</v>
      </c>
      <c r="O25" s="7">
        <f>'Rebalance 17'!O65</f>
        <v>599587.21375200001</v>
      </c>
      <c r="P25" s="7">
        <f>'Rebalance 17'!P65</f>
        <v>839336.70944000001</v>
      </c>
      <c r="Q25" s="7">
        <f>'Rebalance 17'!Q65</f>
        <v>535266.62455200008</v>
      </c>
      <c r="R25" s="7">
        <f>'Rebalance 17'!R65</f>
        <v>635780.27983999997</v>
      </c>
      <c r="S25" s="7">
        <f>'Rebalance 17'!S65</f>
        <v>698652.03168000001</v>
      </c>
      <c r="T25" s="7">
        <f>'Rebalance 17'!T65</f>
        <v>665114.259356</v>
      </c>
      <c r="U25" s="7">
        <f>'Rebalance 17'!U65</f>
        <v>666663.41125800007</v>
      </c>
      <c r="V25" s="7">
        <f>'Rebalance 17'!V65</f>
        <v>565972.02235900005</v>
      </c>
      <c r="W25" s="7">
        <f>'Rebalance 17'!W65</f>
        <v>675848.93656000006</v>
      </c>
      <c r="X25" s="7">
        <f>'Rebalance 17'!X65</f>
        <v>228466.508352</v>
      </c>
      <c r="Y25" s="7">
        <f>'Rebalance 17'!Y65</f>
        <v>773306.31514499988</v>
      </c>
      <c r="Z25" s="7">
        <f>'Rebalance 17'!Z65</f>
        <v>1045970.745126</v>
      </c>
      <c r="AA25" s="7">
        <f>'Rebalance 17'!AA65</f>
        <v>1049601.9945149999</v>
      </c>
      <c r="AB25" s="7">
        <f>'Rebalance 17'!AB65</f>
        <v>0</v>
      </c>
      <c r="AC25" s="7">
        <f>'Rebalance 17'!AC65</f>
        <v>521411.52772799996</v>
      </c>
      <c r="AD25" s="7">
        <f>'Rebalance 17'!AD65</f>
        <v>1044542.6724320001</v>
      </c>
      <c r="AE25" s="7">
        <f>'Rebalance 17'!AE65</f>
        <v>517124.67080700002</v>
      </c>
      <c r="AF25" s="7">
        <f>'Rebalance 17'!AF65</f>
        <v>433924.10969700001</v>
      </c>
      <c r="AG25" s="21">
        <f>'Rebalance 17'!AG65</f>
        <v>16067543.226751</v>
      </c>
    </row>
    <row r="26" spans="2:33" x14ac:dyDescent="0.25">
      <c r="B26" s="20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21"/>
    </row>
    <row r="27" spans="2:33" x14ac:dyDescent="0.25">
      <c r="B27" s="20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21"/>
    </row>
    <row r="28" spans="2:33" ht="75.75" thickBot="1" x14ac:dyDescent="0.3">
      <c r="B28" s="25" t="s">
        <v>61</v>
      </c>
      <c r="C28" s="26">
        <f>AG25/'Portfolio 08-15'!G2-1</f>
        <v>0.60675432267509999</v>
      </c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525"/>
  <sheetViews>
    <sheetView zoomScale="70" zoomScaleNormal="70" workbookViewId="0">
      <selection activeCell="AI4" sqref="AI4"/>
    </sheetView>
  </sheetViews>
  <sheetFormatPr defaultRowHeight="15" x14ac:dyDescent="0.25"/>
  <cols>
    <col min="1" max="1" width="13.28515625" customWidth="1"/>
    <col min="34" max="34" width="10.7109375" customWidth="1"/>
  </cols>
  <sheetData>
    <row r="1" spans="1:66" x14ac:dyDescent="0.25">
      <c r="A1" s="3" t="s">
        <v>34</v>
      </c>
      <c r="B1" t="s">
        <v>3</v>
      </c>
      <c r="AG1" t="s">
        <v>104</v>
      </c>
      <c r="AH1" s="3" t="s">
        <v>33</v>
      </c>
    </row>
    <row r="2" spans="1:66" x14ac:dyDescent="0.25">
      <c r="A2" s="1" t="s">
        <v>0</v>
      </c>
      <c r="B2" s="1" t="s">
        <v>1</v>
      </c>
      <c r="C2" s="1" t="s">
        <v>13</v>
      </c>
      <c r="D2" t="s">
        <v>2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</row>
    <row r="3" spans="1:66" ht="45" x14ac:dyDescent="0.25">
      <c r="A3" s="2">
        <v>39783</v>
      </c>
      <c r="B3" s="1">
        <v>8.9926130000000004</v>
      </c>
      <c r="C3" s="1">
        <v>21.66</v>
      </c>
      <c r="D3" s="1">
        <v>9.420363</v>
      </c>
      <c r="E3" s="1">
        <v>9.420363</v>
      </c>
      <c r="F3" s="1">
        <v>30.280396</v>
      </c>
      <c r="G3" s="1">
        <v>13.628498</v>
      </c>
      <c r="H3" s="1">
        <v>67.199996999999996</v>
      </c>
      <c r="I3" s="1">
        <v>28.092075000000001</v>
      </c>
      <c r="J3" s="1">
        <v>42.951244000000003</v>
      </c>
      <c r="K3" s="1">
        <v>19.553758999999999</v>
      </c>
      <c r="L3" s="1">
        <v>19.98</v>
      </c>
      <c r="M3" s="1">
        <v>2.0734880000000002</v>
      </c>
      <c r="N3" s="1">
        <v>141.07742300000001</v>
      </c>
      <c r="O3" s="1">
        <v>62.061062</v>
      </c>
      <c r="P3" s="1">
        <v>18.839382000000001</v>
      </c>
      <c r="Q3" s="1">
        <v>9.6698059999999995</v>
      </c>
      <c r="R3" s="1">
        <v>42.857264999999998</v>
      </c>
      <c r="S3" s="1">
        <v>26.410788</v>
      </c>
      <c r="T3" s="1">
        <v>13.519849000000001</v>
      </c>
      <c r="U3" s="1">
        <v>15.507243000000001</v>
      </c>
      <c r="V3" s="1">
        <v>9.0091149999999995</v>
      </c>
      <c r="W3" s="1">
        <v>6.8049840000000001</v>
      </c>
      <c r="X3" s="1">
        <v>11.273611000000001</v>
      </c>
      <c r="Y3" s="1">
        <v>24.380285000000001</v>
      </c>
      <c r="Z3" s="1">
        <v>16.245425999999998</v>
      </c>
      <c r="AA3" s="1">
        <v>12.1</v>
      </c>
      <c r="AB3" s="1">
        <v>11.350688</v>
      </c>
      <c r="AC3" s="1">
        <v>18.846976999999999</v>
      </c>
      <c r="AD3" s="1">
        <v>45.158901</v>
      </c>
      <c r="AE3" s="1">
        <v>56.785107000000004</v>
      </c>
      <c r="AF3" s="1">
        <v>876.07000700000003</v>
      </c>
      <c r="AG3" s="1"/>
      <c r="AI3" s="1" t="s">
        <v>1</v>
      </c>
      <c r="AJ3" s="1" t="s">
        <v>13</v>
      </c>
      <c r="AK3" t="s">
        <v>2</v>
      </c>
      <c r="AL3" t="s">
        <v>4</v>
      </c>
      <c r="AM3" t="s">
        <v>5</v>
      </c>
      <c r="AN3" t="s">
        <v>6</v>
      </c>
      <c r="AO3" t="s">
        <v>7</v>
      </c>
      <c r="AP3" t="s">
        <v>8</v>
      </c>
      <c r="AQ3" t="s">
        <v>9</v>
      </c>
      <c r="AR3" t="s">
        <v>10</v>
      </c>
      <c r="AS3" t="s">
        <v>11</v>
      </c>
      <c r="AT3" t="s">
        <v>12</v>
      </c>
      <c r="AU3" t="s">
        <v>14</v>
      </c>
      <c r="AV3" t="s">
        <v>15</v>
      </c>
      <c r="AW3" t="s">
        <v>16</v>
      </c>
      <c r="AX3" t="s">
        <v>17</v>
      </c>
      <c r="AY3" t="s">
        <v>18</v>
      </c>
      <c r="AZ3" t="s">
        <v>19</v>
      </c>
      <c r="BA3" t="s">
        <v>20</v>
      </c>
      <c r="BB3" t="s">
        <v>21</v>
      </c>
      <c r="BC3" t="s">
        <v>22</v>
      </c>
      <c r="BD3" t="s">
        <v>23</v>
      </c>
      <c r="BE3" t="s">
        <v>24</v>
      </c>
      <c r="BF3" t="s">
        <v>25</v>
      </c>
      <c r="BG3" t="s">
        <v>26</v>
      </c>
      <c r="BH3" t="s">
        <v>27</v>
      </c>
      <c r="BI3" t="s">
        <v>28</v>
      </c>
      <c r="BJ3" t="s">
        <v>29</v>
      </c>
      <c r="BK3" t="s">
        <v>30</v>
      </c>
      <c r="BL3" t="s">
        <v>31</v>
      </c>
      <c r="BM3" t="s">
        <v>32</v>
      </c>
      <c r="BN3" s="9" t="s">
        <v>105</v>
      </c>
    </row>
    <row r="4" spans="1:66" x14ac:dyDescent="0.25">
      <c r="A4" s="2">
        <v>39790</v>
      </c>
      <c r="B4" s="1">
        <v>9.4011080000000007</v>
      </c>
      <c r="C4" s="1">
        <v>22.43</v>
      </c>
      <c r="D4" s="1">
        <v>8.483784</v>
      </c>
      <c r="E4" s="1">
        <v>8.483784</v>
      </c>
      <c r="F4" s="1">
        <v>30.027607</v>
      </c>
      <c r="G4" s="1">
        <v>13.655364000000001</v>
      </c>
      <c r="H4" s="1">
        <v>64.839995999999999</v>
      </c>
      <c r="I4" s="1">
        <v>30.896878999999998</v>
      </c>
      <c r="J4" s="1">
        <v>41.266570999999999</v>
      </c>
      <c r="K4" s="1">
        <v>19.416360999999998</v>
      </c>
      <c r="L4" s="1">
        <v>17.010000000000002</v>
      </c>
      <c r="M4" s="1">
        <v>2.3174269999999999</v>
      </c>
      <c r="N4" s="1">
        <v>156.85977199999999</v>
      </c>
      <c r="O4" s="1">
        <v>59.445911000000002</v>
      </c>
      <c r="P4" s="1">
        <v>18.315619000000002</v>
      </c>
      <c r="Q4" s="1">
        <v>10.732101</v>
      </c>
      <c r="R4" s="1">
        <v>42.135986000000003</v>
      </c>
      <c r="S4" s="1">
        <v>24.502247000000001</v>
      </c>
      <c r="T4" s="1">
        <v>11.911572</v>
      </c>
      <c r="U4" s="1">
        <v>15.109216</v>
      </c>
      <c r="V4" s="1">
        <v>8.5020550000000004</v>
      </c>
      <c r="W4" s="1">
        <v>7.9514740000000002</v>
      </c>
      <c r="X4" s="1">
        <v>11.525648</v>
      </c>
      <c r="Y4" s="1">
        <v>25.924113999999999</v>
      </c>
      <c r="Z4" s="1">
        <v>16.262734999999999</v>
      </c>
      <c r="AA4" s="1">
        <v>12.35</v>
      </c>
      <c r="AB4" s="1">
        <v>12.153658</v>
      </c>
      <c r="AC4" s="1">
        <v>18.625510999999999</v>
      </c>
      <c r="AD4" s="1">
        <v>42.381549999999997</v>
      </c>
      <c r="AE4" s="1">
        <v>59.639178999999999</v>
      </c>
      <c r="AF4" s="1">
        <v>879.72997999999995</v>
      </c>
      <c r="AG4" s="1"/>
      <c r="AI4">
        <f>(B4-B3)/B3</f>
        <v>4.5425617670859432E-2</v>
      </c>
      <c r="AJ4">
        <f t="shared" ref="AJ4:BM4" si="0">(C4-C3)/C3</f>
        <v>3.5549399815327773E-2</v>
      </c>
      <c r="AK4">
        <f t="shared" si="0"/>
        <v>-9.9420691113495316E-2</v>
      </c>
      <c r="AL4">
        <f t="shared" si="0"/>
        <v>-9.9420691113495316E-2</v>
      </c>
      <c r="AM4">
        <f t="shared" si="0"/>
        <v>-8.3482725919436437E-3</v>
      </c>
      <c r="AN4">
        <f t="shared" si="0"/>
        <v>1.9713104114628078E-3</v>
      </c>
      <c r="AO4">
        <f t="shared" si="0"/>
        <v>-3.5119064067815314E-2</v>
      </c>
      <c r="AP4">
        <f t="shared" si="0"/>
        <v>9.9843247606308791E-2</v>
      </c>
      <c r="AQ4">
        <f t="shared" si="0"/>
        <v>-3.9222915173306817E-2</v>
      </c>
      <c r="AR4">
        <f t="shared" si="0"/>
        <v>-7.0266796271755737E-3</v>
      </c>
      <c r="AS4">
        <f t="shared" si="0"/>
        <v>-0.1486486486486486</v>
      </c>
      <c r="AT4">
        <f t="shared" si="0"/>
        <v>0.11764669002183743</v>
      </c>
      <c r="AU4">
        <f t="shared" si="0"/>
        <v>0.11187012538498085</v>
      </c>
      <c r="AV4">
        <f t="shared" si="0"/>
        <v>-4.213835399722933E-2</v>
      </c>
      <c r="AW4">
        <f t="shared" si="0"/>
        <v>-2.78014958240137E-2</v>
      </c>
      <c r="AX4">
        <f t="shared" si="0"/>
        <v>0.10985690922858232</v>
      </c>
      <c r="AY4">
        <f t="shared" si="0"/>
        <v>-1.6829795368416431E-2</v>
      </c>
      <c r="AZ4">
        <f t="shared" si="0"/>
        <v>-7.2263690125413893E-2</v>
      </c>
      <c r="BA4">
        <f t="shared" si="0"/>
        <v>-0.11895672799304201</v>
      </c>
      <c r="BB4">
        <f t="shared" si="0"/>
        <v>-2.5667167271448625E-2</v>
      </c>
      <c r="BC4">
        <f t="shared" si="0"/>
        <v>-5.6282997830530437E-2</v>
      </c>
      <c r="BD4">
        <f t="shared" si="0"/>
        <v>0.1684779861348682</v>
      </c>
      <c r="BE4">
        <f t="shared" si="0"/>
        <v>2.2356368336640283E-2</v>
      </c>
      <c r="BF4">
        <f t="shared" si="0"/>
        <v>6.3322844667320285E-2</v>
      </c>
      <c r="BG4">
        <f t="shared" si="0"/>
        <v>1.0654691357432492E-3</v>
      </c>
      <c r="BH4">
        <f t="shared" si="0"/>
        <v>2.0661157024793389E-2</v>
      </c>
      <c r="BI4">
        <f t="shared" si="0"/>
        <v>7.0741967359159219E-2</v>
      </c>
      <c r="BJ4">
        <f t="shared" si="0"/>
        <v>-1.1750743899140935E-2</v>
      </c>
      <c r="BK4">
        <f t="shared" si="0"/>
        <v>-6.1501740265999895E-2</v>
      </c>
      <c r="BL4">
        <f t="shared" si="0"/>
        <v>5.0260924928784492E-2</v>
      </c>
      <c r="BM4">
        <f t="shared" si="0"/>
        <v>4.177717500606002E-3</v>
      </c>
      <c r="BN4">
        <f>AVERAGE(AI4:BL4)</f>
        <v>1.6216780938517563E-3</v>
      </c>
    </row>
    <row r="5" spans="1:66" x14ac:dyDescent="0.25">
      <c r="A5" s="2">
        <v>39797</v>
      </c>
      <c r="B5" s="1">
        <v>8.6099490000000003</v>
      </c>
      <c r="C5" s="1">
        <v>22.129999000000002</v>
      </c>
      <c r="D5" s="1">
        <v>8.6383650000000003</v>
      </c>
      <c r="E5" s="1">
        <v>8.6383650000000003</v>
      </c>
      <c r="F5" s="1">
        <v>31.590281999999998</v>
      </c>
      <c r="G5" s="1">
        <v>12.621840000000001</v>
      </c>
      <c r="H5" s="1">
        <v>64.239998</v>
      </c>
      <c r="I5" s="1">
        <v>31.344771999999999</v>
      </c>
      <c r="J5" s="1">
        <v>41.567974</v>
      </c>
      <c r="K5" s="1">
        <v>19.550505000000001</v>
      </c>
      <c r="L5" s="1">
        <v>17.389999</v>
      </c>
      <c r="M5" s="1">
        <v>2.2488199999999998</v>
      </c>
      <c r="N5" s="1">
        <v>154.08284</v>
      </c>
      <c r="O5" s="1">
        <v>70.845412999999994</v>
      </c>
      <c r="P5" s="1">
        <v>18.900905999999999</v>
      </c>
      <c r="Q5" s="1">
        <v>10.506546</v>
      </c>
      <c r="R5" s="1">
        <v>43.306229000000002</v>
      </c>
      <c r="S5" s="1">
        <v>24.011253</v>
      </c>
      <c r="T5" s="1">
        <v>13.287639</v>
      </c>
      <c r="U5" s="1">
        <v>14.921913</v>
      </c>
      <c r="V5" s="1">
        <v>8.8275319999999997</v>
      </c>
      <c r="W5" s="1">
        <v>7.8775069999999996</v>
      </c>
      <c r="X5" s="1">
        <v>11.784499</v>
      </c>
      <c r="Y5" s="1">
        <v>26.90082</v>
      </c>
      <c r="Z5" s="1">
        <v>16.228117000000001</v>
      </c>
      <c r="AA5" s="1">
        <v>8.43</v>
      </c>
      <c r="AB5" s="1">
        <v>11.756071</v>
      </c>
      <c r="AC5" s="1">
        <v>18.846976999999999</v>
      </c>
      <c r="AD5" s="1">
        <v>43.429378999999997</v>
      </c>
      <c r="AE5" s="1">
        <v>55.613822999999996</v>
      </c>
      <c r="AF5" s="1">
        <v>887.88000499999998</v>
      </c>
      <c r="AG5" s="1"/>
      <c r="AI5">
        <f t="shared" ref="AI5:AI68" si="1">(B5-B4)/B4</f>
        <v>-8.4155931407234166E-2</v>
      </c>
      <c r="AJ5">
        <f t="shared" ref="AJ5:AJ13" si="2">(C5-C4)/C4</f>
        <v>-1.3374988854213028E-2</v>
      </c>
      <c r="AK5">
        <f t="shared" ref="AK5:AK13" si="3">(D5-D4)/D4</f>
        <v>1.8220760924606321E-2</v>
      </c>
      <c r="AL5">
        <f t="shared" ref="AL5:AL13" si="4">(E5-E4)/E4</f>
        <v>1.8220760924606321E-2</v>
      </c>
      <c r="AM5">
        <f t="shared" ref="AM5:AM13" si="5">(F5-F4)/F4</f>
        <v>5.204127654927676E-2</v>
      </c>
      <c r="AN5">
        <f t="shared" ref="AN5:AN13" si="6">(G5-G4)/G4</f>
        <v>-7.5686301734615047E-2</v>
      </c>
      <c r="AO5">
        <f t="shared" ref="AO5:AO13" si="7">(H5-H4)/H4</f>
        <v>-9.2535169187857348E-3</v>
      </c>
      <c r="AP5">
        <f t="shared" ref="AP5:AP13" si="8">(I5-I4)/I4</f>
        <v>1.4496383275475836E-2</v>
      </c>
      <c r="AQ5">
        <f t="shared" ref="AQ5:AQ13" si="9">(J5-J4)/J4</f>
        <v>7.3038053004210249E-3</v>
      </c>
      <c r="AR5">
        <f t="shared" ref="AR5:AR13" si="10">(K5-K4)/K4</f>
        <v>6.9088126245696975E-3</v>
      </c>
      <c r="AS5">
        <f t="shared" ref="AS5:AS13" si="11">(L5-L4)/L4</f>
        <v>2.2339741328630095E-2</v>
      </c>
      <c r="AT5">
        <f t="shared" ref="AT5:AT13" si="12">(M5-M4)/M4</f>
        <v>-2.9604816030882563E-2</v>
      </c>
      <c r="AU5">
        <f t="shared" ref="AU5:AU13" si="13">(N5-N4)/N4</f>
        <v>-1.7703277039061285E-2</v>
      </c>
      <c r="AV5">
        <f t="shared" ref="AV5:AV13" si="14">(O5-O4)/O4</f>
        <v>0.1917625923841926</v>
      </c>
      <c r="AW5">
        <f t="shared" ref="AW5:AW13" si="15">(P5-P4)/P4</f>
        <v>3.1955622138678329E-2</v>
      </c>
      <c r="AX5">
        <f t="shared" ref="AX5:AX13" si="16">(Q5-Q4)/Q4</f>
        <v>-2.1016854015816655E-2</v>
      </c>
      <c r="AY5">
        <f t="shared" ref="AY5:AY13" si="17">(R5-R4)/R4</f>
        <v>2.7773006190005833E-2</v>
      </c>
      <c r="AZ5">
        <f t="shared" ref="AZ5:AZ13" si="18">(S5-S4)/S4</f>
        <v>-2.0038733590433587E-2</v>
      </c>
      <c r="BA5">
        <f t="shared" ref="BA5:BA13" si="19">(T5-T4)/T4</f>
        <v>0.11552354298828071</v>
      </c>
      <c r="BB5">
        <f t="shared" ref="BB5:BB13" si="20">(U5-U4)/U4</f>
        <v>-1.2396606150841975E-2</v>
      </c>
      <c r="BC5">
        <f t="shared" ref="BC5:BC13" si="21">(V5-V4)/V4</f>
        <v>3.8282156490401363E-2</v>
      </c>
      <c r="BD5">
        <f t="shared" ref="BD5:BD13" si="22">(W5-W4)/W4</f>
        <v>-9.3023004288262223E-3</v>
      </c>
      <c r="BE5">
        <f t="shared" ref="BE5:BE13" si="23">(X5-X4)/X4</f>
        <v>2.2458693862592364E-2</v>
      </c>
      <c r="BF5">
        <f t="shared" ref="BF5:BF13" si="24">(Y5-Y4)/Y4</f>
        <v>3.7675578806666263E-2</v>
      </c>
      <c r="BG5">
        <f t="shared" ref="BG5:BG13" si="25">(Z5-Z4)/Z4</f>
        <v>-2.1286702390464003E-3</v>
      </c>
      <c r="BH5">
        <f t="shared" ref="BH5:BH13" si="26">(AA5-AA4)/AA4</f>
        <v>-0.3174089068825911</v>
      </c>
      <c r="BI5">
        <f t="shared" ref="BI5:BI68" si="27">(AB5-AB4)/AB4</f>
        <v>-3.2713360866333384E-2</v>
      </c>
      <c r="BJ5">
        <f t="shared" ref="BJ5:BJ19" si="28">(AC5-AC4)/AC4</f>
        <v>1.1890465716618432E-2</v>
      </c>
      <c r="BK5">
        <f t="shared" ref="BK5:BK19" si="29">(AD5-AD4)/AD4</f>
        <v>2.4723706424139753E-2</v>
      </c>
      <c r="BL5">
        <f t="shared" ref="BL5:BL19" si="30">(AE5-AE4)/AE4</f>
        <v>-6.7495161192611355E-2</v>
      </c>
      <c r="BM5">
        <f t="shared" ref="BM5:BM19" si="31">(AF5-AF4)/AF4</f>
        <v>9.2642346916493954E-3</v>
      </c>
      <c r="BN5">
        <f t="shared" ref="BN5:BN68" si="32">AVERAGE(AI5:BL5)</f>
        <v>-2.3567506474043609E-3</v>
      </c>
    </row>
    <row r="6" spans="1:66" x14ac:dyDescent="0.25">
      <c r="A6" s="2">
        <v>39804</v>
      </c>
      <c r="B6" s="1">
        <v>8.2091100000000008</v>
      </c>
      <c r="C6" s="1">
        <v>21.08</v>
      </c>
      <c r="D6" s="1">
        <v>8.0564119999999999</v>
      </c>
      <c r="E6" s="1">
        <v>8.0564119999999999</v>
      </c>
      <c r="F6" s="1">
        <v>31.046412</v>
      </c>
      <c r="G6" s="1">
        <v>12.219404000000001</v>
      </c>
      <c r="H6" s="1">
        <v>62.259998000000003</v>
      </c>
      <c r="I6" s="1">
        <v>31.366779000000001</v>
      </c>
      <c r="J6" s="1">
        <v>39.775108000000003</v>
      </c>
      <c r="K6" s="1">
        <v>19.332599999999999</v>
      </c>
      <c r="L6" s="1">
        <v>15.32</v>
      </c>
      <c r="M6" s="1">
        <v>1.7456929999999999</v>
      </c>
      <c r="N6" s="1">
        <v>149.20953399999999</v>
      </c>
      <c r="O6" s="1">
        <v>66.668243000000004</v>
      </c>
      <c r="P6" s="1">
        <v>18.385850999999999</v>
      </c>
      <c r="Q6" s="1">
        <v>10.317373</v>
      </c>
      <c r="R6" s="1">
        <v>43.100150999999997</v>
      </c>
      <c r="S6" s="1">
        <v>23.599443000000001</v>
      </c>
      <c r="T6" s="1">
        <v>12.599608</v>
      </c>
      <c r="U6" s="1">
        <v>14.929717</v>
      </c>
      <c r="V6" s="1">
        <v>8.5692170000000001</v>
      </c>
      <c r="W6" s="1">
        <v>6.9436710000000001</v>
      </c>
      <c r="X6" s="1">
        <v>11.648262000000001</v>
      </c>
      <c r="Y6" s="1">
        <v>26.440062000000001</v>
      </c>
      <c r="Z6" s="1">
        <v>16.124234999999999</v>
      </c>
      <c r="AA6" s="1">
        <v>7.72</v>
      </c>
      <c r="AB6" s="1">
        <v>11.186978</v>
      </c>
      <c r="AC6" s="1">
        <v>18.846976999999999</v>
      </c>
      <c r="AD6" s="1">
        <v>43.125506999999999</v>
      </c>
      <c r="AE6" s="1">
        <v>57.222499999999997</v>
      </c>
      <c r="AF6" s="1">
        <v>872.79998799999998</v>
      </c>
      <c r="AG6" s="1"/>
      <c r="AI6">
        <f t="shared" si="1"/>
        <v>-4.6555328028075368E-2</v>
      </c>
      <c r="AJ6">
        <f t="shared" si="2"/>
        <v>-4.7446861610793707E-2</v>
      </c>
      <c r="AK6">
        <f t="shared" si="3"/>
        <v>-6.7368419834077445E-2</v>
      </c>
      <c r="AL6">
        <f t="shared" si="4"/>
        <v>-6.7368419834077445E-2</v>
      </c>
      <c r="AM6">
        <f t="shared" si="5"/>
        <v>-1.7216370528126287E-2</v>
      </c>
      <c r="AN6">
        <f t="shared" si="6"/>
        <v>-3.1884099307232523E-2</v>
      </c>
      <c r="AO6">
        <f t="shared" si="7"/>
        <v>-3.0821918767805642E-2</v>
      </c>
      <c r="AP6">
        <f t="shared" si="8"/>
        <v>7.020947544299288E-4</v>
      </c>
      <c r="AQ6">
        <f t="shared" si="9"/>
        <v>-4.3130944991449344E-2</v>
      </c>
      <c r="AR6">
        <f t="shared" si="10"/>
        <v>-1.1145747897560794E-2</v>
      </c>
      <c r="AS6">
        <f t="shared" si="11"/>
        <v>-0.11903387688521427</v>
      </c>
      <c r="AT6">
        <f t="shared" si="12"/>
        <v>-0.22372933360606892</v>
      </c>
      <c r="AU6">
        <f t="shared" si="13"/>
        <v>-3.1627830847354668E-2</v>
      </c>
      <c r="AV6">
        <f t="shared" si="14"/>
        <v>-5.8961756634829554E-2</v>
      </c>
      <c r="AW6">
        <f t="shared" si="15"/>
        <v>-2.7250281018275011E-2</v>
      </c>
      <c r="AX6">
        <f t="shared" si="16"/>
        <v>-1.8005251202440866E-2</v>
      </c>
      <c r="AY6">
        <f t="shared" si="17"/>
        <v>-4.7586225990724129E-3</v>
      </c>
      <c r="AZ6">
        <f t="shared" si="18"/>
        <v>-1.7150708461570043E-2</v>
      </c>
      <c r="BA6">
        <f t="shared" si="19"/>
        <v>-5.177977818331763E-2</v>
      </c>
      <c r="BB6">
        <f t="shared" si="20"/>
        <v>5.2298924407347396E-4</v>
      </c>
      <c r="BC6">
        <f t="shared" si="21"/>
        <v>-2.9262425783333285E-2</v>
      </c>
      <c r="BD6">
        <f t="shared" si="22"/>
        <v>-0.11854461062364013</v>
      </c>
      <c r="BE6">
        <f t="shared" si="23"/>
        <v>-1.1560695113131198E-2</v>
      </c>
      <c r="BF6">
        <f t="shared" si="24"/>
        <v>-1.712802806754584E-2</v>
      </c>
      <c r="BG6">
        <f t="shared" si="25"/>
        <v>-6.4013588267820744E-3</v>
      </c>
      <c r="BH6">
        <f t="shared" si="26"/>
        <v>-8.4223013048635817E-2</v>
      </c>
      <c r="BI6">
        <f t="shared" si="27"/>
        <v>-4.8408435097066063E-2</v>
      </c>
      <c r="BJ6">
        <f t="shared" si="28"/>
        <v>0</v>
      </c>
      <c r="BK6">
        <f t="shared" si="29"/>
        <v>-6.9969225210426882E-3</v>
      </c>
      <c r="BL6">
        <f t="shared" si="30"/>
        <v>2.8925848165482174E-2</v>
      </c>
      <c r="BM6">
        <f t="shared" si="31"/>
        <v>-1.6984296205656751E-2</v>
      </c>
      <c r="BN6">
        <f t="shared" si="32"/>
        <v>-4.025367023848446E-2</v>
      </c>
    </row>
    <row r="7" spans="1:66" x14ac:dyDescent="0.25">
      <c r="A7" s="2">
        <v>39811</v>
      </c>
      <c r="B7" s="1">
        <v>8.6816999999999993</v>
      </c>
      <c r="C7" s="1">
        <v>23.02</v>
      </c>
      <c r="D7" s="1">
        <v>8.2928300000000004</v>
      </c>
      <c r="E7" s="1">
        <v>8.2928300000000004</v>
      </c>
      <c r="F7" s="1">
        <v>34.661971999999999</v>
      </c>
      <c r="G7" s="1">
        <v>13.106590000000001</v>
      </c>
      <c r="H7" s="1">
        <v>66.459998999999996</v>
      </c>
      <c r="I7" s="1">
        <v>34.443268000000003</v>
      </c>
      <c r="J7" s="1">
        <v>41.227936</v>
      </c>
      <c r="K7" s="1">
        <v>20.849219999999999</v>
      </c>
      <c r="L7" s="1">
        <v>17.440000999999999</v>
      </c>
      <c r="M7" s="1">
        <v>1.8752869999999999</v>
      </c>
      <c r="N7" s="1">
        <v>159.62181100000001</v>
      </c>
      <c r="O7" s="1">
        <v>76.137114999999994</v>
      </c>
      <c r="P7" s="1">
        <v>18.830674999999999</v>
      </c>
      <c r="Q7" s="1">
        <v>11.059521999999999</v>
      </c>
      <c r="R7" s="1">
        <v>44.638385999999997</v>
      </c>
      <c r="S7" s="1">
        <v>24.826929</v>
      </c>
      <c r="T7" s="1">
        <v>14.612100999999999</v>
      </c>
      <c r="U7" s="1">
        <v>15.866237999999999</v>
      </c>
      <c r="V7" s="1">
        <v>9.1375130000000002</v>
      </c>
      <c r="W7" s="1">
        <v>8.0531790000000001</v>
      </c>
      <c r="X7" s="1">
        <v>12.445247999999999</v>
      </c>
      <c r="Y7" s="1">
        <v>28.452055000000001</v>
      </c>
      <c r="Z7" s="1">
        <v>16.978348</v>
      </c>
      <c r="AA7" s="1">
        <v>7.95</v>
      </c>
      <c r="AB7" s="1">
        <v>12.504467</v>
      </c>
      <c r="AC7" s="1">
        <v>19.670359000000001</v>
      </c>
      <c r="AD7" s="1">
        <v>44.551341999999998</v>
      </c>
      <c r="AE7" s="1">
        <v>60.521351000000003</v>
      </c>
      <c r="AF7" s="1">
        <v>931.79998799999998</v>
      </c>
      <c r="AG7" s="1"/>
      <c r="AI7">
        <f t="shared" si="1"/>
        <v>5.7568969108709525E-2</v>
      </c>
      <c r="AJ7">
        <f t="shared" si="2"/>
        <v>9.2030360531309363E-2</v>
      </c>
      <c r="AK7">
        <f t="shared" si="3"/>
        <v>2.9345321465684783E-2</v>
      </c>
      <c r="AL7">
        <f t="shared" si="4"/>
        <v>2.9345321465684783E-2</v>
      </c>
      <c r="AM7">
        <f t="shared" si="5"/>
        <v>0.11645661340833841</v>
      </c>
      <c r="AN7">
        <f t="shared" si="6"/>
        <v>7.260468677523059E-2</v>
      </c>
      <c r="AO7">
        <f t="shared" si="7"/>
        <v>6.7459060952748395E-2</v>
      </c>
      <c r="AP7">
        <f t="shared" si="8"/>
        <v>9.8081125894373858E-2</v>
      </c>
      <c r="AQ7">
        <f t="shared" si="9"/>
        <v>3.6526060469779152E-2</v>
      </c>
      <c r="AR7">
        <f t="shared" si="10"/>
        <v>7.8448837714533981E-2</v>
      </c>
      <c r="AS7">
        <f t="shared" si="11"/>
        <v>0.13838126631853775</v>
      </c>
      <c r="AT7">
        <f t="shared" si="12"/>
        <v>7.4236420722314858E-2</v>
      </c>
      <c r="AU7">
        <f t="shared" si="13"/>
        <v>6.9782920171843829E-2</v>
      </c>
      <c r="AV7">
        <f t="shared" si="14"/>
        <v>0.14202972170723008</v>
      </c>
      <c r="AW7">
        <f t="shared" si="15"/>
        <v>2.4193821651225203E-2</v>
      </c>
      <c r="AX7">
        <f t="shared" si="16"/>
        <v>7.1931973381208519E-2</v>
      </c>
      <c r="AY7">
        <f t="shared" si="17"/>
        <v>3.5689782154127499E-2</v>
      </c>
      <c r="AZ7">
        <f t="shared" si="18"/>
        <v>5.2013346247197396E-2</v>
      </c>
      <c r="BA7">
        <f t="shared" si="19"/>
        <v>0.15972663593978473</v>
      </c>
      <c r="BB7">
        <f t="shared" si="20"/>
        <v>6.2728650516282333E-2</v>
      </c>
      <c r="BC7">
        <f t="shared" si="21"/>
        <v>6.6318311229602439E-2</v>
      </c>
      <c r="BD7">
        <f t="shared" si="22"/>
        <v>0.15978694843116845</v>
      </c>
      <c r="BE7">
        <f t="shared" si="23"/>
        <v>6.842102281009807E-2</v>
      </c>
      <c r="BF7">
        <f t="shared" si="24"/>
        <v>7.6096379804253114E-2</v>
      </c>
      <c r="BG7">
        <f t="shared" si="25"/>
        <v>5.2970761093472138E-2</v>
      </c>
      <c r="BH7">
        <f t="shared" si="26"/>
        <v>2.9792746113989695E-2</v>
      </c>
      <c r="BI7">
        <f t="shared" si="27"/>
        <v>0.11776987493852228</v>
      </c>
      <c r="BJ7">
        <f t="shared" si="28"/>
        <v>4.3687748968972706E-2</v>
      </c>
      <c r="BK7">
        <f t="shared" si="29"/>
        <v>3.3062451880275852E-2</v>
      </c>
      <c r="BL7">
        <f t="shared" si="30"/>
        <v>5.764954344881832E-2</v>
      </c>
      <c r="BM7">
        <f t="shared" si="31"/>
        <v>6.759853438494777E-2</v>
      </c>
      <c r="BN7">
        <f t="shared" si="32"/>
        <v>7.380455617717728E-2</v>
      </c>
    </row>
    <row r="8" spans="1:66" x14ac:dyDescent="0.25">
      <c r="A8" s="2">
        <v>39818</v>
      </c>
      <c r="B8" s="1">
        <v>8.665438</v>
      </c>
      <c r="C8" s="1">
        <v>24.01</v>
      </c>
      <c r="D8" s="1">
        <v>8.4201329999999999</v>
      </c>
      <c r="E8" s="1">
        <v>8.4201329999999999</v>
      </c>
      <c r="F8" s="1">
        <v>34.049156000000004</v>
      </c>
      <c r="G8" s="1">
        <v>11.880991</v>
      </c>
      <c r="H8" s="1">
        <v>62.82</v>
      </c>
      <c r="I8" s="1">
        <v>31.719227</v>
      </c>
      <c r="J8" s="1">
        <v>37.974518000000003</v>
      </c>
      <c r="K8" s="1">
        <v>19.445907999999999</v>
      </c>
      <c r="L8" s="1">
        <v>17.790001</v>
      </c>
      <c r="M8" s="1">
        <v>2.00488</v>
      </c>
      <c r="N8" s="1">
        <v>156.51701399999999</v>
      </c>
      <c r="O8" s="1">
        <v>73.644844000000006</v>
      </c>
      <c r="P8" s="1">
        <v>18.619973999999999</v>
      </c>
      <c r="Q8" s="1">
        <v>10.295544</v>
      </c>
      <c r="R8" s="1">
        <v>43.460796000000002</v>
      </c>
      <c r="S8" s="1">
        <v>20.817257000000001</v>
      </c>
      <c r="T8" s="1">
        <v>16.392389000000001</v>
      </c>
      <c r="U8" s="1">
        <v>15.234080000000001</v>
      </c>
      <c r="V8" s="1">
        <v>8.5433839999999996</v>
      </c>
      <c r="W8" s="1">
        <v>7.3319979999999996</v>
      </c>
      <c r="X8" s="1">
        <v>11.879865000000001</v>
      </c>
      <c r="Y8" s="1">
        <v>26.877790000000001</v>
      </c>
      <c r="Z8" s="1">
        <v>15.39709</v>
      </c>
      <c r="AA8" s="1">
        <v>7.86</v>
      </c>
      <c r="AB8" s="1">
        <v>11.662521</v>
      </c>
      <c r="AC8" s="1">
        <v>18.262087000000001</v>
      </c>
      <c r="AD8" s="1">
        <v>40.188144999999999</v>
      </c>
      <c r="AE8" s="1">
        <v>57.504192000000003</v>
      </c>
      <c r="AF8" s="1">
        <v>890.34997599999997</v>
      </c>
      <c r="AG8" s="1"/>
      <c r="AI8">
        <f t="shared" si="1"/>
        <v>-1.8731354458227461E-3</v>
      </c>
      <c r="AJ8">
        <f t="shared" si="2"/>
        <v>4.3006081668114773E-2</v>
      </c>
      <c r="AK8">
        <f t="shared" si="3"/>
        <v>1.5350971863646005E-2</v>
      </c>
      <c r="AL8">
        <f t="shared" si="4"/>
        <v>1.5350971863646005E-2</v>
      </c>
      <c r="AM8">
        <f t="shared" si="5"/>
        <v>-1.7679778865437753E-2</v>
      </c>
      <c r="AN8">
        <f t="shared" si="6"/>
        <v>-9.3510134977900491E-2</v>
      </c>
      <c r="AO8">
        <f t="shared" si="7"/>
        <v>-5.4769772115103345E-2</v>
      </c>
      <c r="AP8">
        <f t="shared" si="8"/>
        <v>-7.9087762520095445E-2</v>
      </c>
      <c r="AQ8">
        <f t="shared" si="9"/>
        <v>-7.8912948734566682E-2</v>
      </c>
      <c r="AR8">
        <f t="shared" si="10"/>
        <v>-6.7307649878508638E-2</v>
      </c>
      <c r="AS8">
        <f t="shared" si="11"/>
        <v>2.0068806188715323E-2</v>
      </c>
      <c r="AT8">
        <f t="shared" si="12"/>
        <v>6.9105688889220723E-2</v>
      </c>
      <c r="AU8">
        <f t="shared" si="13"/>
        <v>-1.9450957112621778E-2</v>
      </c>
      <c r="AV8">
        <f t="shared" si="14"/>
        <v>-3.2733982631204091E-2</v>
      </c>
      <c r="AW8">
        <f t="shared" si="15"/>
        <v>-1.1189243083426391E-2</v>
      </c>
      <c r="AX8">
        <f t="shared" si="16"/>
        <v>-6.9078754036566853E-2</v>
      </c>
      <c r="AY8">
        <f t="shared" si="17"/>
        <v>-2.6380658117880765E-2</v>
      </c>
      <c r="AZ8">
        <f t="shared" si="18"/>
        <v>-0.16150495294846973</v>
      </c>
      <c r="BA8">
        <f t="shared" si="19"/>
        <v>0.12183655177308195</v>
      </c>
      <c r="BB8">
        <f t="shared" si="20"/>
        <v>-3.9842967186046165E-2</v>
      </c>
      <c r="BC8">
        <f t="shared" si="21"/>
        <v>-6.5020865086594187E-2</v>
      </c>
      <c r="BD8">
        <f t="shared" si="22"/>
        <v>-8.9552337033611262E-2</v>
      </c>
      <c r="BE8">
        <f t="shared" si="23"/>
        <v>-4.542962904395307E-2</v>
      </c>
      <c r="BF8">
        <f t="shared" si="24"/>
        <v>-5.5330449768918287E-2</v>
      </c>
      <c r="BG8">
        <f t="shared" si="25"/>
        <v>-9.3133796056012047E-2</v>
      </c>
      <c r="BH8">
        <f t="shared" si="26"/>
        <v>-1.1320754716981114E-2</v>
      </c>
      <c r="BI8">
        <f t="shared" si="27"/>
        <v>-6.7331618372858282E-2</v>
      </c>
      <c r="BJ8">
        <f t="shared" si="28"/>
        <v>-7.1593609450646023E-2</v>
      </c>
      <c r="BK8">
        <f t="shared" si="29"/>
        <v>-9.7936376417123411E-2</v>
      </c>
      <c r="BL8">
        <f t="shared" si="30"/>
        <v>-4.9852803186762953E-2</v>
      </c>
      <c r="BM8">
        <f t="shared" si="31"/>
        <v>-4.4483808256928221E-2</v>
      </c>
      <c r="BN8">
        <f t="shared" si="32"/>
        <v>-3.7170195484689562E-2</v>
      </c>
    </row>
    <row r="9" spans="1:66" x14ac:dyDescent="0.25">
      <c r="A9" s="2">
        <v>39825</v>
      </c>
      <c r="B9" s="1">
        <v>7.8761939999999999</v>
      </c>
      <c r="C9" s="1">
        <v>21.059999000000001</v>
      </c>
      <c r="D9" s="1">
        <v>8.7020140000000001</v>
      </c>
      <c r="E9" s="1">
        <v>8.7020140000000001</v>
      </c>
      <c r="F9" s="1">
        <v>32.524807000000003</v>
      </c>
      <c r="G9" s="1">
        <v>6.5670149999999996</v>
      </c>
      <c r="H9" s="1">
        <v>60.5</v>
      </c>
      <c r="I9" s="1">
        <v>29.039252999999999</v>
      </c>
      <c r="J9" s="1">
        <v>37.711784000000002</v>
      </c>
      <c r="K9" s="1">
        <v>18.705031999999999</v>
      </c>
      <c r="L9" s="1">
        <v>17.530000999999999</v>
      </c>
      <c r="M9" s="1">
        <v>1.6694629999999999</v>
      </c>
      <c r="N9" s="1">
        <v>148.86676</v>
      </c>
      <c r="O9" s="1">
        <v>64.105759000000006</v>
      </c>
      <c r="P9" s="1">
        <v>18.104918000000001</v>
      </c>
      <c r="Q9" s="1">
        <v>9.9972259999999995</v>
      </c>
      <c r="R9" s="1">
        <v>42.275826000000002</v>
      </c>
      <c r="S9" s="1">
        <v>18.292252999999999</v>
      </c>
      <c r="T9" s="1">
        <v>13.408046000000001</v>
      </c>
      <c r="U9" s="1">
        <v>15.382367</v>
      </c>
      <c r="V9" s="1">
        <v>8.059469</v>
      </c>
      <c r="W9" s="1">
        <v>7.3874750000000002</v>
      </c>
      <c r="X9" s="1">
        <v>11.920736</v>
      </c>
      <c r="Y9" s="1">
        <v>27.661079000000001</v>
      </c>
      <c r="Z9" s="1">
        <v>14.774336999999999</v>
      </c>
      <c r="AA9" s="1">
        <v>7.6</v>
      </c>
      <c r="AB9" s="1">
        <v>11.709294</v>
      </c>
      <c r="AC9" s="1">
        <v>17.277967</v>
      </c>
      <c r="AD9" s="1">
        <v>40.172553999999998</v>
      </c>
      <c r="AE9" s="1">
        <v>57.897095</v>
      </c>
      <c r="AF9" s="1">
        <v>850.11999500000002</v>
      </c>
      <c r="AG9" s="1"/>
      <c r="AI9">
        <f t="shared" si="1"/>
        <v>-9.107952765919046E-2</v>
      </c>
      <c r="AJ9">
        <f t="shared" si="2"/>
        <v>-0.12286551436901291</v>
      </c>
      <c r="AK9">
        <f t="shared" si="3"/>
        <v>3.3477024650323255E-2</v>
      </c>
      <c r="AL9">
        <f t="shared" si="4"/>
        <v>3.3477024650323255E-2</v>
      </c>
      <c r="AM9">
        <f t="shared" si="5"/>
        <v>-4.4769068578381227E-2</v>
      </c>
      <c r="AN9">
        <f t="shared" si="6"/>
        <v>-0.44726706720003412</v>
      </c>
      <c r="AO9">
        <f t="shared" si="7"/>
        <v>-3.6930913721744674E-2</v>
      </c>
      <c r="AP9">
        <f t="shared" si="8"/>
        <v>-8.4490520528763241E-2</v>
      </c>
      <c r="AQ9">
        <f t="shared" si="9"/>
        <v>-6.9186921608854072E-3</v>
      </c>
      <c r="AR9">
        <f t="shared" si="10"/>
        <v>-3.8099326603828428E-2</v>
      </c>
      <c r="AS9">
        <f t="shared" si="11"/>
        <v>-1.4614951398822381E-2</v>
      </c>
      <c r="AT9">
        <f t="shared" si="12"/>
        <v>-0.16730028729899049</v>
      </c>
      <c r="AU9">
        <f t="shared" si="13"/>
        <v>-4.8878098326102681E-2</v>
      </c>
      <c r="AV9">
        <f t="shared" si="14"/>
        <v>-0.12952821245707302</v>
      </c>
      <c r="AW9">
        <f t="shared" si="15"/>
        <v>-2.7661477937616762E-2</v>
      </c>
      <c r="AX9">
        <f t="shared" si="16"/>
        <v>-2.8975448019065344E-2</v>
      </c>
      <c r="AY9">
        <f t="shared" si="17"/>
        <v>-2.7265262237718788E-2</v>
      </c>
      <c r="AZ9">
        <f t="shared" si="18"/>
        <v>-0.12129379005120619</v>
      </c>
      <c r="BA9">
        <f t="shared" si="19"/>
        <v>-0.18205662396127864</v>
      </c>
      <c r="BB9">
        <f t="shared" si="20"/>
        <v>9.7338992574543277E-3</v>
      </c>
      <c r="BC9">
        <f t="shared" si="21"/>
        <v>-5.6642075318164287E-2</v>
      </c>
      <c r="BD9">
        <f t="shared" si="22"/>
        <v>7.5664232314303238E-3</v>
      </c>
      <c r="BE9">
        <f t="shared" si="23"/>
        <v>3.4403589603079843E-3</v>
      </c>
      <c r="BF9">
        <f t="shared" si="24"/>
        <v>2.9142611799556434E-2</v>
      </c>
      <c r="BG9">
        <f t="shared" si="25"/>
        <v>-4.0446149239888915E-2</v>
      </c>
      <c r="BH9">
        <f t="shared" si="26"/>
        <v>-3.3078880407124769E-2</v>
      </c>
      <c r="BI9">
        <f t="shared" si="27"/>
        <v>4.0105394022441595E-3</v>
      </c>
      <c r="BJ9">
        <f t="shared" si="28"/>
        <v>-5.3888693006445582E-2</v>
      </c>
      <c r="BK9">
        <f t="shared" si="29"/>
        <v>-3.8795022761066921E-4</v>
      </c>
      <c r="BL9">
        <f t="shared" si="30"/>
        <v>6.8325975261072595E-3</v>
      </c>
      <c r="BM9">
        <f t="shared" si="31"/>
        <v>-4.5184457892319813E-2</v>
      </c>
      <c r="BN9">
        <f t="shared" si="32"/>
        <v>-5.5891935041040064E-2</v>
      </c>
    </row>
    <row r="10" spans="1:66" x14ac:dyDescent="0.25">
      <c r="A10" s="2">
        <v>39832</v>
      </c>
      <c r="B10" s="1">
        <v>8.4530569999999994</v>
      </c>
      <c r="C10" s="1">
        <v>19.700001</v>
      </c>
      <c r="D10" s="1">
        <v>8.5201550000000008</v>
      </c>
      <c r="E10" s="1">
        <v>8.5201550000000008</v>
      </c>
      <c r="F10" s="1">
        <v>32.157111999999998</v>
      </c>
      <c r="G10" s="1">
        <v>5.7072649999999996</v>
      </c>
      <c r="H10" s="1">
        <v>56.98</v>
      </c>
      <c r="I10" s="1">
        <v>26.465525</v>
      </c>
      <c r="J10" s="1">
        <v>36.297584999999998</v>
      </c>
      <c r="K10" s="1">
        <v>17.964148999999999</v>
      </c>
      <c r="L10" s="1">
        <v>16.950001</v>
      </c>
      <c r="M10" s="1">
        <v>1.372161</v>
      </c>
      <c r="N10" s="1">
        <v>161.30088799999999</v>
      </c>
      <c r="O10" s="1">
        <v>65.738028999999997</v>
      </c>
      <c r="P10" s="1">
        <v>16.949949</v>
      </c>
      <c r="Q10" s="1">
        <v>9.5461130000000001</v>
      </c>
      <c r="R10" s="1">
        <v>41.193916000000002</v>
      </c>
      <c r="S10" s="1">
        <v>19.462569999999999</v>
      </c>
      <c r="T10" s="1">
        <v>16.091370000000001</v>
      </c>
      <c r="U10" s="1">
        <v>13.423475</v>
      </c>
      <c r="V10" s="1">
        <v>7.8665940000000001</v>
      </c>
      <c r="W10" s="1">
        <v>7.1285889999999998</v>
      </c>
      <c r="X10" s="1">
        <v>11.886680999999999</v>
      </c>
      <c r="Y10" s="1">
        <v>28.083447</v>
      </c>
      <c r="Z10" s="1">
        <v>15.295508</v>
      </c>
      <c r="AA10" s="1">
        <v>7.46</v>
      </c>
      <c r="AB10" s="1">
        <v>11.685909000000001</v>
      </c>
      <c r="AC10" s="1">
        <v>17.554783</v>
      </c>
      <c r="AD10" s="1">
        <v>37.671505000000003</v>
      </c>
      <c r="AE10" s="1">
        <v>57.852612000000001</v>
      </c>
      <c r="AF10" s="1">
        <v>831.95001200000002</v>
      </c>
      <c r="AG10" s="1"/>
      <c r="AI10">
        <f t="shared" si="1"/>
        <v>7.3241339662278443E-2</v>
      </c>
      <c r="AJ10">
        <f t="shared" si="2"/>
        <v>-6.4577306010318469E-2</v>
      </c>
      <c r="AK10">
        <f t="shared" si="3"/>
        <v>-2.0898495451742473E-2</v>
      </c>
      <c r="AL10">
        <f t="shared" si="4"/>
        <v>-2.0898495451742473E-2</v>
      </c>
      <c r="AM10">
        <f t="shared" si="5"/>
        <v>-1.1305063239883475E-2</v>
      </c>
      <c r="AN10">
        <f t="shared" si="6"/>
        <v>-0.1309194512270796</v>
      </c>
      <c r="AO10">
        <f t="shared" si="7"/>
        <v>-5.818181818181823E-2</v>
      </c>
      <c r="AP10">
        <f t="shared" si="8"/>
        <v>-8.8629277068525122E-2</v>
      </c>
      <c r="AQ10">
        <f t="shared" si="9"/>
        <v>-3.7500188270064433E-2</v>
      </c>
      <c r="AR10">
        <f t="shared" si="10"/>
        <v>-3.9608753409243046E-2</v>
      </c>
      <c r="AS10">
        <f t="shared" si="11"/>
        <v>-3.3086136161657856E-2</v>
      </c>
      <c r="AT10">
        <f t="shared" si="12"/>
        <v>-0.17808241332692007</v>
      </c>
      <c r="AU10">
        <f t="shared" si="13"/>
        <v>8.3525214090774777E-2</v>
      </c>
      <c r="AV10">
        <f t="shared" si="14"/>
        <v>2.5462142956610045E-2</v>
      </c>
      <c r="AW10">
        <f t="shared" si="15"/>
        <v>-6.3793108590715575E-2</v>
      </c>
      <c r="AX10">
        <f t="shared" si="16"/>
        <v>-4.5123817346931987E-2</v>
      </c>
      <c r="AY10">
        <f t="shared" si="17"/>
        <v>-2.559169393875357E-2</v>
      </c>
      <c r="AZ10">
        <f t="shared" si="18"/>
        <v>6.3978833006519256E-2</v>
      </c>
      <c r="BA10">
        <f t="shared" si="19"/>
        <v>0.2001278933559745</v>
      </c>
      <c r="BB10">
        <f t="shared" si="20"/>
        <v>-0.12734659106755161</v>
      </c>
      <c r="BC10">
        <f t="shared" si="21"/>
        <v>-2.3931477371524092E-2</v>
      </c>
      <c r="BD10">
        <f t="shared" si="22"/>
        <v>-3.5043908778033143E-2</v>
      </c>
      <c r="BE10">
        <f t="shared" si="23"/>
        <v>-2.8567866950497344E-3</v>
      </c>
      <c r="BF10">
        <f t="shared" si="24"/>
        <v>1.5269397119324186E-2</v>
      </c>
      <c r="BG10">
        <f t="shared" si="25"/>
        <v>3.5275423865043877E-2</v>
      </c>
      <c r="BH10">
        <f t="shared" si="26"/>
        <v>-1.8421052631578907E-2</v>
      </c>
      <c r="BI10">
        <f t="shared" si="27"/>
        <v>-1.9971315093804394E-3</v>
      </c>
      <c r="BJ10">
        <f t="shared" si="28"/>
        <v>1.6021329361261088E-2</v>
      </c>
      <c r="BK10">
        <f t="shared" si="29"/>
        <v>-6.2257654815772848E-2</v>
      </c>
      <c r="BL10">
        <f t="shared" si="30"/>
        <v>-7.6831143255114284E-4</v>
      </c>
      <c r="BM10">
        <f t="shared" si="31"/>
        <v>-2.137343328808541E-2</v>
      </c>
      <c r="BN10">
        <f t="shared" si="32"/>
        <v>-1.9263911951968405E-2</v>
      </c>
    </row>
    <row r="11" spans="1:66" x14ac:dyDescent="0.25">
      <c r="A11" s="2">
        <v>39839</v>
      </c>
      <c r="B11" s="1">
        <v>8.6223890000000001</v>
      </c>
      <c r="C11" s="1">
        <v>19.309999000000001</v>
      </c>
      <c r="D11" s="1">
        <v>7.9654819999999997</v>
      </c>
      <c r="E11" s="1">
        <v>7.9654819999999997</v>
      </c>
      <c r="F11" s="1">
        <v>32.409892999999997</v>
      </c>
      <c r="G11" s="1">
        <v>6.0182399999999996</v>
      </c>
      <c r="H11" s="1">
        <v>59.779998999999997</v>
      </c>
      <c r="I11" s="1">
        <v>22.895723</v>
      </c>
      <c r="J11" s="1">
        <v>34.798386000000001</v>
      </c>
      <c r="K11" s="1">
        <v>18.025164</v>
      </c>
      <c r="L11" s="1">
        <v>15.44</v>
      </c>
      <c r="M11" s="1">
        <v>1.4255230000000001</v>
      </c>
      <c r="N11" s="1">
        <v>168.17120399999999</v>
      </c>
      <c r="O11" s="1">
        <v>70.845412999999994</v>
      </c>
      <c r="P11" s="1">
        <v>16.801676</v>
      </c>
      <c r="Q11" s="1">
        <v>9.3860440000000001</v>
      </c>
      <c r="R11" s="1">
        <v>42.459834999999998</v>
      </c>
      <c r="S11" s="1">
        <v>20.448526000000001</v>
      </c>
      <c r="T11" s="1">
        <v>17.398637999999998</v>
      </c>
      <c r="U11" s="1">
        <v>13.345433999999999</v>
      </c>
      <c r="V11" s="1">
        <v>7.7925420000000001</v>
      </c>
      <c r="W11" s="1">
        <v>7.3504909999999999</v>
      </c>
      <c r="X11" s="1">
        <v>9.9316790000000008</v>
      </c>
      <c r="Y11" s="1">
        <v>26.532202000000002</v>
      </c>
      <c r="Z11" s="1">
        <v>14.41713</v>
      </c>
      <c r="AA11" s="1">
        <v>7.02</v>
      </c>
      <c r="AB11" s="1">
        <v>11.654726999999999</v>
      </c>
      <c r="AC11" s="1">
        <v>17.226063</v>
      </c>
      <c r="AD11" s="1">
        <v>36.713160999999999</v>
      </c>
      <c r="AE11" s="1">
        <v>56.696151999999998</v>
      </c>
      <c r="AF11" s="1">
        <v>825.88000499999998</v>
      </c>
      <c r="AG11" s="1"/>
      <c r="AI11">
        <f t="shared" si="1"/>
        <v>2.0032042845564712E-2</v>
      </c>
      <c r="AJ11">
        <f t="shared" si="2"/>
        <v>-1.9797054832636763E-2</v>
      </c>
      <c r="AK11">
        <f t="shared" si="3"/>
        <v>-6.5101280434452305E-2</v>
      </c>
      <c r="AL11">
        <f t="shared" si="4"/>
        <v>-6.5101280434452305E-2</v>
      </c>
      <c r="AM11">
        <f t="shared" si="5"/>
        <v>7.8608116300990846E-3</v>
      </c>
      <c r="AN11">
        <f t="shared" si="6"/>
        <v>5.4487569790433774E-2</v>
      </c>
      <c r="AO11">
        <f t="shared" si="7"/>
        <v>4.9140031590031587E-2</v>
      </c>
      <c r="AP11">
        <f t="shared" si="8"/>
        <v>-0.13488498716726757</v>
      </c>
      <c r="AQ11">
        <f t="shared" si="9"/>
        <v>-4.1302995777818201E-2</v>
      </c>
      <c r="AR11">
        <f t="shared" si="10"/>
        <v>3.3964870810190427E-3</v>
      </c>
      <c r="AS11">
        <f t="shared" si="11"/>
        <v>-8.9085599463976484E-2</v>
      </c>
      <c r="AT11">
        <f t="shared" si="12"/>
        <v>3.8889022498088878E-2</v>
      </c>
      <c r="AU11">
        <f t="shared" si="13"/>
        <v>4.2593169108901638E-2</v>
      </c>
      <c r="AV11">
        <f t="shared" si="14"/>
        <v>7.7692989547952465E-2</v>
      </c>
      <c r="AW11">
        <f t="shared" si="15"/>
        <v>-8.7476959370202025E-3</v>
      </c>
      <c r="AX11">
        <f t="shared" si="16"/>
        <v>-1.6767976662333664E-2</v>
      </c>
      <c r="AY11">
        <f t="shared" si="17"/>
        <v>3.0730727323908625E-2</v>
      </c>
      <c r="AZ11">
        <f t="shared" si="18"/>
        <v>5.0659085619216865E-2</v>
      </c>
      <c r="BA11">
        <f t="shared" si="19"/>
        <v>8.1240317014648025E-2</v>
      </c>
      <c r="BB11">
        <f t="shared" si="20"/>
        <v>-5.8137702793055225E-3</v>
      </c>
      <c r="BC11">
        <f t="shared" si="21"/>
        <v>-9.4134767855059004E-3</v>
      </c>
      <c r="BD11">
        <f t="shared" si="22"/>
        <v>3.1128460344676912E-2</v>
      </c>
      <c r="BE11">
        <f t="shared" si="23"/>
        <v>-0.16446996432393524</v>
      </c>
      <c r="BF11">
        <f t="shared" si="24"/>
        <v>-5.5236987112016488E-2</v>
      </c>
      <c r="BG11">
        <f t="shared" si="25"/>
        <v>-5.742718711925094E-2</v>
      </c>
      <c r="BH11">
        <f t="shared" si="26"/>
        <v>-5.8981233243967882E-2</v>
      </c>
      <c r="BI11">
        <f t="shared" si="27"/>
        <v>-2.6683418465778871E-3</v>
      </c>
      <c r="BJ11">
        <f t="shared" si="28"/>
        <v>-1.8725380997304298E-2</v>
      </c>
      <c r="BK11">
        <f t="shared" si="29"/>
        <v>-2.5439493325260135E-2</v>
      </c>
      <c r="BL11">
        <f t="shared" si="30"/>
        <v>-1.9989762951411819E-2</v>
      </c>
      <c r="BM11">
        <f t="shared" si="31"/>
        <v>-7.2961198538933755E-3</v>
      </c>
      <c r="BN11">
        <f t="shared" si="32"/>
        <v>-1.2370125143331733E-2</v>
      </c>
    </row>
    <row r="12" spans="1:66" x14ac:dyDescent="0.25">
      <c r="A12" s="2">
        <v>39846</v>
      </c>
      <c r="B12" s="1">
        <v>9.5398259999999997</v>
      </c>
      <c r="C12" s="1">
        <v>21.700001</v>
      </c>
      <c r="D12" s="1">
        <v>9.0566429999999993</v>
      </c>
      <c r="E12" s="1">
        <v>9.0566429999999993</v>
      </c>
      <c r="F12" s="1">
        <v>32.877155000000002</v>
      </c>
      <c r="G12" s="1">
        <v>5.6066570000000002</v>
      </c>
      <c r="H12" s="1">
        <v>58.200001</v>
      </c>
      <c r="I12" s="1">
        <v>24.699169000000001</v>
      </c>
      <c r="J12" s="1">
        <v>34.937488999999999</v>
      </c>
      <c r="K12" s="1">
        <v>16.953066</v>
      </c>
      <c r="L12" s="1">
        <v>19.34</v>
      </c>
      <c r="M12" s="1">
        <v>1.478885</v>
      </c>
      <c r="N12" s="1">
        <v>184.44039900000001</v>
      </c>
      <c r="O12" s="1">
        <v>84.745941000000002</v>
      </c>
      <c r="P12" s="1">
        <v>18.362444</v>
      </c>
      <c r="Q12" s="1">
        <v>10.717548000000001</v>
      </c>
      <c r="R12" s="1">
        <v>43.063338999999999</v>
      </c>
      <c r="S12" s="1">
        <v>22.147884000000001</v>
      </c>
      <c r="T12" s="1">
        <v>19.941202000000001</v>
      </c>
      <c r="U12" s="1">
        <v>15.343344</v>
      </c>
      <c r="V12" s="1">
        <v>8.3832260000000005</v>
      </c>
      <c r="W12" s="1">
        <v>9.1257059999999992</v>
      </c>
      <c r="X12" s="1">
        <v>10.108784</v>
      </c>
      <c r="Y12" s="1">
        <v>27.891463999999999</v>
      </c>
      <c r="Z12" s="1">
        <v>15.272083</v>
      </c>
      <c r="AA12" s="1">
        <v>7.78</v>
      </c>
      <c r="AB12" s="1">
        <v>13.64716</v>
      </c>
      <c r="AC12" s="1">
        <v>18.292954999999999</v>
      </c>
      <c r="AD12" s="1">
        <v>38.668816</v>
      </c>
      <c r="AE12" s="1">
        <v>59.557662999999998</v>
      </c>
      <c r="AF12" s="1">
        <v>868.59997599999997</v>
      </c>
      <c r="AG12" s="1"/>
      <c r="AI12">
        <f t="shared" si="1"/>
        <v>0.1064017176678064</v>
      </c>
      <c r="AJ12">
        <f t="shared" si="2"/>
        <v>0.1237701773055503</v>
      </c>
      <c r="AK12">
        <f t="shared" si="3"/>
        <v>0.13698618614667632</v>
      </c>
      <c r="AL12">
        <f t="shared" si="4"/>
        <v>0.13698618614667632</v>
      </c>
      <c r="AM12">
        <f t="shared" si="5"/>
        <v>1.4417264506242129E-2</v>
      </c>
      <c r="AN12">
        <f t="shared" si="6"/>
        <v>-6.838926330621567E-2</v>
      </c>
      <c r="AO12">
        <f t="shared" si="7"/>
        <v>-2.6430211214958307E-2</v>
      </c>
      <c r="AP12">
        <f t="shared" si="8"/>
        <v>7.8767811787380598E-2</v>
      </c>
      <c r="AQ12">
        <f t="shared" si="9"/>
        <v>3.9973980402424024E-3</v>
      </c>
      <c r="AR12">
        <f t="shared" si="10"/>
        <v>-5.9477849965747911E-2</v>
      </c>
      <c r="AS12">
        <f t="shared" si="11"/>
        <v>0.25259067357512954</v>
      </c>
      <c r="AT12">
        <f t="shared" si="12"/>
        <v>3.7433278873788708E-2</v>
      </c>
      <c r="AU12">
        <f t="shared" si="13"/>
        <v>9.6741859563543503E-2</v>
      </c>
      <c r="AV12">
        <f t="shared" si="14"/>
        <v>0.19620928739592511</v>
      </c>
      <c r="AW12">
        <f t="shared" si="15"/>
        <v>9.2893589901388379E-2</v>
      </c>
      <c r="AX12">
        <f t="shared" si="16"/>
        <v>0.14185997849573267</v>
      </c>
      <c r="AY12">
        <f t="shared" si="17"/>
        <v>1.4213526736502885E-2</v>
      </c>
      <c r="AZ12">
        <f t="shared" si="18"/>
        <v>8.3104180712096312E-2</v>
      </c>
      <c r="BA12">
        <f t="shared" si="19"/>
        <v>0.14613580672234244</v>
      </c>
      <c r="BB12">
        <f t="shared" si="20"/>
        <v>0.1497073830644999</v>
      </c>
      <c r="BC12">
        <f t="shared" si="21"/>
        <v>7.5801195553389433E-2</v>
      </c>
      <c r="BD12">
        <f t="shared" si="22"/>
        <v>0.24150971683388217</v>
      </c>
      <c r="BE12">
        <f t="shared" si="23"/>
        <v>1.7832332277352012E-2</v>
      </c>
      <c r="BF12">
        <f t="shared" si="24"/>
        <v>5.1230651718994054E-2</v>
      </c>
      <c r="BG12">
        <f t="shared" si="25"/>
        <v>5.930119240098411E-2</v>
      </c>
      <c r="BH12">
        <f t="shared" si="26"/>
        <v>0.10826210826210836</v>
      </c>
      <c r="BI12">
        <f t="shared" si="27"/>
        <v>0.17095492670055679</v>
      </c>
      <c r="BJ12">
        <f t="shared" si="28"/>
        <v>6.1934755492302526E-2</v>
      </c>
      <c r="BK12">
        <f t="shared" si="29"/>
        <v>5.3268499544345968E-2</v>
      </c>
      <c r="BL12">
        <f t="shared" si="30"/>
        <v>5.0470991399910181E-2</v>
      </c>
      <c r="BM12">
        <f t="shared" si="31"/>
        <v>5.1726607668628556E-2</v>
      </c>
      <c r="BN12">
        <f t="shared" si="32"/>
        <v>8.4949511744614237E-2</v>
      </c>
    </row>
    <row r="13" spans="1:66" x14ac:dyDescent="0.25">
      <c r="A13" s="2">
        <v>39853</v>
      </c>
      <c r="B13" s="1">
        <v>9.4862529999999996</v>
      </c>
      <c r="C13" s="1">
        <v>21.1</v>
      </c>
      <c r="D13" s="1">
        <v>8.8202239999999996</v>
      </c>
      <c r="E13" s="1">
        <v>8.8202239999999996</v>
      </c>
      <c r="F13" s="1">
        <v>31.320629</v>
      </c>
      <c r="G13" s="1">
        <v>5.094468</v>
      </c>
      <c r="H13" s="1">
        <v>57.200001</v>
      </c>
      <c r="I13" s="1">
        <v>22.962519</v>
      </c>
      <c r="J13" s="1">
        <v>33.044170000000001</v>
      </c>
      <c r="K13" s="1">
        <v>16.14246</v>
      </c>
      <c r="L13" s="1">
        <v>16.93</v>
      </c>
      <c r="M13" s="1">
        <v>1.341669</v>
      </c>
      <c r="N13" s="1">
        <v>177.68434099999999</v>
      </c>
      <c r="O13" s="1">
        <v>84.640686000000002</v>
      </c>
      <c r="P13" s="1">
        <v>16.559757000000001</v>
      </c>
      <c r="Q13" s="1">
        <v>10.203128</v>
      </c>
      <c r="R13" s="1">
        <v>42.025581000000003</v>
      </c>
      <c r="S13" s="1">
        <v>19.791215999999999</v>
      </c>
      <c r="T13" s="1">
        <v>19.993523</v>
      </c>
      <c r="U13" s="1">
        <v>14.898498999999999</v>
      </c>
      <c r="V13" s="1">
        <v>7.4791169999999996</v>
      </c>
      <c r="W13" s="1">
        <v>7.6833429999999998</v>
      </c>
      <c r="X13" s="1">
        <v>10.145263999999999</v>
      </c>
      <c r="Y13" s="1">
        <v>27.399982000000001</v>
      </c>
      <c r="Z13" s="1">
        <v>14.165323000000001</v>
      </c>
      <c r="AA13" s="1">
        <v>7.78</v>
      </c>
      <c r="AB13" s="1">
        <v>13.309513000000001</v>
      </c>
      <c r="AC13" s="1">
        <v>17.047284999999999</v>
      </c>
      <c r="AD13" s="1">
        <v>36.253467999999998</v>
      </c>
      <c r="AE13" s="1">
        <v>55.573689000000002</v>
      </c>
      <c r="AF13" s="1">
        <v>826.84002699999996</v>
      </c>
      <c r="AG13" s="1"/>
      <c r="AI13">
        <f t="shared" si="1"/>
        <v>-5.6157208737350238E-3</v>
      </c>
      <c r="AJ13">
        <f t="shared" si="2"/>
        <v>-2.7649814394017719E-2</v>
      </c>
      <c r="AK13">
        <f t="shared" si="3"/>
        <v>-2.6104484851616622E-2</v>
      </c>
      <c r="AL13">
        <f t="shared" si="4"/>
        <v>-2.6104484851616622E-2</v>
      </c>
      <c r="AM13">
        <f t="shared" si="5"/>
        <v>-4.7343695036872913E-2</v>
      </c>
      <c r="AN13">
        <f t="shared" si="6"/>
        <v>-9.1353724688348195E-2</v>
      </c>
      <c r="AO13">
        <f t="shared" si="7"/>
        <v>-1.7182130288966833E-2</v>
      </c>
      <c r="AP13">
        <f t="shared" si="8"/>
        <v>-7.0312082159525321E-2</v>
      </c>
      <c r="AQ13">
        <f t="shared" si="9"/>
        <v>-5.4191616346555366E-2</v>
      </c>
      <c r="AR13">
        <f t="shared" si="10"/>
        <v>-4.7814713869455822E-2</v>
      </c>
      <c r="AS13">
        <f t="shared" si="11"/>
        <v>-0.12461220268872804</v>
      </c>
      <c r="AT13">
        <f t="shared" si="12"/>
        <v>-9.2783414531893968E-2</v>
      </c>
      <c r="AU13">
        <f t="shared" si="13"/>
        <v>-3.6630033531862095E-2</v>
      </c>
      <c r="AV13">
        <f t="shared" si="14"/>
        <v>-1.2420063870669587E-3</v>
      </c>
      <c r="AW13">
        <f t="shared" si="15"/>
        <v>-9.8172498170722738E-2</v>
      </c>
      <c r="AX13">
        <f t="shared" si="16"/>
        <v>-4.7997918926978557E-2</v>
      </c>
      <c r="AY13">
        <f t="shared" si="17"/>
        <v>-2.4098410018786435E-2</v>
      </c>
      <c r="AZ13">
        <f t="shared" si="18"/>
        <v>-0.10640601151784986</v>
      </c>
      <c r="BA13">
        <f t="shared" si="19"/>
        <v>2.6237636026152874E-3</v>
      </c>
      <c r="BB13">
        <f t="shared" si="20"/>
        <v>-2.8992701982045167E-2</v>
      </c>
      <c r="BC13">
        <f t="shared" si="21"/>
        <v>-0.10784738476572156</v>
      </c>
      <c r="BD13">
        <f t="shared" si="22"/>
        <v>-0.15805494939240861</v>
      </c>
      <c r="BE13">
        <f t="shared" si="23"/>
        <v>3.6087426539135846E-3</v>
      </c>
      <c r="BF13">
        <f t="shared" si="24"/>
        <v>-1.7621233507140312E-2</v>
      </c>
      <c r="BG13">
        <f t="shared" si="25"/>
        <v>-7.2469485662171915E-2</v>
      </c>
      <c r="BH13">
        <f t="shared" si="26"/>
        <v>0</v>
      </c>
      <c r="BI13">
        <f t="shared" si="27"/>
        <v>-2.4741191573924445E-2</v>
      </c>
      <c r="BJ13">
        <f t="shared" si="28"/>
        <v>-6.8095613857903248E-2</v>
      </c>
      <c r="BK13">
        <f t="shared" si="29"/>
        <v>-6.2462424502472524E-2</v>
      </c>
      <c r="BL13">
        <f t="shared" si="30"/>
        <v>-6.689271874217087E-2</v>
      </c>
      <c r="BM13">
        <f t="shared" si="31"/>
        <v>-4.8077308489356908E-2</v>
      </c>
      <c r="BN13">
        <f t="shared" si="32"/>
        <v>-5.15520053621343E-2</v>
      </c>
    </row>
    <row r="14" spans="1:66" x14ac:dyDescent="0.25">
      <c r="A14" s="2">
        <v>39860</v>
      </c>
      <c r="B14" s="1">
        <v>8.7247479999999999</v>
      </c>
      <c r="C14" s="1">
        <v>18.040001</v>
      </c>
      <c r="D14" s="1">
        <v>8.5474340000000009</v>
      </c>
      <c r="E14" s="1">
        <v>8.5474340000000009</v>
      </c>
      <c r="F14" s="1">
        <v>28.094176999999998</v>
      </c>
      <c r="G14" s="1">
        <v>3.4664320000000002</v>
      </c>
      <c r="H14" s="1">
        <v>47.740001999999997</v>
      </c>
      <c r="I14" s="1">
        <v>19.786057</v>
      </c>
      <c r="J14" s="1">
        <v>33.164852000000003</v>
      </c>
      <c r="K14" s="1">
        <v>15.279553</v>
      </c>
      <c r="L14" s="1">
        <v>16.379999000000002</v>
      </c>
      <c r="M14" s="1">
        <v>1.204453</v>
      </c>
      <c r="N14" s="1">
        <v>172.10562100000001</v>
      </c>
      <c r="O14" s="1">
        <v>74.232795999999993</v>
      </c>
      <c r="P14" s="1">
        <v>15.186275</v>
      </c>
      <c r="Q14" s="1">
        <v>9.3945229999999995</v>
      </c>
      <c r="R14" s="1">
        <v>40.222382000000003</v>
      </c>
      <c r="S14" s="1">
        <v>15.951612000000001</v>
      </c>
      <c r="T14" s="1">
        <v>16.941744</v>
      </c>
      <c r="U14" s="1">
        <v>14.047821000000001</v>
      </c>
      <c r="V14" s="1">
        <v>7.3930150000000001</v>
      </c>
      <c r="W14" s="1">
        <v>7.0361310000000001</v>
      </c>
      <c r="X14" s="1">
        <v>9.5398840000000007</v>
      </c>
      <c r="Y14" s="1">
        <v>26.163601</v>
      </c>
      <c r="Z14" s="1">
        <v>13.808116999999999</v>
      </c>
      <c r="AA14" s="1">
        <v>6.7</v>
      </c>
      <c r="AB14" s="1">
        <v>11.809737999999999</v>
      </c>
      <c r="AC14" s="1">
        <v>16.614757999999998</v>
      </c>
      <c r="AD14" s="1">
        <v>38.972675000000002</v>
      </c>
      <c r="AE14" s="1">
        <v>53.070309000000002</v>
      </c>
      <c r="AF14" s="1">
        <v>770.04998799999998</v>
      </c>
      <c r="AG14" s="1"/>
      <c r="AI14">
        <f t="shared" si="1"/>
        <v>-8.0274582598629796E-2</v>
      </c>
      <c r="AJ14">
        <f>(C14-C13)/C13</f>
        <v>-0.14502364928909958</v>
      </c>
      <c r="AK14">
        <f>(D14-D13)/D13</f>
        <v>-3.0927785960991327E-2</v>
      </c>
      <c r="AL14">
        <f>(E14-E13)/E13</f>
        <v>-3.0927785960991327E-2</v>
      </c>
      <c r="AM14">
        <f>(F14-F13)/F13</f>
        <v>-0.10301363998788153</v>
      </c>
      <c r="AN14">
        <f>(G14-G13)/G13</f>
        <v>-0.31956938388856299</v>
      </c>
      <c r="AO14">
        <f t="shared" ref="AO14:AO77" si="33">(H14-H13)/H13</f>
        <v>-0.16538459501075889</v>
      </c>
      <c r="AP14">
        <f t="shared" ref="AP14:AP77" si="34">(I14-I13)/I13</f>
        <v>-0.13833247127634388</v>
      </c>
      <c r="AQ14">
        <f t="shared" ref="AQ14:AQ77" si="35">(J14-J13)/J13</f>
        <v>3.6521419663439018E-3</v>
      </c>
      <c r="AR14">
        <f t="shared" ref="AR14:AR77" si="36">(K14-K13)/K13</f>
        <v>-5.3455731034798899E-2</v>
      </c>
      <c r="AS14">
        <f t="shared" ref="AS14:AS77" si="37">(L14-L13)/L13</f>
        <v>-3.2486769049025289E-2</v>
      </c>
      <c r="AT14">
        <f t="shared" ref="AT14:AT77" si="38">(M14-M13)/M13</f>
        <v>-0.10227261716563475</v>
      </c>
      <c r="AU14">
        <f t="shared" ref="AU14:AU77" si="39">(N14-N13)/N13</f>
        <v>-3.1396801589848464E-2</v>
      </c>
      <c r="AV14">
        <f t="shared" ref="AV14:AV77" si="40">(O14-O13)/O13</f>
        <v>-0.12296556764674625</v>
      </c>
      <c r="AW14">
        <f t="shared" ref="AW14:AW77" si="41">(P14-P13)/P13</f>
        <v>-8.2940951367825075E-2</v>
      </c>
      <c r="AX14">
        <f t="shared" ref="AX14:AX77" si="42">(Q14-Q13)/Q13</f>
        <v>-7.9250696453087729E-2</v>
      </c>
      <c r="AY14">
        <f t="shared" ref="AY14:AY77" si="43">(R14-R13)/R13</f>
        <v>-4.290717598883402E-2</v>
      </c>
      <c r="AZ14">
        <f t="shared" ref="AZ14:AZ77" si="44">(S14-S13)/S13</f>
        <v>-0.19400546181699993</v>
      </c>
      <c r="BA14">
        <f t="shared" ref="BA14:BA77" si="45">(T14-T13)/T13</f>
        <v>-0.15263838193999127</v>
      </c>
      <c r="BB14">
        <f t="shared" ref="BB14:BB77" si="46">(U14-U13)/U13</f>
        <v>-5.7098235198055756E-2</v>
      </c>
      <c r="BC14">
        <f t="shared" ref="BC14:BC77" si="47">(V14-V13)/V13</f>
        <v>-1.1512321574859635E-2</v>
      </c>
      <c r="BD14">
        <f t="shared" ref="BD14:BD77" si="48">(W14-W13)/W13</f>
        <v>-8.4235729161121625E-2</v>
      </c>
      <c r="BE14">
        <f t="shared" ref="BE14:BE77" si="49">(X14-X13)/X13</f>
        <v>-5.9671192390853361E-2</v>
      </c>
      <c r="BF14">
        <f t="shared" ref="BF14:BF77" si="50">(Y14-Y13)/Y13</f>
        <v>-4.5123423803709123E-2</v>
      </c>
      <c r="BG14">
        <f t="shared" ref="BG14:BG77" si="51">(Z14-Z13)/Z13</f>
        <v>-2.52169329283915E-2</v>
      </c>
      <c r="BH14">
        <f t="shared" ref="BH14:BH77" si="52">(AA14-AA13)/AA13</f>
        <v>-0.13881748071979436</v>
      </c>
      <c r="BI14">
        <f t="shared" si="27"/>
        <v>-0.11268443856661031</v>
      </c>
      <c r="BJ14">
        <f t="shared" si="28"/>
        <v>-2.5372192698133476E-2</v>
      </c>
      <c r="BK14">
        <f t="shared" si="29"/>
        <v>7.500543120454034E-2</v>
      </c>
      <c r="BL14">
        <f t="shared" si="30"/>
        <v>-4.5046136850839608E-2</v>
      </c>
      <c r="BM14">
        <f t="shared" si="31"/>
        <v>-6.8683224258082487E-2</v>
      </c>
      <c r="BN14">
        <f t="shared" si="32"/>
        <v>-8.1129818624917832E-2</v>
      </c>
    </row>
    <row r="15" spans="1:66" x14ac:dyDescent="0.25">
      <c r="A15" s="2">
        <v>39867</v>
      </c>
      <c r="B15" s="1">
        <v>8.5439410000000002</v>
      </c>
      <c r="C15" s="1">
        <v>16.700001</v>
      </c>
      <c r="D15" s="1">
        <v>9.1202939999999995</v>
      </c>
      <c r="E15" s="1">
        <v>9.1202939999999995</v>
      </c>
      <c r="F15" s="1">
        <v>24.326107</v>
      </c>
      <c r="G15" s="1">
        <v>3.6127720000000001</v>
      </c>
      <c r="H15" s="1">
        <v>51.279998999999997</v>
      </c>
      <c r="I15" s="1">
        <v>18.264626</v>
      </c>
      <c r="J15" s="1">
        <v>32.839100000000002</v>
      </c>
      <c r="K15" s="1">
        <v>14.617118</v>
      </c>
      <c r="L15" s="1">
        <v>16.309999000000001</v>
      </c>
      <c r="M15" s="1">
        <v>1.524624</v>
      </c>
      <c r="N15" s="1">
        <v>167.90295399999999</v>
      </c>
      <c r="O15" s="1">
        <v>80.364220000000003</v>
      </c>
      <c r="P15" s="1">
        <v>16.302235</v>
      </c>
      <c r="Q15" s="1">
        <v>9.3651199999999992</v>
      </c>
      <c r="R15" s="1">
        <v>37.105151999999997</v>
      </c>
      <c r="S15" s="1">
        <v>18.316289999999999</v>
      </c>
      <c r="T15" s="1">
        <v>17.037659000000001</v>
      </c>
      <c r="U15" s="1">
        <v>12.690440000000001</v>
      </c>
      <c r="V15" s="1">
        <v>7.1519199999999996</v>
      </c>
      <c r="W15" s="1">
        <v>7.6556050000000004</v>
      </c>
      <c r="X15" s="1">
        <v>8.5657189999999996</v>
      </c>
      <c r="Y15" s="1">
        <v>25.672118999999999</v>
      </c>
      <c r="Z15" s="1">
        <v>13.91938</v>
      </c>
      <c r="AA15" s="1">
        <v>6.19</v>
      </c>
      <c r="AB15" s="1">
        <v>11.267935</v>
      </c>
      <c r="AC15" s="1">
        <v>16.453282999999999</v>
      </c>
      <c r="AD15" s="1">
        <v>38.364952000000002</v>
      </c>
      <c r="AE15" s="1">
        <v>50.589275000000001</v>
      </c>
      <c r="AF15" s="1">
        <v>735.09002699999996</v>
      </c>
      <c r="AG15" s="1"/>
      <c r="AI15">
        <f t="shared" si="1"/>
        <v>-2.0723463875403591E-2</v>
      </c>
      <c r="AJ15">
        <f t="shared" ref="AJ15:AJ78" si="53">(C15-C14)/C14</f>
        <v>-7.4279375039945944E-2</v>
      </c>
      <c r="AK15">
        <f t="shared" ref="AK15:AK78" si="54">(D15-D14)/D14</f>
        <v>6.7021283814534108E-2</v>
      </c>
      <c r="AL15">
        <f t="shared" ref="AL15:AL78" si="55">(E15-E14)/E14</f>
        <v>6.7021283814534108E-2</v>
      </c>
      <c r="AM15">
        <f t="shared" ref="AM15:AM78" si="56">(F15-F14)/F14</f>
        <v>-0.13412281128576922</v>
      </c>
      <c r="AN15">
        <f t="shared" ref="AN15:AN78" si="57">(G15-G14)/G14</f>
        <v>4.2216319258534397E-2</v>
      </c>
      <c r="AO15">
        <f t="shared" si="33"/>
        <v>7.4151588849954375E-2</v>
      </c>
      <c r="AP15">
        <f t="shared" si="34"/>
        <v>-7.6894097697181391E-2</v>
      </c>
      <c r="AQ15">
        <f t="shared" si="35"/>
        <v>-9.822205749629196E-3</v>
      </c>
      <c r="AR15">
        <f t="shared" si="36"/>
        <v>-4.3354344201037842E-2</v>
      </c>
      <c r="AS15">
        <f t="shared" si="37"/>
        <v>-4.2735045344020036E-3</v>
      </c>
      <c r="AT15">
        <f t="shared" si="38"/>
        <v>0.26582274277203011</v>
      </c>
      <c r="AU15">
        <f t="shared" si="39"/>
        <v>-2.4419115282702006E-2</v>
      </c>
      <c r="AV15">
        <f t="shared" si="40"/>
        <v>8.2597239096315472E-2</v>
      </c>
      <c r="AW15">
        <f t="shared" si="41"/>
        <v>7.3484774903654737E-2</v>
      </c>
      <c r="AX15">
        <f t="shared" si="42"/>
        <v>-3.1298023326996262E-3</v>
      </c>
      <c r="AY15">
        <f t="shared" si="43"/>
        <v>-7.7499885511504663E-2</v>
      </c>
      <c r="AZ15">
        <f t="shared" si="44"/>
        <v>0.14824069191251629</v>
      </c>
      <c r="BA15">
        <f t="shared" si="45"/>
        <v>5.6614596466574825E-3</v>
      </c>
      <c r="BB15">
        <f t="shared" si="46"/>
        <v>-9.6625732916158322E-2</v>
      </c>
      <c r="BC15">
        <f t="shared" si="47"/>
        <v>-3.2611187722465122E-2</v>
      </c>
      <c r="BD15">
        <f t="shared" si="48"/>
        <v>8.8041851409531788E-2</v>
      </c>
      <c r="BE15">
        <f t="shared" si="49"/>
        <v>-0.10211497330575518</v>
      </c>
      <c r="BF15">
        <f t="shared" si="50"/>
        <v>-1.8784952423024696E-2</v>
      </c>
      <c r="BG15">
        <f t="shared" si="51"/>
        <v>8.0577967292717028E-3</v>
      </c>
      <c r="BH15">
        <f t="shared" si="52"/>
        <v>-7.6119402985074594E-2</v>
      </c>
      <c r="BI15">
        <f t="shared" si="27"/>
        <v>-4.5877647751372624E-2</v>
      </c>
      <c r="BJ15">
        <f t="shared" si="28"/>
        <v>-9.7187693013644494E-3</v>
      </c>
      <c r="BK15">
        <f t="shared" si="29"/>
        <v>-1.5593566518079654E-2</v>
      </c>
      <c r="BL15">
        <f t="shared" si="30"/>
        <v>-4.6749944493445494E-2</v>
      </c>
      <c r="BM15">
        <f t="shared" si="31"/>
        <v>-4.539959943483568E-2</v>
      </c>
      <c r="BN15">
        <f t="shared" si="32"/>
        <v>3.2007497601729877E-4</v>
      </c>
    </row>
    <row r="16" spans="1:66" x14ac:dyDescent="0.25">
      <c r="A16" s="2">
        <v>39874</v>
      </c>
      <c r="B16" s="1">
        <v>8.1603180000000002</v>
      </c>
      <c r="C16" s="1">
        <v>17.16</v>
      </c>
      <c r="D16" s="1">
        <v>9.3930849999999992</v>
      </c>
      <c r="E16" s="1">
        <v>9.3930849999999992</v>
      </c>
      <c r="F16" s="1">
        <v>23.289308999999999</v>
      </c>
      <c r="G16" s="1">
        <v>2.8719250000000001</v>
      </c>
      <c r="H16" s="1">
        <v>46.540000999999997</v>
      </c>
      <c r="I16" s="1">
        <v>17.240442000000002</v>
      </c>
      <c r="J16" s="1">
        <v>30.233073999999998</v>
      </c>
      <c r="K16" s="1">
        <v>13.797791</v>
      </c>
      <c r="L16" s="1">
        <v>15.31</v>
      </c>
      <c r="M16" s="1">
        <v>1.29593</v>
      </c>
      <c r="N16" s="1">
        <v>153.28801000000001</v>
      </c>
      <c r="O16" s="1">
        <v>66.749618999999996</v>
      </c>
      <c r="P16" s="1">
        <v>14.046917000000001</v>
      </c>
      <c r="Q16" s="1">
        <v>9.1225400000000008</v>
      </c>
      <c r="R16" s="1">
        <v>35.598686000000001</v>
      </c>
      <c r="S16" s="1">
        <v>12.769304999999999</v>
      </c>
      <c r="T16" s="1">
        <v>14.979884999999999</v>
      </c>
      <c r="U16" s="1">
        <v>12.006804000000001</v>
      </c>
      <c r="V16" s="1">
        <v>6.8781030000000003</v>
      </c>
      <c r="W16" s="1">
        <v>7.7573109999999996</v>
      </c>
      <c r="X16" s="1">
        <v>8.8579679999999996</v>
      </c>
      <c r="Y16" s="1">
        <v>25.946075</v>
      </c>
      <c r="Z16" s="1">
        <v>13.222530000000001</v>
      </c>
      <c r="AA16" s="1">
        <v>6.21</v>
      </c>
      <c r="AB16" s="1">
        <v>11.550616</v>
      </c>
      <c r="AC16" s="1">
        <v>15.73241</v>
      </c>
      <c r="AD16" s="1">
        <v>38.107826000000003</v>
      </c>
      <c r="AE16" s="1">
        <v>47.705910000000003</v>
      </c>
      <c r="AF16" s="1">
        <v>683.38000499999998</v>
      </c>
      <c r="AG16" s="1"/>
      <c r="AI16">
        <f t="shared" si="1"/>
        <v>-4.4900005746762534E-2</v>
      </c>
      <c r="AJ16">
        <f t="shared" si="53"/>
        <v>2.754484865000905E-2</v>
      </c>
      <c r="AK16">
        <f t="shared" si="54"/>
        <v>2.9910329645075017E-2</v>
      </c>
      <c r="AL16">
        <f t="shared" si="55"/>
        <v>2.9910329645075017E-2</v>
      </c>
      <c r="AM16">
        <f t="shared" si="56"/>
        <v>-4.2620794194484182E-2</v>
      </c>
      <c r="AN16">
        <f t="shared" si="57"/>
        <v>-0.20506331426395025</v>
      </c>
      <c r="AO16">
        <f t="shared" si="33"/>
        <v>-9.2433660148862326E-2</v>
      </c>
      <c r="AP16">
        <f t="shared" si="34"/>
        <v>-5.6074731560339541E-2</v>
      </c>
      <c r="AQ16">
        <f t="shared" si="35"/>
        <v>-7.9357412352957402E-2</v>
      </c>
      <c r="AR16">
        <f t="shared" si="36"/>
        <v>-5.6052567954914194E-2</v>
      </c>
      <c r="AS16">
        <f t="shared" si="37"/>
        <v>-6.1312020926549457E-2</v>
      </c>
      <c r="AT16">
        <f t="shared" si="38"/>
        <v>-0.15000026235976868</v>
      </c>
      <c r="AU16">
        <f t="shared" si="39"/>
        <v>-8.7043995664304874E-2</v>
      </c>
      <c r="AV16">
        <f t="shared" si="40"/>
        <v>-0.1694112255429096</v>
      </c>
      <c r="AW16">
        <f t="shared" si="41"/>
        <v>-0.13834409821720758</v>
      </c>
      <c r="AX16">
        <f t="shared" si="42"/>
        <v>-2.5902497778992527E-2</v>
      </c>
      <c r="AY16">
        <f t="shared" si="43"/>
        <v>-4.0599914534779326E-2</v>
      </c>
      <c r="AZ16">
        <f t="shared" si="44"/>
        <v>-0.30284435330517262</v>
      </c>
      <c r="BA16">
        <f t="shared" si="45"/>
        <v>-0.12077797777265067</v>
      </c>
      <c r="BB16">
        <f t="shared" si="46"/>
        <v>-5.3870157378309962E-2</v>
      </c>
      <c r="BC16">
        <f t="shared" si="47"/>
        <v>-3.8285802973187524E-2</v>
      </c>
      <c r="BD16">
        <f t="shared" si="48"/>
        <v>1.3285168187230034E-2</v>
      </c>
      <c r="BE16">
        <f t="shared" si="49"/>
        <v>3.4118443530543087E-2</v>
      </c>
      <c r="BF16">
        <f t="shared" si="50"/>
        <v>1.067134349135737E-2</v>
      </c>
      <c r="BG16">
        <f t="shared" si="51"/>
        <v>-5.0063293048971974E-2</v>
      </c>
      <c r="BH16">
        <f t="shared" si="52"/>
        <v>3.2310177705976691E-3</v>
      </c>
      <c r="BI16">
        <f t="shared" si="27"/>
        <v>2.5087205419626595E-2</v>
      </c>
      <c r="BJ16">
        <f t="shared" si="28"/>
        <v>-4.3813322848698294E-2</v>
      </c>
      <c r="BK16">
        <f t="shared" si="29"/>
        <v>-6.7021066519254218E-3</v>
      </c>
      <c r="BL16">
        <f t="shared" si="30"/>
        <v>-5.6995578608311698E-2</v>
      </c>
      <c r="BM16">
        <f t="shared" si="31"/>
        <v>-7.0345155151996075E-2</v>
      </c>
      <c r="BN16">
        <f t="shared" si="32"/>
        <v>-5.8290346916483229E-2</v>
      </c>
    </row>
    <row r="17" spans="1:66" x14ac:dyDescent="0.25">
      <c r="A17" s="2">
        <v>39881</v>
      </c>
      <c r="B17" s="1">
        <v>9.1772500000000008</v>
      </c>
      <c r="C17" s="1">
        <v>18.68</v>
      </c>
      <c r="D17" s="1">
        <v>8.9838989999999992</v>
      </c>
      <c r="E17" s="1">
        <v>8.9838989999999992</v>
      </c>
      <c r="F17" s="1">
        <v>25.842623</v>
      </c>
      <c r="G17" s="1">
        <v>5.2827190000000002</v>
      </c>
      <c r="H17" s="1">
        <v>54.830002</v>
      </c>
      <c r="I17" s="1">
        <v>19.875119999999999</v>
      </c>
      <c r="J17" s="1">
        <v>32.730514999999997</v>
      </c>
      <c r="K17" s="1">
        <v>14.930902</v>
      </c>
      <c r="L17" s="1">
        <v>17.760000000000002</v>
      </c>
      <c r="M17" s="1">
        <v>1.6694629999999999</v>
      </c>
      <c r="N17" s="1">
        <v>161.16180399999999</v>
      </c>
      <c r="O17" s="1">
        <v>87.175940999999995</v>
      </c>
      <c r="P17" s="1">
        <v>16.161754999999999</v>
      </c>
      <c r="Q17" s="1">
        <v>10.805909</v>
      </c>
      <c r="R17" s="1">
        <v>37.580109</v>
      </c>
      <c r="S17" s="1">
        <v>19.037724000000001</v>
      </c>
      <c r="T17" s="1">
        <v>22.173366999999999</v>
      </c>
      <c r="U17" s="1">
        <v>13.083330999999999</v>
      </c>
      <c r="V17" s="1">
        <v>7.8778040000000003</v>
      </c>
      <c r="W17" s="1">
        <v>9.0609839999999995</v>
      </c>
      <c r="X17" s="1">
        <v>10.117429</v>
      </c>
      <c r="Y17" s="1">
        <v>28.353207000000001</v>
      </c>
      <c r="Z17" s="1">
        <v>14.212173</v>
      </c>
      <c r="AA17" s="1">
        <v>7.36</v>
      </c>
      <c r="AB17" s="1">
        <v>12.728446</v>
      </c>
      <c r="AC17" s="1">
        <v>16.378311</v>
      </c>
      <c r="AD17" s="1">
        <v>38.325989</v>
      </c>
      <c r="AE17" s="1">
        <v>50.067734000000002</v>
      </c>
      <c r="AF17" s="1">
        <v>756.54998799999998</v>
      </c>
      <c r="AG17" s="1"/>
      <c r="AI17">
        <f t="shared" si="1"/>
        <v>0.1246191631257508</v>
      </c>
      <c r="AJ17">
        <f t="shared" si="53"/>
        <v>8.8578088578088549E-2</v>
      </c>
      <c r="AK17">
        <f t="shared" si="54"/>
        <v>-4.3562471754487485E-2</v>
      </c>
      <c r="AL17">
        <f t="shared" si="55"/>
        <v>-4.3562471754487485E-2</v>
      </c>
      <c r="AM17">
        <f t="shared" si="56"/>
        <v>0.10963459671560029</v>
      </c>
      <c r="AN17">
        <f t="shared" si="57"/>
        <v>0.83943487382156567</v>
      </c>
      <c r="AO17">
        <f t="shared" si="33"/>
        <v>0.17812636059032325</v>
      </c>
      <c r="AP17">
        <f t="shared" si="34"/>
        <v>0.15281963188646772</v>
      </c>
      <c r="AQ17">
        <f t="shared" si="35"/>
        <v>8.2606254329281856E-2</v>
      </c>
      <c r="AR17">
        <f t="shared" si="36"/>
        <v>8.2122638326671243E-2</v>
      </c>
      <c r="AS17">
        <f t="shared" si="37"/>
        <v>0.1600261267145657</v>
      </c>
      <c r="AT17">
        <f t="shared" si="38"/>
        <v>0.28823547568155677</v>
      </c>
      <c r="AU17">
        <f t="shared" si="39"/>
        <v>5.1366013558398822E-2</v>
      </c>
      <c r="AV17">
        <f t="shared" si="40"/>
        <v>0.30601406129374314</v>
      </c>
      <c r="AW17">
        <f t="shared" si="41"/>
        <v>0.15055531402371058</v>
      </c>
      <c r="AX17">
        <f t="shared" si="42"/>
        <v>0.18452854139307681</v>
      </c>
      <c r="AY17">
        <f t="shared" si="43"/>
        <v>5.566000385519846E-2</v>
      </c>
      <c r="AZ17">
        <f t="shared" si="44"/>
        <v>0.49089742942157005</v>
      </c>
      <c r="BA17">
        <f t="shared" si="45"/>
        <v>0.48020942750895618</v>
      </c>
      <c r="BB17">
        <f t="shared" si="46"/>
        <v>8.965974625720538E-2</v>
      </c>
      <c r="BC17">
        <f t="shared" si="47"/>
        <v>0.14534545353566236</v>
      </c>
      <c r="BD17">
        <f t="shared" si="48"/>
        <v>0.16805733326922176</v>
      </c>
      <c r="BE17">
        <f t="shared" si="49"/>
        <v>0.14218396363590385</v>
      </c>
      <c r="BF17">
        <f t="shared" si="50"/>
        <v>9.2774417710578608E-2</v>
      </c>
      <c r="BG17">
        <f t="shared" si="51"/>
        <v>7.4845207384668377E-2</v>
      </c>
      <c r="BH17">
        <f t="shared" si="52"/>
        <v>0.18518518518518523</v>
      </c>
      <c r="BI17">
        <f t="shared" si="27"/>
        <v>0.10197118491342801</v>
      </c>
      <c r="BJ17">
        <f t="shared" si="28"/>
        <v>4.1055439058605786E-2</v>
      </c>
      <c r="BK17">
        <f t="shared" si="29"/>
        <v>5.724887061256052E-3</v>
      </c>
      <c r="BL17">
        <f t="shared" si="30"/>
        <v>4.9507995969472092E-2</v>
      </c>
      <c r="BM17">
        <f t="shared" si="31"/>
        <v>0.10707071097287958</v>
      </c>
      <c r="BN17">
        <f t="shared" si="32"/>
        <v>0.16115399570989128</v>
      </c>
    </row>
    <row r="18" spans="1:66" x14ac:dyDescent="0.25">
      <c r="A18" s="2">
        <v>39888</v>
      </c>
      <c r="B18" s="1">
        <v>9.7187199999999994</v>
      </c>
      <c r="C18" s="1">
        <v>20.459999</v>
      </c>
      <c r="D18" s="1">
        <v>9.0839230000000004</v>
      </c>
      <c r="E18" s="1">
        <v>9.0839230000000004</v>
      </c>
      <c r="F18" s="1">
        <v>25.184946</v>
      </c>
      <c r="G18" s="1">
        <v>5.6770880000000004</v>
      </c>
      <c r="H18" s="1">
        <v>55.060001</v>
      </c>
      <c r="I18" s="1">
        <v>20.090344999999999</v>
      </c>
      <c r="J18" s="1">
        <v>34.770347999999998</v>
      </c>
      <c r="K18" s="1">
        <v>15.209823</v>
      </c>
      <c r="L18" s="1">
        <v>18.219999000000001</v>
      </c>
      <c r="M18" s="1">
        <v>2.0963569999999998</v>
      </c>
      <c r="N18" s="1">
        <v>164.01324500000001</v>
      </c>
      <c r="O18" s="1">
        <v>85.870070999999996</v>
      </c>
      <c r="P18" s="1">
        <v>17.509429999999998</v>
      </c>
      <c r="Q18" s="1">
        <v>10.769154</v>
      </c>
      <c r="R18" s="1">
        <v>38.344470999999999</v>
      </c>
      <c r="S18" s="1">
        <v>18.556771999999999</v>
      </c>
      <c r="T18" s="1">
        <v>17.648015999999998</v>
      </c>
      <c r="U18" s="1">
        <v>13.405502</v>
      </c>
      <c r="V18" s="1">
        <v>7.9395249999999997</v>
      </c>
      <c r="W18" s="1">
        <v>8.8113410000000005</v>
      </c>
      <c r="X18" s="1">
        <v>9.4842209999999998</v>
      </c>
      <c r="Y18" s="1">
        <v>28.592372999999998</v>
      </c>
      <c r="Z18" s="1">
        <v>14.832895000000001</v>
      </c>
      <c r="AA18" s="1">
        <v>8.57</v>
      </c>
      <c r="AB18" s="1">
        <v>12.390805</v>
      </c>
      <c r="AC18" s="1">
        <v>17.07612</v>
      </c>
      <c r="AD18" s="1">
        <v>38.855198000000001</v>
      </c>
      <c r="AE18" s="1">
        <v>49.240715000000002</v>
      </c>
      <c r="AF18" s="1">
        <v>768.53997800000002</v>
      </c>
      <c r="AG18" s="1"/>
      <c r="AI18">
        <f t="shared" si="1"/>
        <v>5.9001334822522927E-2</v>
      </c>
      <c r="AJ18">
        <f t="shared" si="53"/>
        <v>9.5289025695931479E-2</v>
      </c>
      <c r="AK18">
        <f t="shared" si="54"/>
        <v>1.1133695959850087E-2</v>
      </c>
      <c r="AL18">
        <f t="shared" si="55"/>
        <v>1.1133695959850087E-2</v>
      </c>
      <c r="AM18">
        <f t="shared" si="56"/>
        <v>-2.5449312943194646E-2</v>
      </c>
      <c r="AN18">
        <f t="shared" si="57"/>
        <v>7.4652655195175097E-2</v>
      </c>
      <c r="AO18">
        <f t="shared" si="33"/>
        <v>4.1947654862387095E-3</v>
      </c>
      <c r="AP18">
        <f t="shared" si="34"/>
        <v>1.0828865435781028E-2</v>
      </c>
      <c r="AQ18">
        <f t="shared" si="35"/>
        <v>6.2322056344056971E-2</v>
      </c>
      <c r="AR18">
        <f t="shared" si="36"/>
        <v>1.8680787001347971E-2</v>
      </c>
      <c r="AS18">
        <f t="shared" si="37"/>
        <v>2.5900844594594581E-2</v>
      </c>
      <c r="AT18">
        <f t="shared" si="38"/>
        <v>0.25570737416762152</v>
      </c>
      <c r="AU18">
        <f t="shared" si="39"/>
        <v>1.7693032277052587E-2</v>
      </c>
      <c r="AV18">
        <f t="shared" si="40"/>
        <v>-1.4979706384815494E-2</v>
      </c>
      <c r="AW18">
        <f t="shared" si="41"/>
        <v>8.3386674281351186E-2</v>
      </c>
      <c r="AX18">
        <f t="shared" si="42"/>
        <v>-3.4013797451005212E-3</v>
      </c>
      <c r="AY18">
        <f t="shared" si="43"/>
        <v>2.03395365351388E-2</v>
      </c>
      <c r="AZ18">
        <f t="shared" si="44"/>
        <v>-2.5263103929860628E-2</v>
      </c>
      <c r="BA18">
        <f t="shared" si="45"/>
        <v>-0.20408948266629964</v>
      </c>
      <c r="BB18">
        <f t="shared" si="46"/>
        <v>2.4624539423484807E-2</v>
      </c>
      <c r="BC18">
        <f t="shared" si="47"/>
        <v>7.8347976161884034E-3</v>
      </c>
      <c r="BD18">
        <f t="shared" si="48"/>
        <v>-2.7551422671091678E-2</v>
      </c>
      <c r="BE18">
        <f t="shared" si="49"/>
        <v>-6.2585860498749216E-2</v>
      </c>
      <c r="BF18">
        <f t="shared" si="50"/>
        <v>8.4352362679818663E-3</v>
      </c>
      <c r="BG18">
        <f t="shared" si="51"/>
        <v>4.3675376031518942E-2</v>
      </c>
      <c r="BH18">
        <f t="shared" si="52"/>
        <v>0.16440217391304346</v>
      </c>
      <c r="BI18">
        <f t="shared" si="27"/>
        <v>-2.6526490350825202E-2</v>
      </c>
      <c r="BJ18">
        <f t="shared" si="28"/>
        <v>4.2605675273842306E-2</v>
      </c>
      <c r="BK18">
        <f t="shared" si="29"/>
        <v>1.3808097685359186E-2</v>
      </c>
      <c r="BL18">
        <f t="shared" si="30"/>
        <v>-1.6518003391166054E-2</v>
      </c>
      <c r="BM18">
        <f t="shared" si="31"/>
        <v>1.5848245575545546E-2</v>
      </c>
      <c r="BN18">
        <f t="shared" si="32"/>
        <v>2.1642849246227624E-2</v>
      </c>
    </row>
    <row r="19" spans="1:66" x14ac:dyDescent="0.25">
      <c r="A19" s="2">
        <v>39895</v>
      </c>
      <c r="B19" s="1">
        <v>10.221925000000001</v>
      </c>
      <c r="C19" s="1">
        <v>21.84</v>
      </c>
      <c r="D19" s="1">
        <v>9.6931530000000006</v>
      </c>
      <c r="E19" s="1">
        <v>9.6931530000000006</v>
      </c>
      <c r="F19" s="1">
        <v>29.038129999999999</v>
      </c>
      <c r="G19" s="1">
        <v>6.7317980000000004</v>
      </c>
      <c r="H19" s="1">
        <v>58.400002000000001</v>
      </c>
      <c r="I19" s="1">
        <v>22.524639000000001</v>
      </c>
      <c r="J19" s="1">
        <v>36.763668000000003</v>
      </c>
      <c r="K19" s="1">
        <v>16.203469999999999</v>
      </c>
      <c r="L19" s="1">
        <v>18.690000999999999</v>
      </c>
      <c r="M19" s="1">
        <v>2.164965</v>
      </c>
      <c r="N19" s="1">
        <v>172.72657799999999</v>
      </c>
      <c r="O19" s="1">
        <v>95.36412</v>
      </c>
      <c r="P19" s="1">
        <v>18.670919000000001</v>
      </c>
      <c r="Q19" s="1">
        <v>11.335175</v>
      </c>
      <c r="R19" s="1">
        <v>39.205317999999998</v>
      </c>
      <c r="S19" s="1">
        <v>21.963529999999999</v>
      </c>
      <c r="T19" s="1">
        <v>21.231676</v>
      </c>
      <c r="U19" s="1">
        <v>14.246295</v>
      </c>
      <c r="V19" s="1">
        <v>8.2604939999999996</v>
      </c>
      <c r="W19" s="1">
        <v>9.6712109999999996</v>
      </c>
      <c r="X19" s="1">
        <v>9.7695129999999999</v>
      </c>
      <c r="Y19" s="1">
        <v>30.042824</v>
      </c>
      <c r="Z19" s="1">
        <v>15.225239</v>
      </c>
      <c r="AA19" s="1">
        <v>8.43</v>
      </c>
      <c r="AB19" s="1">
        <v>13.443001000000001</v>
      </c>
      <c r="AC19" s="1">
        <v>17.658588000000002</v>
      </c>
      <c r="AD19" s="1">
        <v>41.190105000000003</v>
      </c>
      <c r="AE19" s="1">
        <v>52.138973</v>
      </c>
      <c r="AF19" s="1">
        <v>815.94000200000005</v>
      </c>
      <c r="AG19" s="1"/>
      <c r="AI19">
        <f t="shared" si="1"/>
        <v>5.1776880082974021E-2</v>
      </c>
      <c r="AJ19">
        <f t="shared" si="53"/>
        <v>6.7448732524375984E-2</v>
      </c>
      <c r="AK19">
        <f t="shared" si="54"/>
        <v>6.7066838853653887E-2</v>
      </c>
      <c r="AL19">
        <f t="shared" si="55"/>
        <v>6.7066838853653887E-2</v>
      </c>
      <c r="AM19">
        <f t="shared" si="56"/>
        <v>0.15299552359572258</v>
      </c>
      <c r="AN19">
        <f t="shared" si="57"/>
        <v>0.1857836270989634</v>
      </c>
      <c r="AO19">
        <f t="shared" si="33"/>
        <v>6.0661114045384795E-2</v>
      </c>
      <c r="AP19">
        <f t="shared" si="34"/>
        <v>0.1211673567576864</v>
      </c>
      <c r="AQ19">
        <f t="shared" si="35"/>
        <v>5.7328157889015213E-2</v>
      </c>
      <c r="AR19">
        <f t="shared" si="36"/>
        <v>6.5329294101581545E-2</v>
      </c>
      <c r="AS19">
        <f t="shared" si="37"/>
        <v>2.5795939944892276E-2</v>
      </c>
      <c r="AT19">
        <f t="shared" si="38"/>
        <v>3.2727250177331545E-2</v>
      </c>
      <c r="AU19">
        <f t="shared" si="39"/>
        <v>5.3125788712978496E-2</v>
      </c>
      <c r="AV19">
        <f t="shared" si="40"/>
        <v>0.11056295737778073</v>
      </c>
      <c r="AW19">
        <f t="shared" si="41"/>
        <v>6.6335054881855274E-2</v>
      </c>
      <c r="AX19">
        <f t="shared" si="42"/>
        <v>5.2559467531061325E-2</v>
      </c>
      <c r="AY19">
        <f t="shared" si="43"/>
        <v>2.2450355358925141E-2</v>
      </c>
      <c r="AZ19">
        <f t="shared" si="44"/>
        <v>0.18358570122001824</v>
      </c>
      <c r="BA19">
        <f t="shared" si="45"/>
        <v>0.20306305252669773</v>
      </c>
      <c r="BB19">
        <f t="shared" si="46"/>
        <v>6.2719993626497508E-2</v>
      </c>
      <c r="BC19">
        <f t="shared" si="47"/>
        <v>4.0426725780194642E-2</v>
      </c>
      <c r="BD19">
        <f t="shared" si="48"/>
        <v>9.758673509514601E-2</v>
      </c>
      <c r="BE19">
        <f t="shared" si="49"/>
        <v>3.008069930044862E-2</v>
      </c>
      <c r="BF19">
        <f t="shared" si="50"/>
        <v>5.0728598147485038E-2</v>
      </c>
      <c r="BG19">
        <f t="shared" si="51"/>
        <v>2.6450938943476617E-2</v>
      </c>
      <c r="BH19">
        <f t="shared" si="52"/>
        <v>-1.6336056009334955E-2</v>
      </c>
      <c r="BI19">
        <f t="shared" si="27"/>
        <v>8.4917485183569619E-2</v>
      </c>
      <c r="BJ19">
        <f t="shared" si="28"/>
        <v>3.4110090582638343E-2</v>
      </c>
      <c r="BK19">
        <f t="shared" si="29"/>
        <v>6.0092526101655719E-2</v>
      </c>
      <c r="BL19">
        <f t="shared" si="30"/>
        <v>5.8858974732596762E-2</v>
      </c>
      <c r="BM19">
        <f t="shared" si="31"/>
        <v>6.1675417488821938E-2</v>
      </c>
      <c r="BN19">
        <f t="shared" si="32"/>
        <v>7.2548888100630857E-2</v>
      </c>
    </row>
    <row r="20" spans="1:66" x14ac:dyDescent="0.25">
      <c r="A20" s="2">
        <v>39902</v>
      </c>
      <c r="B20" s="1">
        <v>11.096313</v>
      </c>
      <c r="C20" s="1">
        <v>24.16</v>
      </c>
      <c r="D20" s="1">
        <v>10.10234</v>
      </c>
      <c r="E20" s="1">
        <v>10.10234</v>
      </c>
      <c r="F20" s="1">
        <v>29.161926000000001</v>
      </c>
      <c r="G20" s="1">
        <v>6.9702539999999997</v>
      </c>
      <c r="H20" s="1">
        <v>60.080002</v>
      </c>
      <c r="I20" s="1">
        <v>23.860533</v>
      </c>
      <c r="J20" s="1">
        <v>37.934818</v>
      </c>
      <c r="K20" s="1">
        <v>17.432461</v>
      </c>
      <c r="L20" s="1">
        <v>20.700001</v>
      </c>
      <c r="M20" s="1">
        <v>2.4775130000000001</v>
      </c>
      <c r="N20" s="1">
        <v>183.69523599999999</v>
      </c>
      <c r="O20" s="1">
        <v>105.352333</v>
      </c>
      <c r="P20" s="1">
        <v>19.753408</v>
      </c>
      <c r="Q20" s="1">
        <v>11.724777</v>
      </c>
      <c r="R20" s="1">
        <v>38.700676000000001</v>
      </c>
      <c r="S20" s="1">
        <v>23.470517999999998</v>
      </c>
      <c r="T20" s="1">
        <v>20.978812999999999</v>
      </c>
      <c r="U20" s="1">
        <v>14.733478</v>
      </c>
      <c r="V20" s="1">
        <v>9.1475659999999994</v>
      </c>
      <c r="W20" s="1">
        <v>10.466358</v>
      </c>
      <c r="X20" s="1">
        <v>9.4285540000000001</v>
      </c>
      <c r="Y20" s="1">
        <v>31.778734</v>
      </c>
      <c r="Z20" s="1">
        <v>15.711275000000001</v>
      </c>
      <c r="AA20" s="1">
        <v>8.3000000000000007</v>
      </c>
      <c r="AB20" s="1">
        <v>13.317366</v>
      </c>
      <c r="AC20" s="1">
        <v>18.910032000000001</v>
      </c>
      <c r="AD20" s="1">
        <v>42.153838999999998</v>
      </c>
      <c r="AE20" s="1">
        <v>52.481712000000002</v>
      </c>
      <c r="AF20" s="1">
        <v>842.5</v>
      </c>
      <c r="AG20" s="1"/>
      <c r="AI20">
        <f t="shared" si="1"/>
        <v>8.5540443703118516E-2</v>
      </c>
      <c r="AJ20">
        <f t="shared" si="53"/>
        <v>0.10622710622710624</v>
      </c>
      <c r="AK20">
        <f t="shared" si="54"/>
        <v>4.2214024683196405E-2</v>
      </c>
      <c r="AL20">
        <f t="shared" si="55"/>
        <v>4.2214024683196405E-2</v>
      </c>
      <c r="AM20">
        <f t="shared" si="56"/>
        <v>4.2632221840732251E-3</v>
      </c>
      <c r="AN20">
        <f t="shared" si="57"/>
        <v>3.5422334419422469E-2</v>
      </c>
      <c r="AO20">
        <f t="shared" si="33"/>
        <v>2.8767122302495805E-2</v>
      </c>
      <c r="AP20">
        <f t="shared" si="34"/>
        <v>5.9308120321040422E-2</v>
      </c>
      <c r="AQ20">
        <f t="shared" si="35"/>
        <v>3.1856179312684391E-2</v>
      </c>
      <c r="AR20">
        <f t="shared" si="36"/>
        <v>7.5847395650437882E-2</v>
      </c>
      <c r="AS20">
        <f t="shared" si="37"/>
        <v>0.10754413549790616</v>
      </c>
      <c r="AT20">
        <f t="shared" si="38"/>
        <v>0.14436630615275536</v>
      </c>
      <c r="AU20">
        <f t="shared" si="39"/>
        <v>6.3503012257905125E-2</v>
      </c>
      <c r="AV20">
        <f t="shared" si="40"/>
        <v>0.10473764136868249</v>
      </c>
      <c r="AW20">
        <f t="shared" si="41"/>
        <v>5.7977274712615851E-2</v>
      </c>
      <c r="AX20">
        <f t="shared" si="42"/>
        <v>3.4371061761287319E-2</v>
      </c>
      <c r="AY20">
        <f t="shared" si="43"/>
        <v>-1.2871774181247476E-2</v>
      </c>
      <c r="AZ20">
        <f t="shared" si="44"/>
        <v>6.8613196512582436E-2</v>
      </c>
      <c r="BA20">
        <f t="shared" si="45"/>
        <v>-1.190970510288502E-2</v>
      </c>
      <c r="BB20">
        <f t="shared" si="46"/>
        <v>3.4197171966465663E-2</v>
      </c>
      <c r="BC20">
        <f t="shared" si="47"/>
        <v>0.10738728216496495</v>
      </c>
      <c r="BD20">
        <f t="shared" si="48"/>
        <v>8.2217935272015069E-2</v>
      </c>
      <c r="BE20">
        <f t="shared" si="49"/>
        <v>-3.4900306699013534E-2</v>
      </c>
      <c r="BF20">
        <f t="shared" si="50"/>
        <v>5.7781185949762927E-2</v>
      </c>
      <c r="BG20">
        <f t="shared" si="51"/>
        <v>3.1923045674356922E-2</v>
      </c>
      <c r="BH20">
        <f t="shared" si="52"/>
        <v>-1.5421115065243062E-2</v>
      </c>
      <c r="BI20">
        <f t="shared" si="27"/>
        <v>-9.3457554604065591E-3</v>
      </c>
      <c r="BJ20">
        <f t="shared" ref="BJ20:BJ83" si="58">(AC20-AC19)/AC19</f>
        <v>7.0868859956413233E-2</v>
      </c>
      <c r="BK20">
        <f t="shared" ref="BK20:BK83" si="59">(AD20-AD19)/AD19</f>
        <v>2.3397221250103517E-2</v>
      </c>
      <c r="BL20">
        <f t="shared" ref="BL20:BL83" si="60">(AE20-AE19)/AE19</f>
        <v>6.5735663799899105E-3</v>
      </c>
      <c r="BM20">
        <f t="shared" ref="BM20:BM83" si="61">(AF20-AF19)/AF19</f>
        <v>3.2551410563150633E-2</v>
      </c>
      <c r="BN20">
        <f t="shared" si="32"/>
        <v>4.742234046185944E-2</v>
      </c>
    </row>
    <row r="21" spans="1:66" x14ac:dyDescent="0.25">
      <c r="A21" s="2">
        <v>39909</v>
      </c>
      <c r="B21" s="1">
        <v>11.438800000000001</v>
      </c>
      <c r="C21" s="1">
        <v>24.870000999999998</v>
      </c>
      <c r="D21" s="1">
        <v>9.7204329999999999</v>
      </c>
      <c r="E21" s="1">
        <v>9.7204329999999999</v>
      </c>
      <c r="F21" s="1">
        <v>30.291575999999999</v>
      </c>
      <c r="G21" s="1">
        <v>8.7586729999999999</v>
      </c>
      <c r="H21" s="1">
        <v>61.02</v>
      </c>
      <c r="I21" s="1">
        <v>24.135134000000001</v>
      </c>
      <c r="J21" s="1">
        <v>36.375847</v>
      </c>
      <c r="K21" s="1">
        <v>17.327862</v>
      </c>
      <c r="L21" s="1">
        <v>19.690000999999999</v>
      </c>
      <c r="M21" s="1">
        <v>3.232202</v>
      </c>
      <c r="N21" s="1">
        <v>185.046448</v>
      </c>
      <c r="O21" s="1">
        <v>109.702263</v>
      </c>
      <c r="P21" s="1">
        <v>20.464528999999999</v>
      </c>
      <c r="Q21" s="1">
        <v>11.746827</v>
      </c>
      <c r="R21" s="1">
        <v>38.151527000000002</v>
      </c>
      <c r="S21" s="1">
        <v>26.298748</v>
      </c>
      <c r="T21" s="1">
        <v>22.103607</v>
      </c>
      <c r="U21" s="1">
        <v>15.456402000000001</v>
      </c>
      <c r="V21" s="1">
        <v>9.3944609999999997</v>
      </c>
      <c r="W21" s="1">
        <v>11.132064</v>
      </c>
      <c r="X21" s="1">
        <v>9.4285540000000001</v>
      </c>
      <c r="Y21" s="1">
        <v>32.13364</v>
      </c>
      <c r="Z21" s="1">
        <v>15.283799</v>
      </c>
      <c r="AA21" s="1">
        <v>8.4</v>
      </c>
      <c r="AB21" s="1">
        <v>13.537227</v>
      </c>
      <c r="AC21" s="1">
        <v>18.51211</v>
      </c>
      <c r="AD21" s="1">
        <v>39.693576999999998</v>
      </c>
      <c r="AE21" s="1">
        <v>52.034675999999997</v>
      </c>
      <c r="AF21" s="1">
        <v>856.55999799999995</v>
      </c>
      <c r="AG21" s="1"/>
      <c r="AI21">
        <f t="shared" si="1"/>
        <v>3.0864936848843411E-2</v>
      </c>
      <c r="AJ21">
        <f t="shared" si="53"/>
        <v>2.9387458609271454E-2</v>
      </c>
      <c r="AK21">
        <f t="shared" si="54"/>
        <v>-3.7803815749618407E-2</v>
      </c>
      <c r="AL21">
        <f t="shared" si="55"/>
        <v>-3.7803815749618407E-2</v>
      </c>
      <c r="AM21">
        <f t="shared" si="56"/>
        <v>3.8737153369088104E-2</v>
      </c>
      <c r="AN21">
        <f t="shared" si="57"/>
        <v>0.25657874160683386</v>
      </c>
      <c r="AO21">
        <f t="shared" si="33"/>
        <v>1.5645771782763968E-2</v>
      </c>
      <c r="AP21">
        <f t="shared" si="34"/>
        <v>1.1508586166117938E-2</v>
      </c>
      <c r="AQ21">
        <f t="shared" si="35"/>
        <v>-4.1096045327013289E-2</v>
      </c>
      <c r="AR21">
        <f t="shared" si="36"/>
        <v>-6.0002428802221515E-3</v>
      </c>
      <c r="AS21">
        <f t="shared" si="37"/>
        <v>-4.8792268174286633E-2</v>
      </c>
      <c r="AT21">
        <f t="shared" si="38"/>
        <v>0.304615556003137</v>
      </c>
      <c r="AU21">
        <f t="shared" si="39"/>
        <v>7.3557269607144515E-3</v>
      </c>
      <c r="AV21">
        <f t="shared" si="40"/>
        <v>4.1289356164518926E-2</v>
      </c>
      <c r="AW21">
        <f t="shared" si="41"/>
        <v>3.5999914546391114E-2</v>
      </c>
      <c r="AX21">
        <f t="shared" si="42"/>
        <v>1.8806327830371637E-3</v>
      </c>
      <c r="AY21">
        <f t="shared" si="43"/>
        <v>-1.4189648780295204E-2</v>
      </c>
      <c r="AZ21">
        <f t="shared" si="44"/>
        <v>0.12050138816706139</v>
      </c>
      <c r="BA21">
        <f t="shared" si="45"/>
        <v>5.3615712194965533E-2</v>
      </c>
      <c r="BB21">
        <f t="shared" si="46"/>
        <v>4.906675803228544E-2</v>
      </c>
      <c r="BC21">
        <f t="shared" si="47"/>
        <v>2.6990239808053894E-2</v>
      </c>
      <c r="BD21">
        <f t="shared" si="48"/>
        <v>6.3604359797362189E-2</v>
      </c>
      <c r="BE21">
        <f t="shared" si="49"/>
        <v>0</v>
      </c>
      <c r="BF21">
        <f t="shared" si="50"/>
        <v>1.1168034573057558E-2</v>
      </c>
      <c r="BG21">
        <f t="shared" si="51"/>
        <v>-2.7208231031536294E-2</v>
      </c>
      <c r="BH21">
        <f t="shared" si="52"/>
        <v>1.2048192771084293E-2</v>
      </c>
      <c r="BI21">
        <f t="shared" si="27"/>
        <v>1.650934576702329E-2</v>
      </c>
      <c r="BJ21">
        <f t="shared" si="58"/>
        <v>-2.1042904633900208E-2</v>
      </c>
      <c r="BK21">
        <f t="shared" si="59"/>
        <v>-5.8363889466864459E-2</v>
      </c>
      <c r="BL21">
        <f t="shared" si="60"/>
        <v>-8.5179385916374865E-3</v>
      </c>
      <c r="BM21">
        <f t="shared" si="61"/>
        <v>1.6688424925815966E-2</v>
      </c>
      <c r="BN21">
        <f t="shared" si="32"/>
        <v>2.7551635518887282E-2</v>
      </c>
    </row>
    <row r="22" spans="1:66" x14ac:dyDescent="0.25">
      <c r="A22" s="2">
        <v>39916</v>
      </c>
      <c r="B22" s="1">
        <v>11.807112999999999</v>
      </c>
      <c r="C22" s="1">
        <v>24.700001</v>
      </c>
      <c r="D22" s="1">
        <v>9.6113169999999997</v>
      </c>
      <c r="E22" s="1">
        <v>9.6113169999999997</v>
      </c>
      <c r="F22" s="1">
        <v>29.649377999999999</v>
      </c>
      <c r="G22" s="1">
        <v>9.7216699999999996</v>
      </c>
      <c r="H22" s="1">
        <v>60.240001999999997</v>
      </c>
      <c r="I22" s="1">
        <v>23.964435999999999</v>
      </c>
      <c r="J22" s="1">
        <v>35.499412999999997</v>
      </c>
      <c r="K22" s="1">
        <v>17.763677999999999</v>
      </c>
      <c r="L22" s="1">
        <v>18.620000999999998</v>
      </c>
      <c r="M22" s="1">
        <v>3.0492469999999998</v>
      </c>
      <c r="N22" s="1">
        <v>194.852676</v>
      </c>
      <c r="O22" s="1">
        <v>106.411102</v>
      </c>
      <c r="P22" s="1">
        <v>20.622558999999999</v>
      </c>
      <c r="Q22" s="1">
        <v>11.467494</v>
      </c>
      <c r="R22" s="1">
        <v>39.368580000000001</v>
      </c>
      <c r="S22" s="1">
        <v>26.708290000000002</v>
      </c>
      <c r="T22" s="1">
        <v>21.798437</v>
      </c>
      <c r="U22" s="1">
        <v>15.087087</v>
      </c>
      <c r="V22" s="1">
        <v>9.6307749999999999</v>
      </c>
      <c r="W22" s="1">
        <v>10.87318</v>
      </c>
      <c r="X22" s="1">
        <v>9.8530110000000004</v>
      </c>
      <c r="Y22" s="1">
        <v>31.616713000000001</v>
      </c>
      <c r="Z22" s="1">
        <v>15.43394</v>
      </c>
      <c r="AA22" s="1">
        <v>9.3800000000000008</v>
      </c>
      <c r="AB22" s="1">
        <v>14.110442000000001</v>
      </c>
      <c r="AC22" s="1">
        <v>18.603808999999998</v>
      </c>
      <c r="AD22" s="1">
        <v>39.333145000000002</v>
      </c>
      <c r="AE22" s="1">
        <v>49.732464</v>
      </c>
      <c r="AF22" s="1">
        <v>869.59997599999997</v>
      </c>
      <c r="AG22" s="1"/>
      <c r="AI22">
        <f t="shared" si="1"/>
        <v>3.2198569780046753E-2</v>
      </c>
      <c r="AJ22">
        <f t="shared" si="53"/>
        <v>-6.8355445582812067E-3</v>
      </c>
      <c r="AK22">
        <f t="shared" si="54"/>
        <v>-1.1225425863230601E-2</v>
      </c>
      <c r="AL22">
        <f t="shared" si="55"/>
        <v>-1.1225425863230601E-2</v>
      </c>
      <c r="AM22">
        <f t="shared" si="56"/>
        <v>-2.1200547637402575E-2</v>
      </c>
      <c r="AN22">
        <f t="shared" si="57"/>
        <v>0.10994781972109241</v>
      </c>
      <c r="AO22">
        <f t="shared" si="33"/>
        <v>-1.2782661422484532E-2</v>
      </c>
      <c r="AP22">
        <f t="shared" si="34"/>
        <v>-7.0725938376808503E-3</v>
      </c>
      <c r="AQ22">
        <f t="shared" si="35"/>
        <v>-2.4093844467731659E-2</v>
      </c>
      <c r="AR22">
        <f t="shared" si="36"/>
        <v>2.5151169832723686E-2</v>
      </c>
      <c r="AS22">
        <f t="shared" si="37"/>
        <v>-5.43423029790603E-2</v>
      </c>
      <c r="AT22">
        <f t="shared" si="38"/>
        <v>-5.6603826122253557E-2</v>
      </c>
      <c r="AU22">
        <f t="shared" si="39"/>
        <v>5.2993332787452392E-2</v>
      </c>
      <c r="AV22">
        <f t="shared" si="40"/>
        <v>-3.0000848751862142E-2</v>
      </c>
      <c r="AW22">
        <f t="shared" si="41"/>
        <v>7.7221420536969171E-3</v>
      </c>
      <c r="AX22">
        <f t="shared" si="42"/>
        <v>-2.3779442738026142E-2</v>
      </c>
      <c r="AY22">
        <f t="shared" si="43"/>
        <v>3.1900505581336232E-2</v>
      </c>
      <c r="AZ22">
        <f t="shared" si="44"/>
        <v>1.5572680494143745E-2</v>
      </c>
      <c r="BA22">
        <f t="shared" si="45"/>
        <v>-1.3806343914818988E-2</v>
      </c>
      <c r="BB22">
        <f t="shared" si="46"/>
        <v>-2.3893982571105504E-2</v>
      </c>
      <c r="BC22">
        <f t="shared" si="47"/>
        <v>2.5154609721622149E-2</v>
      </c>
      <c r="BD22">
        <f t="shared" si="48"/>
        <v>-2.3255705321133628E-2</v>
      </c>
      <c r="BE22">
        <f t="shared" si="49"/>
        <v>4.5018249882219509E-2</v>
      </c>
      <c r="BF22">
        <f t="shared" si="50"/>
        <v>-1.6086786308678352E-2</v>
      </c>
      <c r="BG22">
        <f t="shared" si="51"/>
        <v>9.8235392915072776E-3</v>
      </c>
      <c r="BH22">
        <f t="shared" si="52"/>
        <v>0.11666666666666671</v>
      </c>
      <c r="BI22">
        <f t="shared" si="27"/>
        <v>4.234360552571078E-2</v>
      </c>
      <c r="BJ22">
        <f t="shared" si="58"/>
        <v>4.9534601944348005E-3</v>
      </c>
      <c r="BK22">
        <f t="shared" si="59"/>
        <v>-9.080360784819063E-3</v>
      </c>
      <c r="BL22">
        <f t="shared" si="60"/>
        <v>-4.4243803881857502E-2</v>
      </c>
      <c r="BM22">
        <f t="shared" si="61"/>
        <v>1.5223659790846339E-2</v>
      </c>
      <c r="BN22">
        <f t="shared" si="32"/>
        <v>4.3305634836332046E-3</v>
      </c>
    </row>
    <row r="23" spans="1:66" x14ac:dyDescent="0.25">
      <c r="A23" s="2">
        <v>39923</v>
      </c>
      <c r="B23" s="1">
        <v>11.853031</v>
      </c>
      <c r="C23" s="1">
        <v>26.42</v>
      </c>
      <c r="D23" s="1">
        <v>9.4567350000000001</v>
      </c>
      <c r="E23" s="1">
        <v>9.4567350000000001</v>
      </c>
      <c r="F23" s="1">
        <v>29.958872</v>
      </c>
      <c r="G23" s="1">
        <v>8.3459629999999994</v>
      </c>
      <c r="H23" s="1">
        <v>58.200001</v>
      </c>
      <c r="I23" s="1">
        <v>25.280491000000001</v>
      </c>
      <c r="J23" s="1">
        <v>37.360866999999999</v>
      </c>
      <c r="K23" s="1">
        <v>17.659084</v>
      </c>
      <c r="L23" s="1">
        <v>19.969999000000001</v>
      </c>
      <c r="M23" s="1">
        <v>3.8115579999999998</v>
      </c>
      <c r="N23" s="1">
        <v>193.486557</v>
      </c>
      <c r="O23" s="1">
        <v>107.028755</v>
      </c>
      <c r="P23" s="1">
        <v>20.788488000000001</v>
      </c>
      <c r="Q23" s="1">
        <v>11.482196999999999</v>
      </c>
      <c r="R23" s="1">
        <v>37.787891000000002</v>
      </c>
      <c r="S23" s="1">
        <v>26.804655</v>
      </c>
      <c r="T23" s="1">
        <v>19.147741</v>
      </c>
      <c r="U23" s="1">
        <v>16.430772999999999</v>
      </c>
      <c r="V23" s="1">
        <v>9.6519399999999997</v>
      </c>
      <c r="W23" s="1">
        <v>10.568063</v>
      </c>
      <c r="X23" s="1">
        <v>9.1641349999999999</v>
      </c>
      <c r="Y23" s="1">
        <v>31.909890999999998</v>
      </c>
      <c r="Z23" s="1">
        <v>14.964077</v>
      </c>
      <c r="AA23" s="1">
        <v>8.86</v>
      </c>
      <c r="AB23" s="1">
        <v>14.039770000000001</v>
      </c>
      <c r="AC23" s="1">
        <v>18.147202</v>
      </c>
      <c r="AD23" s="1">
        <v>37.507522999999999</v>
      </c>
      <c r="AE23" s="1">
        <v>49.598343</v>
      </c>
      <c r="AF23" s="1">
        <v>866.22997999999995</v>
      </c>
      <c r="AG23" s="1"/>
      <c r="AI23">
        <f t="shared" si="1"/>
        <v>3.8890116491643936E-3</v>
      </c>
      <c r="AJ23">
        <f t="shared" si="53"/>
        <v>6.9635584225280045E-2</v>
      </c>
      <c r="AK23">
        <f t="shared" si="54"/>
        <v>-1.6083331764002742E-2</v>
      </c>
      <c r="AL23">
        <f t="shared" si="55"/>
        <v>-1.6083331764002742E-2</v>
      </c>
      <c r="AM23">
        <f t="shared" si="56"/>
        <v>1.0438465184665959E-2</v>
      </c>
      <c r="AN23">
        <f t="shared" si="57"/>
        <v>-0.14150932915846767</v>
      </c>
      <c r="AO23">
        <f t="shared" si="33"/>
        <v>-3.3864557308613583E-2</v>
      </c>
      <c r="AP23">
        <f t="shared" si="34"/>
        <v>5.4917002845383145E-2</v>
      </c>
      <c r="AQ23">
        <f t="shared" si="35"/>
        <v>5.2436190987158071E-2</v>
      </c>
      <c r="AR23">
        <f t="shared" si="36"/>
        <v>-5.8880824117617282E-3</v>
      </c>
      <c r="AS23">
        <f t="shared" si="37"/>
        <v>7.2502573979453769E-2</v>
      </c>
      <c r="AT23">
        <f t="shared" si="38"/>
        <v>0.24999975403763619</v>
      </c>
      <c r="AU23">
        <f t="shared" si="39"/>
        <v>-7.0110353526784391E-3</v>
      </c>
      <c r="AV23">
        <f t="shared" si="40"/>
        <v>5.8044037547887086E-3</v>
      </c>
      <c r="AW23">
        <f t="shared" si="41"/>
        <v>8.0459946799037885E-3</v>
      </c>
      <c r="AX23">
        <f t="shared" si="42"/>
        <v>1.2821458637779992E-3</v>
      </c>
      <c r="AY23">
        <f t="shared" si="43"/>
        <v>-4.0151029069374601E-2</v>
      </c>
      <c r="AZ23">
        <f t="shared" si="44"/>
        <v>3.6080557759406795E-3</v>
      </c>
      <c r="BA23">
        <f t="shared" si="45"/>
        <v>-0.1216002780382832</v>
      </c>
      <c r="BB23">
        <f t="shared" si="46"/>
        <v>8.9061990561862481E-2</v>
      </c>
      <c r="BC23">
        <f t="shared" si="47"/>
        <v>2.1976424534889331E-3</v>
      </c>
      <c r="BD23">
        <f t="shared" si="48"/>
        <v>-2.8061431890210518E-2</v>
      </c>
      <c r="BE23">
        <f t="shared" si="49"/>
        <v>-6.9915277675017359E-2</v>
      </c>
      <c r="BF23">
        <f t="shared" si="50"/>
        <v>9.2728804540812802E-3</v>
      </c>
      <c r="BG23">
        <f t="shared" si="51"/>
        <v>-3.0443490126306059E-2</v>
      </c>
      <c r="BH23">
        <f t="shared" si="52"/>
        <v>-5.5437100213219757E-2</v>
      </c>
      <c r="BI23">
        <f t="shared" si="27"/>
        <v>-5.0084894576654694E-3</v>
      </c>
      <c r="BJ23">
        <f t="shared" si="58"/>
        <v>-2.4543737252946334E-2</v>
      </c>
      <c r="BK23">
        <f t="shared" si="59"/>
        <v>-4.6414340882225479E-2</v>
      </c>
      <c r="BL23">
        <f t="shared" si="60"/>
        <v>-2.6968500897120314E-3</v>
      </c>
      <c r="BM23">
        <f t="shared" si="61"/>
        <v>-3.8753404933396809E-3</v>
      </c>
      <c r="BN23">
        <f t="shared" si="32"/>
        <v>-3.8733320006341024E-4</v>
      </c>
    </row>
    <row r="24" spans="1:66" x14ac:dyDescent="0.25">
      <c r="A24" s="2">
        <v>39930</v>
      </c>
      <c r="B24" s="1">
        <v>12.172556</v>
      </c>
      <c r="C24" s="1">
        <v>27.459999</v>
      </c>
      <c r="D24" s="1">
        <v>9.8568269999999991</v>
      </c>
      <c r="E24" s="1">
        <v>9.8568269999999991</v>
      </c>
      <c r="F24" s="1">
        <v>31.885466000000001</v>
      </c>
      <c r="G24" s="1">
        <v>7.9791049999999997</v>
      </c>
      <c r="H24" s="1">
        <v>60.880001</v>
      </c>
      <c r="I24" s="1">
        <v>28.009257999999999</v>
      </c>
      <c r="J24" s="1">
        <v>36.988574999999997</v>
      </c>
      <c r="K24" s="1">
        <v>19.123407</v>
      </c>
      <c r="L24" s="1">
        <v>20</v>
      </c>
      <c r="M24" s="1">
        <v>4.3375539999999999</v>
      </c>
      <c r="N24" s="1">
        <v>195.57298299999999</v>
      </c>
      <c r="O24" s="1">
        <v>112.128716</v>
      </c>
      <c r="P24" s="1">
        <v>20.361813000000001</v>
      </c>
      <c r="Q24" s="1">
        <v>11.621866000000001</v>
      </c>
      <c r="R24" s="1">
        <v>39.027203</v>
      </c>
      <c r="S24" s="1">
        <v>26.089966</v>
      </c>
      <c r="T24" s="1">
        <v>22.513415999999999</v>
      </c>
      <c r="U24" s="1">
        <v>15.904301</v>
      </c>
      <c r="V24" s="1">
        <v>9.3327369999999998</v>
      </c>
      <c r="W24" s="1">
        <v>10.789968</v>
      </c>
      <c r="X24" s="1">
        <v>9.4494260000000008</v>
      </c>
      <c r="Y24" s="1">
        <v>32.912852999999998</v>
      </c>
      <c r="Z24" s="1">
        <v>15.469624</v>
      </c>
      <c r="AA24" s="1">
        <v>8.85</v>
      </c>
      <c r="AB24" s="1">
        <v>14.094738</v>
      </c>
      <c r="AC24" s="1">
        <v>17.883772</v>
      </c>
      <c r="AD24" s="1">
        <v>39.215611000000003</v>
      </c>
      <c r="AE24" s="1">
        <v>50.671230000000001</v>
      </c>
      <c r="AF24" s="1">
        <v>877.52002000000005</v>
      </c>
      <c r="AG24" s="1"/>
      <c r="AI24">
        <f t="shared" si="1"/>
        <v>2.6957239882355873E-2</v>
      </c>
      <c r="AJ24">
        <f t="shared" si="53"/>
        <v>3.9364080242240654E-2</v>
      </c>
      <c r="AK24">
        <f t="shared" si="54"/>
        <v>4.2307625200452267E-2</v>
      </c>
      <c r="AL24">
        <f t="shared" si="55"/>
        <v>4.2307625200452267E-2</v>
      </c>
      <c r="AM24">
        <f t="shared" si="56"/>
        <v>6.4307961928606702E-2</v>
      </c>
      <c r="AN24">
        <f t="shared" si="57"/>
        <v>-4.3956341527035252E-2</v>
      </c>
      <c r="AO24">
        <f t="shared" si="33"/>
        <v>4.6048109174431105E-2</v>
      </c>
      <c r="AP24">
        <f t="shared" si="34"/>
        <v>0.10793963614076948</v>
      </c>
      <c r="AQ24">
        <f t="shared" si="35"/>
        <v>-9.9647580448280725E-3</v>
      </c>
      <c r="AR24">
        <f t="shared" si="36"/>
        <v>8.2921798208785924E-2</v>
      </c>
      <c r="AS24">
        <f t="shared" si="37"/>
        <v>1.5023035304107231E-3</v>
      </c>
      <c r="AT24">
        <f t="shared" si="38"/>
        <v>0.13800026131046678</v>
      </c>
      <c r="AU24">
        <f t="shared" si="39"/>
        <v>1.0783312455138621E-2</v>
      </c>
      <c r="AV24">
        <f t="shared" si="40"/>
        <v>4.7650381432541127E-2</v>
      </c>
      <c r="AW24">
        <f t="shared" si="41"/>
        <v>-2.0524580719867624E-2</v>
      </c>
      <c r="AX24">
        <f t="shared" si="42"/>
        <v>1.2163961304618044E-2</v>
      </c>
      <c r="AY24">
        <f t="shared" si="43"/>
        <v>3.279653791739788E-2</v>
      </c>
      <c r="AZ24">
        <f t="shared" si="44"/>
        <v>-2.6662868818867466E-2</v>
      </c>
      <c r="BA24">
        <f t="shared" si="45"/>
        <v>0.17577399861424903</v>
      </c>
      <c r="BB24">
        <f t="shared" si="46"/>
        <v>-3.2041827855573093E-2</v>
      </c>
      <c r="BC24">
        <f t="shared" si="47"/>
        <v>-3.3071382540712013E-2</v>
      </c>
      <c r="BD24">
        <f t="shared" si="48"/>
        <v>2.0997698442940731E-2</v>
      </c>
      <c r="BE24">
        <f t="shared" si="49"/>
        <v>3.1131252431353406E-2</v>
      </c>
      <c r="BF24">
        <f t="shared" si="50"/>
        <v>3.1431069444894065E-2</v>
      </c>
      <c r="BG24">
        <f t="shared" si="51"/>
        <v>3.3784041608446683E-2</v>
      </c>
      <c r="BH24">
        <f t="shared" si="52"/>
        <v>-1.1286681715575381E-3</v>
      </c>
      <c r="BI24">
        <f t="shared" si="27"/>
        <v>3.9151638523992052E-3</v>
      </c>
      <c r="BJ24">
        <f t="shared" si="58"/>
        <v>-1.4516287414445467E-2</v>
      </c>
      <c r="BK24">
        <f t="shared" si="59"/>
        <v>4.5539877426723267E-2</v>
      </c>
      <c r="BL24">
        <f t="shared" si="60"/>
        <v>2.1631508939724084E-2</v>
      </c>
      <c r="BM24">
        <f t="shared" si="61"/>
        <v>1.3033536428743889E-2</v>
      </c>
      <c r="BN24">
        <f t="shared" si="32"/>
        <v>2.9246290986550388E-2</v>
      </c>
    </row>
    <row r="25" spans="1:66" x14ac:dyDescent="0.25">
      <c r="A25" s="2">
        <v>39937</v>
      </c>
      <c r="B25" s="1">
        <v>12.359108000000001</v>
      </c>
      <c r="C25" s="1">
        <v>25.42</v>
      </c>
      <c r="D25" s="1">
        <v>10.738851</v>
      </c>
      <c r="E25" s="1">
        <v>10.738851</v>
      </c>
      <c r="F25" s="1">
        <v>35.460093999999998</v>
      </c>
      <c r="G25" s="1">
        <v>12.995855000000001</v>
      </c>
      <c r="H25" s="1">
        <v>62.639999000000003</v>
      </c>
      <c r="I25" s="1">
        <v>29.798351</v>
      </c>
      <c r="J25" s="1">
        <v>36.143185000000003</v>
      </c>
      <c r="K25" s="1">
        <v>22.191523</v>
      </c>
      <c r="L25" s="1">
        <v>20.18</v>
      </c>
      <c r="M25" s="1">
        <v>4.7568250000000001</v>
      </c>
      <c r="N25" s="1">
        <v>202.34892300000001</v>
      </c>
      <c r="O25" s="1">
        <v>123.166855</v>
      </c>
      <c r="P25" s="1">
        <v>20.148478999999998</v>
      </c>
      <c r="Q25" s="1">
        <v>11.239613</v>
      </c>
      <c r="R25" s="1">
        <v>40.800831000000002</v>
      </c>
      <c r="S25" s="1">
        <v>31.269411000000002</v>
      </c>
      <c r="T25" s="1">
        <v>24.646598999999998</v>
      </c>
      <c r="U25" s="1">
        <v>15.259962</v>
      </c>
      <c r="V25" s="1">
        <v>9.59727</v>
      </c>
      <c r="W25" s="1">
        <v>8.5524579999999997</v>
      </c>
      <c r="X25" s="1">
        <v>10.020011999999999</v>
      </c>
      <c r="Y25" s="1">
        <v>32.241641999999999</v>
      </c>
      <c r="Z25" s="1">
        <v>15.017607999999999</v>
      </c>
      <c r="AA25" s="1">
        <v>8.9</v>
      </c>
      <c r="AB25" s="1">
        <v>13.670417</v>
      </c>
      <c r="AC25" s="1">
        <v>17.474004999999998</v>
      </c>
      <c r="AD25" s="1">
        <v>39.286140000000003</v>
      </c>
      <c r="AE25" s="1">
        <v>52.749927999999997</v>
      </c>
      <c r="AF25" s="1">
        <v>929.22997999999995</v>
      </c>
      <c r="AG25" s="1"/>
      <c r="AI25">
        <f t="shared" si="1"/>
        <v>1.5325622654765418E-2</v>
      </c>
      <c r="AJ25">
        <f t="shared" si="53"/>
        <v>-7.4289842472317569E-2</v>
      </c>
      <c r="AK25">
        <f t="shared" si="54"/>
        <v>8.9483563016780288E-2</v>
      </c>
      <c r="AL25">
        <f t="shared" si="55"/>
        <v>8.9483563016780288E-2</v>
      </c>
      <c r="AM25">
        <f t="shared" si="56"/>
        <v>0.11210838191921037</v>
      </c>
      <c r="AN25">
        <f t="shared" si="57"/>
        <v>0.62873592965627112</v>
      </c>
      <c r="AO25">
        <f t="shared" si="33"/>
        <v>2.8909296502803983E-2</v>
      </c>
      <c r="AP25">
        <f t="shared" si="34"/>
        <v>6.3875058739506815E-2</v>
      </c>
      <c r="AQ25">
        <f t="shared" si="35"/>
        <v>-2.285543576631419E-2</v>
      </c>
      <c r="AR25">
        <f t="shared" si="36"/>
        <v>0.16043772953219057</v>
      </c>
      <c r="AS25">
        <f t="shared" si="37"/>
        <v>8.9999999999999854E-3</v>
      </c>
      <c r="AT25">
        <f t="shared" si="38"/>
        <v>9.6660698633377284E-2</v>
      </c>
      <c r="AU25">
        <f t="shared" si="39"/>
        <v>3.4646605559010266E-2</v>
      </c>
      <c r="AV25">
        <f t="shared" si="40"/>
        <v>9.8441678401097549E-2</v>
      </c>
      <c r="AW25">
        <f t="shared" si="41"/>
        <v>-1.0477161341183283E-2</v>
      </c>
      <c r="AX25">
        <f t="shared" si="42"/>
        <v>-3.2890845583661038E-2</v>
      </c>
      <c r="AY25">
        <f t="shared" si="43"/>
        <v>4.5445941898526576E-2</v>
      </c>
      <c r="AZ25">
        <f t="shared" si="44"/>
        <v>0.19852248945054207</v>
      </c>
      <c r="BA25">
        <f t="shared" si="45"/>
        <v>9.4751636091120028E-2</v>
      </c>
      <c r="BB25">
        <f t="shared" si="46"/>
        <v>-4.0513506377928866E-2</v>
      </c>
      <c r="BC25">
        <f t="shared" si="47"/>
        <v>2.8344632448123217E-2</v>
      </c>
      <c r="BD25">
        <f t="shared" si="48"/>
        <v>-0.20736947505312345</v>
      </c>
      <c r="BE25">
        <f t="shared" si="49"/>
        <v>6.0383138616038549E-2</v>
      </c>
      <c r="BF25">
        <f t="shared" si="50"/>
        <v>-2.0393583017552432E-2</v>
      </c>
      <c r="BG25">
        <f t="shared" si="51"/>
        <v>-2.9219585427545002E-2</v>
      </c>
      <c r="BH25">
        <f t="shared" si="52"/>
        <v>5.6497175141243744E-3</v>
      </c>
      <c r="BI25">
        <f t="shared" si="27"/>
        <v>-3.0104922844255713E-2</v>
      </c>
      <c r="BJ25">
        <f t="shared" si="58"/>
        <v>-2.291278372370226E-2</v>
      </c>
      <c r="BK25">
        <f t="shared" si="59"/>
        <v>1.7984929522072346E-3</v>
      </c>
      <c r="BL25">
        <f t="shared" si="60"/>
        <v>4.1023239420081091E-2</v>
      </c>
      <c r="BM25">
        <f t="shared" si="61"/>
        <v>5.8927384927354602E-2</v>
      </c>
      <c r="BN25">
        <f t="shared" si="32"/>
        <v>4.706667581383242E-2</v>
      </c>
    </row>
    <row r="26" spans="1:66" x14ac:dyDescent="0.25">
      <c r="A26" s="2">
        <v>39944</v>
      </c>
      <c r="B26" s="1">
        <v>11.711447</v>
      </c>
      <c r="C26" s="1">
        <v>25.92</v>
      </c>
      <c r="D26" s="1">
        <v>10.547898</v>
      </c>
      <c r="E26" s="1">
        <v>10.547898</v>
      </c>
      <c r="F26" s="1">
        <v>33.597458000000003</v>
      </c>
      <c r="G26" s="1">
        <v>9.7858730000000005</v>
      </c>
      <c r="H26" s="1">
        <v>58</v>
      </c>
      <c r="I26" s="1">
        <v>26.866631000000002</v>
      </c>
      <c r="J26" s="1">
        <v>34.708317000000001</v>
      </c>
      <c r="K26" s="1">
        <v>20.404693999999999</v>
      </c>
      <c r="L26" s="1">
        <v>21.030000999999999</v>
      </c>
      <c r="M26" s="1">
        <v>4.185092</v>
      </c>
      <c r="N26" s="1">
        <v>193.739914</v>
      </c>
      <c r="O26" s="1">
        <v>118.587486</v>
      </c>
      <c r="P26" s="1">
        <v>19.279326999999999</v>
      </c>
      <c r="Q26" s="1">
        <v>11.260733</v>
      </c>
      <c r="R26" s="1">
        <v>41.119934000000001</v>
      </c>
      <c r="S26" s="1">
        <v>28.033259999999999</v>
      </c>
      <c r="T26" s="1">
        <v>22.837433000000001</v>
      </c>
      <c r="U26" s="1">
        <v>15.888585000000001</v>
      </c>
      <c r="V26" s="1">
        <v>8.7736900000000002</v>
      </c>
      <c r="W26" s="1">
        <v>8.0809139999999999</v>
      </c>
      <c r="X26" s="1">
        <v>10.562818999999999</v>
      </c>
      <c r="Y26" s="1">
        <v>31.416124</v>
      </c>
      <c r="Z26" s="1">
        <v>14.797542999999999</v>
      </c>
      <c r="AA26" s="1">
        <v>8.81</v>
      </c>
      <c r="AB26" s="1">
        <v>13.931182</v>
      </c>
      <c r="AC26" s="1">
        <v>17.333501999999999</v>
      </c>
      <c r="AD26" s="1">
        <v>37.726902000000003</v>
      </c>
      <c r="AE26" s="1">
        <v>51.490775999999997</v>
      </c>
      <c r="AF26" s="1">
        <v>882.88000499999998</v>
      </c>
      <c r="AG26" s="1"/>
      <c r="AI26">
        <f t="shared" si="1"/>
        <v>-5.2403539155091217E-2</v>
      </c>
      <c r="AJ26">
        <f t="shared" si="53"/>
        <v>1.9669551534225019E-2</v>
      </c>
      <c r="AK26">
        <f t="shared" si="54"/>
        <v>-1.7781511262238425E-2</v>
      </c>
      <c r="AL26">
        <f t="shared" si="55"/>
        <v>-1.7781511262238425E-2</v>
      </c>
      <c r="AM26">
        <f t="shared" si="56"/>
        <v>-5.2527666734329438E-2</v>
      </c>
      <c r="AN26">
        <f t="shared" si="57"/>
        <v>-0.24700044745036012</v>
      </c>
      <c r="AO26">
        <f t="shared" si="33"/>
        <v>-7.4074059292370084E-2</v>
      </c>
      <c r="AP26">
        <f t="shared" si="34"/>
        <v>-9.8385309979065569E-2</v>
      </c>
      <c r="AQ26">
        <f t="shared" si="35"/>
        <v>-3.9699545017961239E-2</v>
      </c>
      <c r="AR26">
        <f t="shared" si="36"/>
        <v>-8.0518538542848142E-2</v>
      </c>
      <c r="AS26">
        <f t="shared" si="37"/>
        <v>4.2120961347869121E-2</v>
      </c>
      <c r="AT26">
        <f t="shared" si="38"/>
        <v>-0.12019214497064745</v>
      </c>
      <c r="AU26">
        <f t="shared" si="39"/>
        <v>-4.2545366055642478E-2</v>
      </c>
      <c r="AV26">
        <f t="shared" si="40"/>
        <v>-3.7180205664908796E-2</v>
      </c>
      <c r="AW26">
        <f t="shared" si="41"/>
        <v>-4.3137350467000499E-2</v>
      </c>
      <c r="AX26">
        <f t="shared" si="42"/>
        <v>1.8790682561757067E-3</v>
      </c>
      <c r="AY26">
        <f t="shared" si="43"/>
        <v>7.8209926655660109E-3</v>
      </c>
      <c r="AZ26">
        <f t="shared" si="44"/>
        <v>-0.10349254739719922</v>
      </c>
      <c r="BA26">
        <f t="shared" si="45"/>
        <v>-7.3404285921964227E-2</v>
      </c>
      <c r="BB26">
        <f t="shared" si="46"/>
        <v>4.1194270339598556E-2</v>
      </c>
      <c r="BC26">
        <f t="shared" si="47"/>
        <v>-8.5813986685797081E-2</v>
      </c>
      <c r="BD26">
        <f t="shared" si="48"/>
        <v>-5.5135494380679773E-2</v>
      </c>
      <c r="BE26">
        <f t="shared" si="49"/>
        <v>5.4172290412426639E-2</v>
      </c>
      <c r="BF26">
        <f t="shared" si="50"/>
        <v>-2.5604092992534279E-2</v>
      </c>
      <c r="BG26">
        <f t="shared" si="51"/>
        <v>-1.4653798394524612E-2</v>
      </c>
      <c r="BH26">
        <f t="shared" si="52"/>
        <v>-1.0112359550561782E-2</v>
      </c>
      <c r="BI26">
        <f t="shared" si="27"/>
        <v>1.9075131358465454E-2</v>
      </c>
      <c r="BJ26">
        <f t="shared" si="58"/>
        <v>-8.0406867229349515E-3</v>
      </c>
      <c r="BK26">
        <f t="shared" si="59"/>
        <v>-3.9689264458152428E-2</v>
      </c>
      <c r="BL26">
        <f t="shared" si="60"/>
        <v>-2.3870212675930105E-2</v>
      </c>
      <c r="BM26">
        <f t="shared" si="61"/>
        <v>-4.987998234839558E-2</v>
      </c>
      <c r="BN26">
        <f t="shared" si="32"/>
        <v>-3.9237055304021801E-2</v>
      </c>
    </row>
    <row r="27" spans="1:66" x14ac:dyDescent="0.25">
      <c r="A27" s="2">
        <v>39951</v>
      </c>
      <c r="B27" s="1">
        <v>11.719098000000001</v>
      </c>
      <c r="C27" s="1">
        <v>26.48</v>
      </c>
      <c r="D27" s="1">
        <v>10.129619999999999</v>
      </c>
      <c r="E27" s="1">
        <v>10.129619999999999</v>
      </c>
      <c r="F27" s="1">
        <v>33.550583000000003</v>
      </c>
      <c r="G27" s="1">
        <v>10.152723</v>
      </c>
      <c r="H27" s="1">
        <v>58.16</v>
      </c>
      <c r="I27" s="1">
        <v>25.79167</v>
      </c>
      <c r="J27" s="1">
        <v>37.606003000000001</v>
      </c>
      <c r="K27" s="1">
        <v>20.657467</v>
      </c>
      <c r="L27" s="1">
        <v>21.9</v>
      </c>
      <c r="M27" s="1">
        <v>4.0097589999999999</v>
      </c>
      <c r="N27" s="1">
        <v>195.47860700000001</v>
      </c>
      <c r="O27" s="1">
        <v>120.30809000000001</v>
      </c>
      <c r="P27" s="1">
        <v>18.062522999999999</v>
      </c>
      <c r="Q27" s="1">
        <v>11.156945</v>
      </c>
      <c r="R27" s="1">
        <v>40.645000000000003</v>
      </c>
      <c r="S27" s="1">
        <v>27.631751999999999</v>
      </c>
      <c r="T27" s="1">
        <v>24.672819</v>
      </c>
      <c r="U27" s="1">
        <v>15.519259999999999</v>
      </c>
      <c r="V27" s="1">
        <v>9.242794</v>
      </c>
      <c r="W27" s="1">
        <v>9.0794720000000009</v>
      </c>
      <c r="X27" s="1">
        <v>10.527635999999999</v>
      </c>
      <c r="Y27" s="1">
        <v>31.871317000000001</v>
      </c>
      <c r="Z27" s="1">
        <v>14.083842000000001</v>
      </c>
      <c r="AA27" s="1">
        <v>9</v>
      </c>
      <c r="AB27" s="1">
        <v>14.618655</v>
      </c>
      <c r="AC27" s="1">
        <v>16.865193999999999</v>
      </c>
      <c r="AD27" s="1">
        <v>38.796500999999999</v>
      </c>
      <c r="AE27" s="1">
        <v>51.588206999999997</v>
      </c>
      <c r="AF27" s="1">
        <v>887</v>
      </c>
      <c r="AG27" s="1"/>
      <c r="AI27">
        <f t="shared" si="1"/>
        <v>6.5329245822492836E-4</v>
      </c>
      <c r="AJ27">
        <f t="shared" si="53"/>
        <v>2.1604938271604889E-2</v>
      </c>
      <c r="AK27">
        <f t="shared" si="54"/>
        <v>-3.9655104742196107E-2</v>
      </c>
      <c r="AL27">
        <f t="shared" si="55"/>
        <v>-3.9655104742196107E-2</v>
      </c>
      <c r="AM27">
        <f t="shared" si="56"/>
        <v>-1.3951948388476294E-3</v>
      </c>
      <c r="AN27">
        <f t="shared" si="57"/>
        <v>3.7487713155484381E-2</v>
      </c>
      <c r="AO27">
        <f t="shared" si="33"/>
        <v>2.7586206896551137E-3</v>
      </c>
      <c r="AP27">
        <f t="shared" si="34"/>
        <v>-4.0011008451338828E-2</v>
      </c>
      <c r="AQ27">
        <f t="shared" si="35"/>
        <v>8.3486790788501797E-2</v>
      </c>
      <c r="AR27">
        <f t="shared" si="36"/>
        <v>1.2387982882762234E-2</v>
      </c>
      <c r="AS27">
        <f t="shared" si="37"/>
        <v>4.1369422664316563E-2</v>
      </c>
      <c r="AT27">
        <f t="shared" si="38"/>
        <v>-4.1894658468678868E-2</v>
      </c>
      <c r="AU27">
        <f t="shared" si="39"/>
        <v>8.9743665314108278E-3</v>
      </c>
      <c r="AV27">
        <f t="shared" si="40"/>
        <v>1.4509153183330058E-2</v>
      </c>
      <c r="AW27">
        <f t="shared" si="41"/>
        <v>-6.3114443777005286E-2</v>
      </c>
      <c r="AX27">
        <f t="shared" si="42"/>
        <v>-9.2168067567182151E-3</v>
      </c>
      <c r="AY27">
        <f t="shared" si="43"/>
        <v>-1.1549969900243456E-2</v>
      </c>
      <c r="AZ27">
        <f t="shared" si="44"/>
        <v>-1.4322558275419976E-2</v>
      </c>
      <c r="BA27">
        <f t="shared" si="45"/>
        <v>8.0367438844812358E-2</v>
      </c>
      <c r="BB27">
        <f t="shared" si="46"/>
        <v>-2.3244675343965598E-2</v>
      </c>
      <c r="BC27">
        <f t="shared" si="47"/>
        <v>5.346712728623871E-2</v>
      </c>
      <c r="BD27">
        <f t="shared" si="48"/>
        <v>0.12356993280710585</v>
      </c>
      <c r="BE27">
        <f t="shared" si="49"/>
        <v>-3.3308343161044382E-3</v>
      </c>
      <c r="BF27">
        <f t="shared" si="50"/>
        <v>1.4489152130924913E-2</v>
      </c>
      <c r="BG27">
        <f t="shared" si="51"/>
        <v>-4.8231047546204033E-2</v>
      </c>
      <c r="BH27">
        <f t="shared" si="52"/>
        <v>2.1566401816117992E-2</v>
      </c>
      <c r="BI27">
        <f t="shared" si="27"/>
        <v>4.9347786856851102E-2</v>
      </c>
      <c r="BJ27">
        <f t="shared" si="58"/>
        <v>-2.7017506329649971E-2</v>
      </c>
      <c r="BK27">
        <f t="shared" si="59"/>
        <v>2.8351095459680113E-2</v>
      </c>
      <c r="BL27">
        <f t="shared" si="60"/>
        <v>1.8922029840839896E-3</v>
      </c>
      <c r="BM27">
        <f t="shared" si="61"/>
        <v>4.6665401602339123E-3</v>
      </c>
      <c r="BN27">
        <f t="shared" si="32"/>
        <v>7.7881501774179109E-3</v>
      </c>
    </row>
    <row r="28" spans="1:66" x14ac:dyDescent="0.25">
      <c r="A28" s="2">
        <v>39958</v>
      </c>
      <c r="B28" s="1">
        <v>12.992414</v>
      </c>
      <c r="C28" s="1">
        <v>28.18</v>
      </c>
      <c r="D28" s="1">
        <v>10.984362000000001</v>
      </c>
      <c r="E28" s="1">
        <v>10.984362000000001</v>
      </c>
      <c r="F28" s="1">
        <v>35.042941999999996</v>
      </c>
      <c r="G28" s="1">
        <v>10.336152999999999</v>
      </c>
      <c r="H28" s="1">
        <v>59.439999</v>
      </c>
      <c r="I28" s="1">
        <v>26.656148999999999</v>
      </c>
      <c r="J28" s="1">
        <v>37.777287000000001</v>
      </c>
      <c r="K28" s="1">
        <v>21.110710000000001</v>
      </c>
      <c r="L28" s="1">
        <v>22.99</v>
      </c>
      <c r="M28" s="1">
        <v>4.3832930000000001</v>
      </c>
      <c r="N28" s="1">
        <v>207.26692199999999</v>
      </c>
      <c r="O28" s="1">
        <v>127.88909099999999</v>
      </c>
      <c r="P28" s="1">
        <v>18.299562000000002</v>
      </c>
      <c r="Q28" s="1">
        <v>11.653638000000001</v>
      </c>
      <c r="R28" s="1">
        <v>41.296593000000001</v>
      </c>
      <c r="S28" s="1">
        <v>29.631257999999999</v>
      </c>
      <c r="T28" s="1">
        <v>26.499459999999999</v>
      </c>
      <c r="U28" s="1">
        <v>16.519307999999999</v>
      </c>
      <c r="V28" s="1">
        <v>10.061086</v>
      </c>
      <c r="W28" s="1">
        <v>9.6434730000000002</v>
      </c>
      <c r="X28" s="1">
        <v>10.689491</v>
      </c>
      <c r="Y28" s="1">
        <v>33.630370999999997</v>
      </c>
      <c r="Z28" s="1">
        <v>14.744020000000001</v>
      </c>
      <c r="AA28" s="1">
        <v>8.6300000000000008</v>
      </c>
      <c r="AB28" s="1">
        <v>15.329831</v>
      </c>
      <c r="AC28" s="1">
        <v>17.128617999999999</v>
      </c>
      <c r="AD28" s="1">
        <v>39.182495000000003</v>
      </c>
      <c r="AE28" s="1">
        <v>51.977943000000003</v>
      </c>
      <c r="AF28" s="1">
        <v>919.14001499999995</v>
      </c>
      <c r="AG28" s="1"/>
      <c r="AI28">
        <f t="shared" si="1"/>
        <v>0.10865307210503738</v>
      </c>
      <c r="AJ28">
        <f t="shared" si="53"/>
        <v>6.4199395770392728E-2</v>
      </c>
      <c r="AK28">
        <f t="shared" si="54"/>
        <v>8.4380460471370267E-2</v>
      </c>
      <c r="AL28">
        <f t="shared" si="55"/>
        <v>8.4380460471370267E-2</v>
      </c>
      <c r="AM28">
        <f t="shared" si="56"/>
        <v>4.4480866398059107E-2</v>
      </c>
      <c r="AN28">
        <f t="shared" si="57"/>
        <v>1.8067074222353898E-2</v>
      </c>
      <c r="AO28">
        <f t="shared" si="33"/>
        <v>2.2008235900962927E-2</v>
      </c>
      <c r="AP28">
        <f t="shared" si="34"/>
        <v>3.3517759803843618E-2</v>
      </c>
      <c r="AQ28">
        <f t="shared" si="35"/>
        <v>4.5546983549408322E-3</v>
      </c>
      <c r="AR28">
        <f t="shared" si="36"/>
        <v>2.1940879779694215E-2</v>
      </c>
      <c r="AS28">
        <f t="shared" si="37"/>
        <v>4.9771689497716889E-2</v>
      </c>
      <c r="AT28">
        <f t="shared" si="38"/>
        <v>9.3156222107114231E-2</v>
      </c>
      <c r="AU28">
        <f t="shared" si="39"/>
        <v>6.030488543434312E-2</v>
      </c>
      <c r="AV28">
        <f t="shared" si="40"/>
        <v>6.3013227123795132E-2</v>
      </c>
      <c r="AW28">
        <f t="shared" si="41"/>
        <v>1.3123249725412275E-2</v>
      </c>
      <c r="AX28">
        <f t="shared" si="42"/>
        <v>4.4518728020977109E-2</v>
      </c>
      <c r="AY28">
        <f t="shared" si="43"/>
        <v>1.6031319965555377E-2</v>
      </c>
      <c r="AZ28">
        <f t="shared" si="44"/>
        <v>7.2362621088955928E-2</v>
      </c>
      <c r="BA28">
        <f t="shared" si="45"/>
        <v>7.4034547896614428E-2</v>
      </c>
      <c r="BB28">
        <f t="shared" si="46"/>
        <v>6.4439154959708103E-2</v>
      </c>
      <c r="BC28">
        <f t="shared" si="47"/>
        <v>8.8532969576082685E-2</v>
      </c>
      <c r="BD28">
        <f t="shared" si="48"/>
        <v>6.2118259740213885E-2</v>
      </c>
      <c r="BE28">
        <f t="shared" si="49"/>
        <v>1.5374296755700994E-2</v>
      </c>
      <c r="BF28">
        <f t="shared" si="50"/>
        <v>5.5192385052679038E-2</v>
      </c>
      <c r="BG28">
        <f t="shared" si="51"/>
        <v>4.6874851336730423E-2</v>
      </c>
      <c r="BH28">
        <f t="shared" si="52"/>
        <v>-4.1111111111111022E-2</v>
      </c>
      <c r="BI28">
        <f t="shared" si="27"/>
        <v>4.8648524778784369E-2</v>
      </c>
      <c r="BJ28">
        <f t="shared" si="58"/>
        <v>1.5619387479325798E-2</v>
      </c>
      <c r="BK28">
        <f t="shared" si="59"/>
        <v>9.9491961916875881E-3</v>
      </c>
      <c r="BL28">
        <f t="shared" si="60"/>
        <v>7.5547498675425243E-3</v>
      </c>
      <c r="BM28">
        <f t="shared" si="61"/>
        <v>3.6234515219842105E-2</v>
      </c>
      <c r="BN28">
        <f t="shared" si="32"/>
        <v>4.48564019588618E-2</v>
      </c>
    </row>
    <row r="29" spans="1:66" x14ac:dyDescent="0.25">
      <c r="A29" s="2">
        <v>39965</v>
      </c>
      <c r="B29" s="1">
        <v>13.840018000000001</v>
      </c>
      <c r="C29" s="1">
        <v>29.98</v>
      </c>
      <c r="D29" s="1">
        <v>11.620873</v>
      </c>
      <c r="E29" s="1">
        <v>11.620873</v>
      </c>
      <c r="F29" s="1">
        <v>41.137355999999997</v>
      </c>
      <c r="G29" s="1">
        <v>10.877262</v>
      </c>
      <c r="H29" s="1">
        <v>58.400002000000001</v>
      </c>
      <c r="I29" s="1">
        <v>28.918839999999999</v>
      </c>
      <c r="J29" s="1">
        <v>37.092140000000001</v>
      </c>
      <c r="K29" s="1">
        <v>21.746995999999999</v>
      </c>
      <c r="L29" s="1">
        <v>23</v>
      </c>
      <c r="M29" s="1">
        <v>4.8483029999999996</v>
      </c>
      <c r="N29" s="1">
        <v>220.72439600000001</v>
      </c>
      <c r="O29" s="1">
        <v>131.816711</v>
      </c>
      <c r="P29" s="1">
        <v>19.097597</v>
      </c>
      <c r="Q29" s="1">
        <v>11.801898</v>
      </c>
      <c r="R29" s="1">
        <v>41.873080999999999</v>
      </c>
      <c r="S29" s="1">
        <v>27.744181000000001</v>
      </c>
      <c r="T29" s="1">
        <v>27.067561999999999</v>
      </c>
      <c r="U29" s="1">
        <v>17.507777999999998</v>
      </c>
      <c r="V29" s="1">
        <v>10.279767</v>
      </c>
      <c r="W29" s="1">
        <v>10.013310000000001</v>
      </c>
      <c r="X29" s="1">
        <v>10.210964000000001</v>
      </c>
      <c r="Y29" s="1">
        <v>35.164901999999998</v>
      </c>
      <c r="Z29" s="1">
        <v>14.607227</v>
      </c>
      <c r="AA29" s="1">
        <v>8.5299999999999994</v>
      </c>
      <c r="AB29" s="1">
        <v>15.551085</v>
      </c>
      <c r="AC29" s="1">
        <v>17.122762999999999</v>
      </c>
      <c r="AD29" s="1">
        <v>40.230201999999998</v>
      </c>
      <c r="AE29" s="1">
        <v>54.691147000000001</v>
      </c>
      <c r="AF29" s="1">
        <v>940.09002699999996</v>
      </c>
      <c r="AG29" s="1"/>
      <c r="AI29">
        <f t="shared" si="1"/>
        <v>6.5238376794335556E-2</v>
      </c>
      <c r="AJ29">
        <f t="shared" si="53"/>
        <v>6.3875088715401013E-2</v>
      </c>
      <c r="AK29">
        <f t="shared" si="54"/>
        <v>5.7947015948673089E-2</v>
      </c>
      <c r="AL29">
        <f t="shared" si="55"/>
        <v>5.7947015948673089E-2</v>
      </c>
      <c r="AM29">
        <f t="shared" si="56"/>
        <v>0.17391273826267215</v>
      </c>
      <c r="AN29">
        <f t="shared" si="57"/>
        <v>5.2351102000908901E-2</v>
      </c>
      <c r="AO29">
        <f t="shared" si="33"/>
        <v>-1.7496585085743348E-2</v>
      </c>
      <c r="AP29">
        <f t="shared" si="34"/>
        <v>8.4884391965245998E-2</v>
      </c>
      <c r="AQ29">
        <f t="shared" si="35"/>
        <v>-1.8136479731855826E-2</v>
      </c>
      <c r="AR29">
        <f t="shared" si="36"/>
        <v>3.0140435826175354E-2</v>
      </c>
      <c r="AS29">
        <f t="shared" si="37"/>
        <v>4.3497172683782358E-4</v>
      </c>
      <c r="AT29">
        <f t="shared" si="38"/>
        <v>0.10608690771983517</v>
      </c>
      <c r="AU29">
        <f t="shared" si="39"/>
        <v>6.4928228152102432E-2</v>
      </c>
      <c r="AV29">
        <f t="shared" si="40"/>
        <v>3.0711141734520615E-2</v>
      </c>
      <c r="AW29">
        <f t="shared" si="41"/>
        <v>4.3609513714044014E-2</v>
      </c>
      <c r="AX29">
        <f t="shared" si="42"/>
        <v>1.2722207434279211E-2</v>
      </c>
      <c r="AY29">
        <f t="shared" si="43"/>
        <v>1.3959698806146009E-2</v>
      </c>
      <c r="AZ29">
        <f t="shared" si="44"/>
        <v>-6.3685348762445318E-2</v>
      </c>
      <c r="BA29">
        <f t="shared" si="45"/>
        <v>2.143824817562319E-2</v>
      </c>
      <c r="BB29">
        <f t="shared" si="46"/>
        <v>5.9837252262625019E-2</v>
      </c>
      <c r="BC29">
        <f t="shared" si="47"/>
        <v>2.1735327577957302E-2</v>
      </c>
      <c r="BD29">
        <f t="shared" si="48"/>
        <v>3.8351017315027526E-2</v>
      </c>
      <c r="BE29">
        <f t="shared" si="49"/>
        <v>-4.4766116553164197E-2</v>
      </c>
      <c r="BF29">
        <f t="shared" si="50"/>
        <v>4.5629321187090129E-2</v>
      </c>
      <c r="BG29">
        <f t="shared" si="51"/>
        <v>-9.2778631607933811E-3</v>
      </c>
      <c r="BH29">
        <f t="shared" si="52"/>
        <v>-1.1587485515643269E-2</v>
      </c>
      <c r="BI29">
        <f t="shared" si="27"/>
        <v>1.4432905359491573E-2</v>
      </c>
      <c r="BJ29">
        <f t="shared" si="58"/>
        <v>-3.4182559270108003E-4</v>
      </c>
      <c r="BK29">
        <f t="shared" si="59"/>
        <v>2.6739159923327888E-2</v>
      </c>
      <c r="BL29">
        <f t="shared" si="60"/>
        <v>5.2199141470450211E-2</v>
      </c>
      <c r="BM29">
        <f t="shared" si="61"/>
        <v>2.2793058356838067E-2</v>
      </c>
      <c r="BN29">
        <f t="shared" si="32"/>
        <v>3.2460650120636564E-2</v>
      </c>
    </row>
    <row r="30" spans="1:66" x14ac:dyDescent="0.25">
      <c r="A30" s="2">
        <v>39972</v>
      </c>
      <c r="B30" s="1">
        <v>13.103387</v>
      </c>
      <c r="C30" s="1">
        <v>30.15</v>
      </c>
      <c r="D30" s="1">
        <v>11.79364</v>
      </c>
      <c r="E30" s="1">
        <v>11.79364</v>
      </c>
      <c r="F30" s="1">
        <v>40.191940000000002</v>
      </c>
      <c r="G30" s="1">
        <v>12.594181000000001</v>
      </c>
      <c r="H30" s="1">
        <v>59.470001000000003</v>
      </c>
      <c r="I30" s="1">
        <v>28.362562</v>
      </c>
      <c r="J30" s="1">
        <v>36.617195000000002</v>
      </c>
      <c r="K30" s="1">
        <v>21.842874999999999</v>
      </c>
      <c r="L30" s="1">
        <v>21.93</v>
      </c>
      <c r="M30" s="1">
        <v>4.6577250000000001</v>
      </c>
      <c r="N30" s="1">
        <v>211.047348</v>
      </c>
      <c r="O30" s="1">
        <v>128.83554100000001</v>
      </c>
      <c r="P30" s="1">
        <v>19.081789000000001</v>
      </c>
      <c r="Q30" s="1">
        <v>12.091017000000001</v>
      </c>
      <c r="R30" s="1">
        <v>41.970402</v>
      </c>
      <c r="S30" s="1">
        <v>28.209934000000001</v>
      </c>
      <c r="T30" s="1">
        <v>25.957588000000001</v>
      </c>
      <c r="U30" s="1">
        <v>18.448801</v>
      </c>
      <c r="V30" s="1">
        <v>10.158117000000001</v>
      </c>
      <c r="W30" s="1">
        <v>10.642032</v>
      </c>
      <c r="X30" s="1">
        <v>10.386891</v>
      </c>
      <c r="Y30" s="1">
        <v>35.668373000000003</v>
      </c>
      <c r="Z30" s="1">
        <v>14.874867999999999</v>
      </c>
      <c r="AA30" s="1">
        <v>8</v>
      </c>
      <c r="AB30" s="1">
        <v>16.428207</v>
      </c>
      <c r="AC30" s="1">
        <v>17.514982</v>
      </c>
      <c r="AD30" s="1">
        <v>39.261260999999998</v>
      </c>
      <c r="AE30" s="1">
        <v>55.298240999999997</v>
      </c>
      <c r="AF30" s="1">
        <v>946.21002199999998</v>
      </c>
      <c r="AG30" s="1"/>
      <c r="AI30">
        <f t="shared" si="1"/>
        <v>-5.3224714014100338E-2</v>
      </c>
      <c r="AJ30">
        <f t="shared" si="53"/>
        <v>5.6704469646430338E-3</v>
      </c>
      <c r="AK30">
        <f t="shared" si="54"/>
        <v>1.4866955348363272E-2</v>
      </c>
      <c r="AL30">
        <f t="shared" si="55"/>
        <v>1.4866955348363272E-2</v>
      </c>
      <c r="AM30">
        <f t="shared" si="56"/>
        <v>-2.2981933987201185E-2</v>
      </c>
      <c r="AN30">
        <f t="shared" si="57"/>
        <v>0.15784477748168618</v>
      </c>
      <c r="AO30">
        <f t="shared" si="33"/>
        <v>1.8321900057469222E-2</v>
      </c>
      <c r="AP30">
        <f t="shared" si="34"/>
        <v>-1.9235833802462302E-2</v>
      </c>
      <c r="AQ30">
        <f t="shared" si="35"/>
        <v>-1.2804464773399383E-2</v>
      </c>
      <c r="AR30">
        <f t="shared" si="36"/>
        <v>4.4088388115765534E-3</v>
      </c>
      <c r="AS30">
        <f t="shared" si="37"/>
        <v>-4.6521739130434794E-2</v>
      </c>
      <c r="AT30">
        <f t="shared" si="38"/>
        <v>-3.930818680268116E-2</v>
      </c>
      <c r="AU30">
        <f t="shared" si="39"/>
        <v>-4.3842222134792989E-2</v>
      </c>
      <c r="AV30">
        <f t="shared" si="40"/>
        <v>-2.2616024761837609E-2</v>
      </c>
      <c r="AW30">
        <f t="shared" si="41"/>
        <v>-8.277481193052624E-4</v>
      </c>
      <c r="AX30">
        <f t="shared" si="42"/>
        <v>2.4497669781589473E-2</v>
      </c>
      <c r="AY30">
        <f t="shared" si="43"/>
        <v>2.3241900924367348E-3</v>
      </c>
      <c r="AZ30">
        <f t="shared" si="44"/>
        <v>1.6787412106344008E-2</v>
      </c>
      <c r="BA30">
        <f t="shared" si="45"/>
        <v>-4.1007535144834899E-2</v>
      </c>
      <c r="BB30">
        <f t="shared" si="46"/>
        <v>5.3748853795153297E-2</v>
      </c>
      <c r="BC30">
        <f t="shared" si="47"/>
        <v>-1.1833925807851378E-2</v>
      </c>
      <c r="BD30">
        <f t="shared" si="48"/>
        <v>6.2788628335685173E-2</v>
      </c>
      <c r="BE30">
        <f t="shared" si="49"/>
        <v>1.722922536990628E-2</v>
      </c>
      <c r="BF30">
        <f t="shared" si="50"/>
        <v>1.4317429350435975E-2</v>
      </c>
      <c r="BG30">
        <f t="shared" si="51"/>
        <v>1.8322505702143149E-2</v>
      </c>
      <c r="BH30">
        <f t="shared" si="52"/>
        <v>-6.2133645955451275E-2</v>
      </c>
      <c r="BI30">
        <f t="shared" si="27"/>
        <v>5.6402623996975126E-2</v>
      </c>
      <c r="BJ30">
        <f t="shared" si="58"/>
        <v>2.2906291467095632E-2</v>
      </c>
      <c r="BK30">
        <f t="shared" si="59"/>
        <v>-2.4084915109300244E-2</v>
      </c>
      <c r="BL30">
        <f t="shared" si="60"/>
        <v>1.1100407164618369E-2</v>
      </c>
      <c r="BM30">
        <f t="shared" si="61"/>
        <v>6.5100094929525483E-3</v>
      </c>
      <c r="BN30">
        <f t="shared" si="32"/>
        <v>3.866074054361064E-3</v>
      </c>
    </row>
    <row r="31" spans="1:66" x14ac:dyDescent="0.25">
      <c r="A31" s="2">
        <v>39979</v>
      </c>
      <c r="B31" s="1">
        <v>13.343508</v>
      </c>
      <c r="C31" s="1">
        <v>29.33</v>
      </c>
      <c r="D31" s="1">
        <v>11.711805</v>
      </c>
      <c r="E31" s="1">
        <v>11.711805</v>
      </c>
      <c r="F31" s="1">
        <v>37.847935</v>
      </c>
      <c r="G31" s="1">
        <v>12.135211</v>
      </c>
      <c r="H31" s="1">
        <v>56.099997999999999</v>
      </c>
      <c r="I31" s="1">
        <v>25.295532000000001</v>
      </c>
      <c r="J31" s="1">
        <v>35.900883</v>
      </c>
      <c r="K31" s="1">
        <v>20.509293</v>
      </c>
      <c r="L31" s="1">
        <v>20.719999000000001</v>
      </c>
      <c r="M31" s="1">
        <v>4.3604240000000001</v>
      </c>
      <c r="N31" s="1">
        <v>208.68768299999999</v>
      </c>
      <c r="O31" s="1">
        <v>126.61515799999999</v>
      </c>
      <c r="P31" s="1">
        <v>18.755831000000001</v>
      </c>
      <c r="Q31" s="1">
        <v>11.868619000000001</v>
      </c>
      <c r="R31" s="1">
        <v>41.992859000000003</v>
      </c>
      <c r="S31" s="1">
        <v>28.105537000000002</v>
      </c>
      <c r="T31" s="1">
        <v>24.707781000000001</v>
      </c>
      <c r="U31" s="1">
        <v>19.03397</v>
      </c>
      <c r="V31" s="1">
        <v>10.174267</v>
      </c>
      <c r="W31" s="1">
        <v>10.336916</v>
      </c>
      <c r="X31" s="1">
        <v>10.555783</v>
      </c>
      <c r="Y31" s="1">
        <v>35.629641999999997</v>
      </c>
      <c r="Z31" s="1">
        <v>14.297952</v>
      </c>
      <c r="AA31" s="1">
        <v>8.4600000000000009</v>
      </c>
      <c r="AB31" s="1">
        <v>17.115675</v>
      </c>
      <c r="AC31" s="1">
        <v>17.362776</v>
      </c>
      <c r="AD31" s="1">
        <v>37.945732</v>
      </c>
      <c r="AE31" s="1">
        <v>53.252102000000001</v>
      </c>
      <c r="AF31" s="1">
        <v>921.22997999999995</v>
      </c>
      <c r="AG31" s="1"/>
      <c r="AI31">
        <f t="shared" si="1"/>
        <v>1.8325109378208877E-2</v>
      </c>
      <c r="AJ31">
        <f t="shared" si="53"/>
        <v>-2.7197346600331684E-2</v>
      </c>
      <c r="AK31">
        <f t="shared" si="54"/>
        <v>-6.9389094461082311E-3</v>
      </c>
      <c r="AL31">
        <f t="shared" si="55"/>
        <v>-6.9389094461082311E-3</v>
      </c>
      <c r="AM31">
        <f t="shared" si="56"/>
        <v>-5.8320275159646502E-2</v>
      </c>
      <c r="AN31">
        <f t="shared" si="57"/>
        <v>-3.6443020788727805E-2</v>
      </c>
      <c r="AO31">
        <f t="shared" si="33"/>
        <v>-5.6667276666095966E-2</v>
      </c>
      <c r="AP31">
        <f t="shared" si="34"/>
        <v>-0.10813656396766974</v>
      </c>
      <c r="AQ31">
        <f t="shared" si="35"/>
        <v>-1.9562175639067984E-2</v>
      </c>
      <c r="AR31">
        <f t="shared" si="36"/>
        <v>-6.1053409864772833E-2</v>
      </c>
      <c r="AS31">
        <f t="shared" si="37"/>
        <v>-5.5175604195166365E-2</v>
      </c>
      <c r="AT31">
        <f t="shared" si="38"/>
        <v>-6.3829659329393648E-2</v>
      </c>
      <c r="AU31">
        <f t="shared" si="39"/>
        <v>-1.118073750919631E-2</v>
      </c>
      <c r="AV31">
        <f t="shared" si="40"/>
        <v>-1.7234242839869879E-2</v>
      </c>
      <c r="AW31">
        <f t="shared" si="41"/>
        <v>-1.7082150945071237E-2</v>
      </c>
      <c r="AX31">
        <f t="shared" si="42"/>
        <v>-1.8393655388955293E-2</v>
      </c>
      <c r="AY31">
        <f t="shared" si="43"/>
        <v>5.3506754593398548E-4</v>
      </c>
      <c r="AZ31">
        <f t="shared" si="44"/>
        <v>-3.700717626634601E-3</v>
      </c>
      <c r="BA31">
        <f t="shared" si="45"/>
        <v>-4.8148040565248226E-2</v>
      </c>
      <c r="BB31">
        <f t="shared" si="46"/>
        <v>3.1718538239964782E-2</v>
      </c>
      <c r="BC31">
        <f t="shared" si="47"/>
        <v>1.5898615855674495E-3</v>
      </c>
      <c r="BD31">
        <f t="shared" si="48"/>
        <v>-2.8670840305685976E-2</v>
      </c>
      <c r="BE31">
        <f t="shared" si="49"/>
        <v>1.6260110941762995E-2</v>
      </c>
      <c r="BF31">
        <f t="shared" si="50"/>
        <v>-1.0858639389019964E-3</v>
      </c>
      <c r="BG31">
        <f t="shared" si="51"/>
        <v>-3.8784613080263902E-2</v>
      </c>
      <c r="BH31">
        <f t="shared" si="52"/>
        <v>5.7500000000000107E-2</v>
      </c>
      <c r="BI31">
        <f t="shared" si="27"/>
        <v>4.1846806532203976E-2</v>
      </c>
      <c r="BJ31">
        <f t="shared" si="58"/>
        <v>-8.690046041725857E-3</v>
      </c>
      <c r="BK31">
        <f t="shared" si="59"/>
        <v>-3.3507049098601242E-2</v>
      </c>
      <c r="BL31">
        <f t="shared" si="60"/>
        <v>-3.7001882211768665E-2</v>
      </c>
      <c r="BM31">
        <f t="shared" si="61"/>
        <v>-2.6400102957269276E-2</v>
      </c>
      <c r="BN31">
        <f t="shared" si="32"/>
        <v>-1.986558321437901E-2</v>
      </c>
    </row>
    <row r="32" spans="1:66" x14ac:dyDescent="0.25">
      <c r="A32" s="2">
        <v>39986</v>
      </c>
      <c r="B32" s="1">
        <v>13.626683999999999</v>
      </c>
      <c r="C32" s="1">
        <v>28</v>
      </c>
      <c r="D32" s="1">
        <v>11.511756999999999</v>
      </c>
      <c r="E32" s="1">
        <v>11.511756999999999</v>
      </c>
      <c r="F32" s="1">
        <v>32.722355</v>
      </c>
      <c r="G32" s="1">
        <v>11.703773</v>
      </c>
      <c r="H32" s="1">
        <v>56.02</v>
      </c>
      <c r="I32" s="1">
        <v>25.979596999999998</v>
      </c>
      <c r="J32" s="1">
        <v>36.134448999999996</v>
      </c>
      <c r="K32" s="1">
        <v>20.422131</v>
      </c>
      <c r="L32" s="1">
        <v>20.9</v>
      </c>
      <c r="M32" s="1">
        <v>4.2765709999999997</v>
      </c>
      <c r="N32" s="1">
        <v>211.285797</v>
      </c>
      <c r="O32" s="1">
        <v>129.80865499999999</v>
      </c>
      <c r="P32" s="1">
        <v>18.827604000000001</v>
      </c>
      <c r="Q32" s="1">
        <v>12.076192000000001</v>
      </c>
      <c r="R32" s="1">
        <v>42.374687000000002</v>
      </c>
      <c r="S32" s="1">
        <v>27.663876999999999</v>
      </c>
      <c r="T32" s="1">
        <v>25.013680999999998</v>
      </c>
      <c r="U32" s="1">
        <v>18.464617000000001</v>
      </c>
      <c r="V32" s="1">
        <v>9.1227459999999994</v>
      </c>
      <c r="W32" s="1">
        <v>10.697507</v>
      </c>
      <c r="X32" s="1">
        <v>10.689491</v>
      </c>
      <c r="Y32" s="1">
        <v>35.776806000000001</v>
      </c>
      <c r="Z32" s="1">
        <v>14.761858</v>
      </c>
      <c r="AA32" s="1">
        <v>9.5</v>
      </c>
      <c r="AB32" s="1">
        <v>16.949736000000001</v>
      </c>
      <c r="AC32" s="1">
        <v>18.141352000000001</v>
      </c>
      <c r="AD32" s="1">
        <v>38.308086000000003</v>
      </c>
      <c r="AE32" s="1">
        <v>51.753109000000002</v>
      </c>
      <c r="AF32" s="1">
        <v>918.90002400000003</v>
      </c>
      <c r="AG32" s="1"/>
      <c r="AI32">
        <f t="shared" si="1"/>
        <v>2.1222005487612345E-2</v>
      </c>
      <c r="AJ32">
        <f t="shared" si="53"/>
        <v>-4.5346062052505909E-2</v>
      </c>
      <c r="AK32">
        <f t="shared" si="54"/>
        <v>-1.7080885482639155E-2</v>
      </c>
      <c r="AL32">
        <f t="shared" si="55"/>
        <v>-1.7080885482639155E-2</v>
      </c>
      <c r="AM32">
        <f t="shared" si="56"/>
        <v>-0.13542561833294206</v>
      </c>
      <c r="AN32">
        <f t="shared" si="57"/>
        <v>-3.5552575064413797E-2</v>
      </c>
      <c r="AO32">
        <f t="shared" si="33"/>
        <v>-1.4259893556501774E-3</v>
      </c>
      <c r="AP32">
        <f t="shared" si="34"/>
        <v>2.7042918093203052E-2</v>
      </c>
      <c r="AQ32">
        <f t="shared" si="35"/>
        <v>6.5058566943881624E-3</v>
      </c>
      <c r="AR32">
        <f t="shared" si="36"/>
        <v>-4.2498783356403023E-3</v>
      </c>
      <c r="AS32">
        <f t="shared" si="37"/>
        <v>8.687307369078405E-3</v>
      </c>
      <c r="AT32">
        <f t="shared" si="38"/>
        <v>-1.9230469330505564E-2</v>
      </c>
      <c r="AU32">
        <f t="shared" si="39"/>
        <v>1.2449771652311698E-2</v>
      </c>
      <c r="AV32">
        <f t="shared" si="40"/>
        <v>2.5222074911441437E-2</v>
      </c>
      <c r="AW32">
        <f t="shared" si="41"/>
        <v>3.8267032796360932E-3</v>
      </c>
      <c r="AX32">
        <f t="shared" si="42"/>
        <v>1.7489229370325224E-2</v>
      </c>
      <c r="AY32">
        <f t="shared" si="43"/>
        <v>9.0926888307366425E-3</v>
      </c>
      <c r="AZ32">
        <f t="shared" si="44"/>
        <v>-1.5714341270191789E-2</v>
      </c>
      <c r="BA32">
        <f t="shared" si="45"/>
        <v>1.2380715208702781E-2</v>
      </c>
      <c r="BB32">
        <f t="shared" si="46"/>
        <v>-2.9912467026059174E-2</v>
      </c>
      <c r="BC32">
        <f t="shared" si="47"/>
        <v>-0.10335103256087155</v>
      </c>
      <c r="BD32">
        <f t="shared" si="48"/>
        <v>3.4883808671754654E-2</v>
      </c>
      <c r="BE32">
        <f t="shared" si="49"/>
        <v>1.266680074798813E-2</v>
      </c>
      <c r="BF32">
        <f t="shared" si="50"/>
        <v>4.130381102341798E-3</v>
      </c>
      <c r="BG32">
        <f t="shared" si="51"/>
        <v>3.2445625779132542E-2</v>
      </c>
      <c r="BH32">
        <f t="shared" si="52"/>
        <v>0.12293144208037814</v>
      </c>
      <c r="BI32">
        <f t="shared" si="27"/>
        <v>-9.6951478688394148E-3</v>
      </c>
      <c r="BJ32">
        <f t="shared" si="58"/>
        <v>4.4841677390758311E-2</v>
      </c>
      <c r="BK32">
        <f t="shared" si="59"/>
        <v>9.5492689401802389E-3</v>
      </c>
      <c r="BL32">
        <f t="shared" si="60"/>
        <v>-2.8148992128047803E-2</v>
      </c>
      <c r="BM32">
        <f t="shared" si="61"/>
        <v>-2.5291795214913921E-3</v>
      </c>
      <c r="BN32">
        <f t="shared" si="32"/>
        <v>-1.8948689560325388E-3</v>
      </c>
    </row>
    <row r="33" spans="1:66" x14ac:dyDescent="0.25">
      <c r="A33" s="2">
        <v>39993</v>
      </c>
      <c r="B33" s="1">
        <v>13.395170999999999</v>
      </c>
      <c r="C33" s="1">
        <v>27.639999</v>
      </c>
      <c r="D33" s="1">
        <v>11.293526</v>
      </c>
      <c r="E33" s="1">
        <v>11.293526</v>
      </c>
      <c r="F33" s="1">
        <v>31.901956999999999</v>
      </c>
      <c r="G33" s="1">
        <v>11.602798999999999</v>
      </c>
      <c r="H33" s="1">
        <v>57.860000999999997</v>
      </c>
      <c r="I33" s="1">
        <v>23.859734</v>
      </c>
      <c r="J33" s="1">
        <v>34.756354999999999</v>
      </c>
      <c r="K33" s="1">
        <v>19.907871</v>
      </c>
      <c r="L33" s="1">
        <v>21.4</v>
      </c>
      <c r="M33" s="1">
        <v>4.4900159999999998</v>
      </c>
      <c r="N33" s="1">
        <v>202.92517100000001</v>
      </c>
      <c r="O33" s="1">
        <v>126.933678</v>
      </c>
      <c r="P33" s="1">
        <v>18.18965</v>
      </c>
      <c r="Q33" s="1">
        <v>12.394958000000001</v>
      </c>
      <c r="R33" s="1">
        <v>41.910502999999999</v>
      </c>
      <c r="S33" s="1">
        <v>25.913309000000002</v>
      </c>
      <c r="T33" s="1">
        <v>23.589071000000001</v>
      </c>
      <c r="U33" s="1">
        <v>18.480440000000002</v>
      </c>
      <c r="V33" s="1">
        <v>9.1622210000000006</v>
      </c>
      <c r="W33" s="1">
        <v>10.078030999999999</v>
      </c>
      <c r="X33" s="1">
        <v>10.18985</v>
      </c>
      <c r="Y33" s="1">
        <v>34.607227000000002</v>
      </c>
      <c r="Z33" s="1">
        <v>14.625071</v>
      </c>
      <c r="AA33" s="1">
        <v>9.84</v>
      </c>
      <c r="AB33" s="1">
        <v>16.831206999999999</v>
      </c>
      <c r="AC33" s="1">
        <v>17.667183000000001</v>
      </c>
      <c r="AD33" s="1">
        <v>37.646388999999999</v>
      </c>
      <c r="AE33" s="1">
        <v>51.333365999999998</v>
      </c>
      <c r="AF33" s="1">
        <v>896.419983</v>
      </c>
      <c r="AG33" s="1"/>
      <c r="AI33">
        <f t="shared" si="1"/>
        <v>-1.6989679954418819E-2</v>
      </c>
      <c r="AJ33">
        <f t="shared" si="53"/>
        <v>-1.2857178571428587E-2</v>
      </c>
      <c r="AK33">
        <f t="shared" si="54"/>
        <v>-1.8957227815006816E-2</v>
      </c>
      <c r="AL33">
        <f t="shared" si="55"/>
        <v>-1.8957227815006816E-2</v>
      </c>
      <c r="AM33">
        <f t="shared" si="56"/>
        <v>-2.5071484005353552E-2</v>
      </c>
      <c r="AN33">
        <f t="shared" si="57"/>
        <v>-8.6274742341637001E-3</v>
      </c>
      <c r="AO33">
        <f t="shared" si="33"/>
        <v>3.2845430203498636E-2</v>
      </c>
      <c r="AP33">
        <f t="shared" si="34"/>
        <v>-8.1597224160174578E-2</v>
      </c>
      <c r="AQ33">
        <f t="shared" si="35"/>
        <v>-3.8137955279185176E-2</v>
      </c>
      <c r="AR33">
        <f t="shared" si="36"/>
        <v>-2.5181505299324548E-2</v>
      </c>
      <c r="AS33">
        <f t="shared" si="37"/>
        <v>2.3923444976076555E-2</v>
      </c>
      <c r="AT33">
        <f t="shared" si="38"/>
        <v>4.9910313660173095E-2</v>
      </c>
      <c r="AU33">
        <f t="shared" si="39"/>
        <v>-3.9570222507668118E-2</v>
      </c>
      <c r="AV33">
        <f t="shared" si="40"/>
        <v>-2.2147806708266004E-2</v>
      </c>
      <c r="AW33">
        <f t="shared" si="41"/>
        <v>-3.3883971640788733E-2</v>
      </c>
      <c r="AX33">
        <f t="shared" si="42"/>
        <v>2.6396234839591824E-2</v>
      </c>
      <c r="AY33">
        <f t="shared" si="43"/>
        <v>-1.0954275603262934E-2</v>
      </c>
      <c r="AZ33">
        <f t="shared" si="44"/>
        <v>-6.3279922767152191E-2</v>
      </c>
      <c r="BA33">
        <f t="shared" si="45"/>
        <v>-5.69532329128207E-2</v>
      </c>
      <c r="BB33">
        <f t="shared" si="46"/>
        <v>8.5693626897330336E-4</v>
      </c>
      <c r="BC33">
        <f t="shared" si="47"/>
        <v>4.3270962493092823E-3</v>
      </c>
      <c r="BD33">
        <f t="shared" si="48"/>
        <v>-5.7908445397605313E-2</v>
      </c>
      <c r="BE33">
        <f t="shared" si="49"/>
        <v>-4.6741327533743229E-2</v>
      </c>
      <c r="BF33">
        <f t="shared" si="50"/>
        <v>-3.2690984209154915E-2</v>
      </c>
      <c r="BG33">
        <f t="shared" si="51"/>
        <v>-9.266245482106656E-3</v>
      </c>
      <c r="BH33">
        <f t="shared" si="52"/>
        <v>3.578947368421051E-2</v>
      </c>
      <c r="BI33">
        <f t="shared" si="27"/>
        <v>-6.9929702739914244E-3</v>
      </c>
      <c r="BJ33">
        <f t="shared" si="58"/>
        <v>-2.6137467593374507E-2</v>
      </c>
      <c r="BK33">
        <f t="shared" si="59"/>
        <v>-1.72730373425601E-2</v>
      </c>
      <c r="BL33">
        <f t="shared" si="60"/>
        <v>-8.1104885891976845E-3</v>
      </c>
      <c r="BM33">
        <f t="shared" si="61"/>
        <v>-2.4464077062642482E-2</v>
      </c>
      <c r="BN33">
        <f t="shared" si="32"/>
        <v>-1.6807947527130728E-2</v>
      </c>
    </row>
    <row r="34" spans="1:66" x14ac:dyDescent="0.25">
      <c r="A34" s="2">
        <v>40000</v>
      </c>
      <c r="B34" s="1">
        <v>13.251671999999999</v>
      </c>
      <c r="C34" s="1">
        <v>27.58</v>
      </c>
      <c r="D34" s="1">
        <v>10.266014999999999</v>
      </c>
      <c r="E34" s="1">
        <v>10.266014999999999</v>
      </c>
      <c r="F34" s="1">
        <v>30.979987999999999</v>
      </c>
      <c r="G34" s="1">
        <v>10.905165999999999</v>
      </c>
      <c r="H34" s="1">
        <v>54.900002000000001</v>
      </c>
      <c r="I34" s="1">
        <v>22.950142</v>
      </c>
      <c r="J34" s="1">
        <v>35.013297999999999</v>
      </c>
      <c r="K34" s="1">
        <v>19.533075</v>
      </c>
      <c r="L34" s="1">
        <v>20.969999000000001</v>
      </c>
      <c r="M34" s="1">
        <v>4.3604240000000001</v>
      </c>
      <c r="N34" s="1">
        <v>205.86106899999999</v>
      </c>
      <c r="O34" s="1">
        <v>125.500557</v>
      </c>
      <c r="P34" s="1">
        <v>17.958393000000001</v>
      </c>
      <c r="Q34" s="1">
        <v>11.89086</v>
      </c>
      <c r="R34" s="1">
        <v>42.621741999999998</v>
      </c>
      <c r="S34" s="1">
        <v>26.007641</v>
      </c>
      <c r="T34" s="1">
        <v>22.671377</v>
      </c>
      <c r="U34" s="1">
        <v>17.705476999999998</v>
      </c>
      <c r="V34" s="1">
        <v>9.2052890000000005</v>
      </c>
      <c r="W34" s="1">
        <v>9.5879980000000007</v>
      </c>
      <c r="X34" s="1">
        <v>9.9928109999999997</v>
      </c>
      <c r="Y34" s="1">
        <v>33.646766999999997</v>
      </c>
      <c r="Z34" s="1">
        <v>13.941096</v>
      </c>
      <c r="AA34" s="1">
        <v>8.84</v>
      </c>
      <c r="AB34" s="1">
        <v>16.159535999999999</v>
      </c>
      <c r="AC34" s="1">
        <v>16.753969000000001</v>
      </c>
      <c r="AD34" s="1">
        <v>37.473075999999999</v>
      </c>
      <c r="AE34" s="1">
        <v>48.807544999999998</v>
      </c>
      <c r="AF34" s="1">
        <v>879.13000499999998</v>
      </c>
      <c r="AG34" s="1"/>
      <c r="AI34">
        <f t="shared" si="1"/>
        <v>-1.0712741181131639E-2</v>
      </c>
      <c r="AJ34">
        <f t="shared" si="53"/>
        <v>-2.1707309034273573E-3</v>
      </c>
      <c r="AK34">
        <f t="shared" si="54"/>
        <v>-9.0982302604164594E-2</v>
      </c>
      <c r="AL34">
        <f t="shared" si="55"/>
        <v>-9.0982302604164594E-2</v>
      </c>
      <c r="AM34">
        <f t="shared" si="56"/>
        <v>-2.8900076568970385E-2</v>
      </c>
      <c r="AN34">
        <f t="shared" si="57"/>
        <v>-6.0126267808310714E-2</v>
      </c>
      <c r="AO34">
        <f t="shared" si="33"/>
        <v>-5.115794934051239E-2</v>
      </c>
      <c r="AP34">
        <f t="shared" si="34"/>
        <v>-3.8122470267271211E-2</v>
      </c>
      <c r="AQ34">
        <f t="shared" si="35"/>
        <v>7.3926912071188046E-3</v>
      </c>
      <c r="AR34">
        <f t="shared" si="36"/>
        <v>-1.8826523438895095E-2</v>
      </c>
      <c r="AS34">
        <f t="shared" si="37"/>
        <v>-2.0093504672897066E-2</v>
      </c>
      <c r="AT34">
        <f t="shared" si="38"/>
        <v>-2.8862257951864697E-2</v>
      </c>
      <c r="AU34">
        <f t="shared" si="39"/>
        <v>1.4467884814545655E-2</v>
      </c>
      <c r="AV34">
        <f t="shared" si="40"/>
        <v>-1.1290313355609217E-2</v>
      </c>
      <c r="AW34">
        <f t="shared" si="41"/>
        <v>-1.2713658591561651E-2</v>
      </c>
      <c r="AX34">
        <f t="shared" si="42"/>
        <v>-4.0669601300787048E-2</v>
      </c>
      <c r="AY34">
        <f t="shared" si="43"/>
        <v>1.6970423857714117E-2</v>
      </c>
      <c r="AZ34">
        <f t="shared" si="44"/>
        <v>3.640291558287591E-3</v>
      </c>
      <c r="BA34">
        <f t="shared" si="45"/>
        <v>-3.8903354862936355E-2</v>
      </c>
      <c r="BB34">
        <f t="shared" si="46"/>
        <v>-4.1934228838707469E-2</v>
      </c>
      <c r="BC34">
        <f t="shared" si="47"/>
        <v>4.7006069816477774E-3</v>
      </c>
      <c r="BD34">
        <f t="shared" si="48"/>
        <v>-4.862388297872855E-2</v>
      </c>
      <c r="BE34">
        <f t="shared" si="49"/>
        <v>-1.9336791022439015E-2</v>
      </c>
      <c r="BF34">
        <f t="shared" si="50"/>
        <v>-2.7753162655881233E-2</v>
      </c>
      <c r="BG34">
        <f t="shared" si="51"/>
        <v>-4.6767294326297643E-2</v>
      </c>
      <c r="BH34">
        <f t="shared" si="52"/>
        <v>-0.1016260162601626</v>
      </c>
      <c r="BI34">
        <f t="shared" si="27"/>
        <v>-3.9906288360662429E-2</v>
      </c>
      <c r="BJ34">
        <f t="shared" si="58"/>
        <v>-5.16898477816186E-2</v>
      </c>
      <c r="BK34">
        <f t="shared" si="59"/>
        <v>-4.6037084725443463E-3</v>
      </c>
      <c r="BL34">
        <f t="shared" si="60"/>
        <v>-4.9204273882994552E-2</v>
      </c>
      <c r="BM34">
        <f t="shared" si="61"/>
        <v>-1.9287809651606147E-2</v>
      </c>
      <c r="BN34">
        <f t="shared" si="32"/>
        <v>-3.0959588387107551E-2</v>
      </c>
    </row>
    <row r="35" spans="1:66" x14ac:dyDescent="0.25">
      <c r="A35" s="2">
        <v>40007</v>
      </c>
      <c r="B35" s="1">
        <v>14.517334</v>
      </c>
      <c r="C35" s="1">
        <v>31.02</v>
      </c>
      <c r="D35" s="1">
        <v>10.638828999999999</v>
      </c>
      <c r="E35" s="1">
        <v>10.638828999999999</v>
      </c>
      <c r="F35" s="1">
        <v>32.316066999999997</v>
      </c>
      <c r="G35" s="1">
        <v>11.832286</v>
      </c>
      <c r="H35" s="1">
        <v>59.02</v>
      </c>
      <c r="I35" s="1">
        <v>25.551113000000001</v>
      </c>
      <c r="J35" s="1">
        <v>36.967571</v>
      </c>
      <c r="K35" s="1">
        <v>21.363479999999999</v>
      </c>
      <c r="L35" s="1">
        <v>20.93</v>
      </c>
      <c r="M35" s="1">
        <v>4.6805940000000001</v>
      </c>
      <c r="N35" s="1">
        <v>213.73486299999999</v>
      </c>
      <c r="O35" s="1">
        <v>138.74328600000001</v>
      </c>
      <c r="P35" s="1">
        <v>19.672892000000001</v>
      </c>
      <c r="Q35" s="1">
        <v>13.929505000000001</v>
      </c>
      <c r="R35" s="1">
        <v>44.343685000000001</v>
      </c>
      <c r="S35" s="1">
        <v>29.666720999999999</v>
      </c>
      <c r="T35" s="1">
        <v>24.463066000000001</v>
      </c>
      <c r="U35" s="1">
        <v>19.207948999999999</v>
      </c>
      <c r="V35" s="1">
        <v>9.4098480000000002</v>
      </c>
      <c r="W35" s="1">
        <v>11.159800000000001</v>
      </c>
      <c r="X35" s="1">
        <v>10.527635999999999</v>
      </c>
      <c r="Y35" s="1">
        <v>36.714024000000002</v>
      </c>
      <c r="Z35" s="1">
        <v>14.506729999999999</v>
      </c>
      <c r="AA35" s="1">
        <v>8.68</v>
      </c>
      <c r="AB35" s="1">
        <v>18.182448999999998</v>
      </c>
      <c r="AC35" s="1">
        <v>17.613247000000001</v>
      </c>
      <c r="AD35" s="1">
        <v>38.197806999999997</v>
      </c>
      <c r="AE35" s="1">
        <v>51.355846</v>
      </c>
      <c r="AF35" s="1">
        <v>940.38000499999998</v>
      </c>
      <c r="AG35" s="1"/>
      <c r="AI35">
        <f t="shared" si="1"/>
        <v>9.5509608146051361E-2</v>
      </c>
      <c r="AJ35">
        <f t="shared" si="53"/>
        <v>0.12472806381435829</v>
      </c>
      <c r="AK35">
        <f t="shared" si="54"/>
        <v>3.6315357029967327E-2</v>
      </c>
      <c r="AL35">
        <f t="shared" si="55"/>
        <v>3.6315357029967327E-2</v>
      </c>
      <c r="AM35">
        <f t="shared" si="56"/>
        <v>4.312716325132205E-2</v>
      </c>
      <c r="AN35">
        <f t="shared" si="57"/>
        <v>8.5016587551257849E-2</v>
      </c>
      <c r="AO35">
        <f t="shared" si="33"/>
        <v>7.5045498176848927E-2</v>
      </c>
      <c r="AP35">
        <f t="shared" si="34"/>
        <v>0.11333136849436493</v>
      </c>
      <c r="AQ35">
        <f t="shared" si="35"/>
        <v>5.5815164855364398E-2</v>
      </c>
      <c r="AR35">
        <f t="shared" si="36"/>
        <v>9.3707979926355628E-2</v>
      </c>
      <c r="AS35">
        <f t="shared" si="37"/>
        <v>-1.9074392898159732E-3</v>
      </c>
      <c r="AT35">
        <f t="shared" si="38"/>
        <v>7.3426345694822356E-2</v>
      </c>
      <c r="AU35">
        <f t="shared" si="39"/>
        <v>3.8248096341129967E-2</v>
      </c>
      <c r="AV35">
        <f t="shared" si="40"/>
        <v>0.10551928466739802</v>
      </c>
      <c r="AW35">
        <f t="shared" si="41"/>
        <v>9.5470624793654979E-2</v>
      </c>
      <c r="AX35">
        <f t="shared" si="42"/>
        <v>0.17144638823432456</v>
      </c>
      <c r="AY35">
        <f t="shared" si="43"/>
        <v>4.0400577714538352E-2</v>
      </c>
      <c r="AZ35">
        <f t="shared" si="44"/>
        <v>0.14069249879295087</v>
      </c>
      <c r="BA35">
        <f t="shared" si="45"/>
        <v>7.9028680084143182E-2</v>
      </c>
      <c r="BB35">
        <f t="shared" si="46"/>
        <v>8.4859165330592401E-2</v>
      </c>
      <c r="BC35">
        <f t="shared" si="47"/>
        <v>2.2221898736693623E-2</v>
      </c>
      <c r="BD35">
        <f t="shared" si="48"/>
        <v>0.16393432706181205</v>
      </c>
      <c r="BE35">
        <f t="shared" si="49"/>
        <v>5.3520976229811577E-2</v>
      </c>
      <c r="BF35">
        <f t="shared" si="50"/>
        <v>9.1160526656246202E-2</v>
      </c>
      <c r="BG35">
        <f t="shared" si="51"/>
        <v>4.0573137147897072E-2</v>
      </c>
      <c r="BH35">
        <f t="shared" si="52"/>
        <v>-1.8099547511312233E-2</v>
      </c>
      <c r="BI35">
        <f t="shared" si="27"/>
        <v>0.12518385428888548</v>
      </c>
      <c r="BJ35">
        <f t="shared" si="58"/>
        <v>5.1288026138761489E-2</v>
      </c>
      <c r="BK35">
        <f t="shared" si="59"/>
        <v>1.9340045637032798E-2</v>
      </c>
      <c r="BL35">
        <f t="shared" si="60"/>
        <v>5.2211210377411985E-2</v>
      </c>
      <c r="BM35">
        <f t="shared" si="61"/>
        <v>6.9671151765545752E-2</v>
      </c>
      <c r="BN35">
        <f t="shared" si="32"/>
        <v>7.2914360846761242E-2</v>
      </c>
    </row>
    <row r="36" spans="1:66" x14ac:dyDescent="0.25">
      <c r="A36" s="2">
        <v>40014</v>
      </c>
      <c r="B36" s="1">
        <v>15.305623000000001</v>
      </c>
      <c r="C36" s="1">
        <v>32.630001</v>
      </c>
      <c r="D36" s="1">
        <v>10.49334</v>
      </c>
      <c r="E36" s="1">
        <v>10.49334</v>
      </c>
      <c r="F36" s="1">
        <v>33.105217000000003</v>
      </c>
      <c r="G36" s="1">
        <v>11.483470000000001</v>
      </c>
      <c r="H36" s="1">
        <v>62.549999</v>
      </c>
      <c r="I36" s="1">
        <v>31.969204000000001</v>
      </c>
      <c r="J36" s="1">
        <v>38.252239000000003</v>
      </c>
      <c r="K36" s="1">
        <v>23.167739999999998</v>
      </c>
      <c r="L36" s="1">
        <v>21.16</v>
      </c>
      <c r="M36" s="1">
        <v>5.1684739999999998</v>
      </c>
      <c r="N36" s="1">
        <v>221.916641</v>
      </c>
      <c r="O36" s="1">
        <v>145.714066</v>
      </c>
      <c r="P36" s="1">
        <v>20.191230999999998</v>
      </c>
      <c r="Q36" s="1">
        <v>14.352061000000001</v>
      </c>
      <c r="R36" s="1">
        <v>46.050643999999998</v>
      </c>
      <c r="S36" s="1">
        <v>30.495032999999999</v>
      </c>
      <c r="T36" s="1">
        <v>24.690300000000001</v>
      </c>
      <c r="U36" s="1">
        <v>18.543699</v>
      </c>
      <c r="V36" s="1">
        <v>9.3614029999999993</v>
      </c>
      <c r="W36" s="1">
        <v>11.982688</v>
      </c>
      <c r="X36" s="1">
        <v>11.597288000000001</v>
      </c>
      <c r="Y36" s="1">
        <v>36.675288999999999</v>
      </c>
      <c r="Z36" s="1">
        <v>15.396008999999999</v>
      </c>
      <c r="AA36" s="1">
        <v>9.2200000000000006</v>
      </c>
      <c r="AB36" s="1">
        <v>19.035864</v>
      </c>
      <c r="AC36" s="1">
        <v>18.750162</v>
      </c>
      <c r="AD36" s="1">
        <v>38.552292000000001</v>
      </c>
      <c r="AE36" s="1">
        <v>54.181491999999999</v>
      </c>
      <c r="AF36" s="1">
        <v>979.26000999999997</v>
      </c>
      <c r="AG36" s="1"/>
      <c r="AI36">
        <f t="shared" si="1"/>
        <v>5.4299845963453115E-2</v>
      </c>
      <c r="AJ36">
        <f t="shared" si="53"/>
        <v>5.1902030947775644E-2</v>
      </c>
      <c r="AK36">
        <f t="shared" si="54"/>
        <v>-1.3675283247808527E-2</v>
      </c>
      <c r="AL36">
        <f t="shared" si="55"/>
        <v>-1.3675283247808527E-2</v>
      </c>
      <c r="AM36">
        <f t="shared" si="56"/>
        <v>2.4419741424598684E-2</v>
      </c>
      <c r="AN36">
        <f t="shared" si="57"/>
        <v>-2.9480017639871056E-2</v>
      </c>
      <c r="AO36">
        <f t="shared" si="33"/>
        <v>5.9810216875635314E-2</v>
      </c>
      <c r="AP36">
        <f t="shared" si="34"/>
        <v>0.25118635732228184</v>
      </c>
      <c r="AQ36">
        <f t="shared" si="35"/>
        <v>3.4751214787685225E-2</v>
      </c>
      <c r="AR36">
        <f t="shared" si="36"/>
        <v>8.4455341545478513E-2</v>
      </c>
      <c r="AS36">
        <f t="shared" si="37"/>
        <v>1.0989010989011009E-2</v>
      </c>
      <c r="AT36">
        <f t="shared" si="38"/>
        <v>0.10423463346746153</v>
      </c>
      <c r="AU36">
        <f t="shared" si="39"/>
        <v>3.8280034829881772E-2</v>
      </c>
      <c r="AV36">
        <f t="shared" si="40"/>
        <v>5.0242287039388628E-2</v>
      </c>
      <c r="AW36">
        <f t="shared" si="41"/>
        <v>2.6347880118489819E-2</v>
      </c>
      <c r="AX36">
        <f t="shared" si="42"/>
        <v>3.0335320601844799E-2</v>
      </c>
      <c r="AY36">
        <f t="shared" si="43"/>
        <v>3.8493846418041211E-2</v>
      </c>
      <c r="AZ36">
        <f t="shared" si="44"/>
        <v>2.7920578078042411E-2</v>
      </c>
      <c r="BA36">
        <f t="shared" si="45"/>
        <v>9.2888601943844351E-3</v>
      </c>
      <c r="BB36">
        <f t="shared" si="46"/>
        <v>-3.4582036843183991E-2</v>
      </c>
      <c r="BC36">
        <f t="shared" si="47"/>
        <v>-5.148329707345003E-3</v>
      </c>
      <c r="BD36">
        <f t="shared" si="48"/>
        <v>7.3736805319091644E-2</v>
      </c>
      <c r="BE36">
        <f t="shared" si="49"/>
        <v>0.10160419680163728</v>
      </c>
      <c r="BF36">
        <f t="shared" si="50"/>
        <v>-1.0550464313038154E-3</v>
      </c>
      <c r="BG36">
        <f t="shared" si="51"/>
        <v>6.1301134025379955E-2</v>
      </c>
      <c r="BH36">
        <f t="shared" si="52"/>
        <v>6.2211981566820382E-2</v>
      </c>
      <c r="BI36">
        <f t="shared" si="27"/>
        <v>4.6936196548660845E-2</v>
      </c>
      <c r="BJ36">
        <f t="shared" si="58"/>
        <v>6.4548859162651739E-2</v>
      </c>
      <c r="BK36">
        <f t="shared" si="59"/>
        <v>9.2802448056770372E-3</v>
      </c>
      <c r="BL36">
        <f t="shared" si="60"/>
        <v>5.502092205822097E-2</v>
      </c>
      <c r="BM36">
        <f t="shared" si="61"/>
        <v>4.134499329342927E-2</v>
      </c>
      <c r="BN36">
        <f t="shared" si="32"/>
        <v>4.2466051459142416E-2</v>
      </c>
    </row>
    <row r="37" spans="1:66" x14ac:dyDescent="0.25">
      <c r="A37" s="2">
        <v>40021</v>
      </c>
      <c r="B37" s="1">
        <v>15.630884</v>
      </c>
      <c r="C37" s="1">
        <v>32.419998</v>
      </c>
      <c r="D37" s="1">
        <v>10.411503</v>
      </c>
      <c r="E37" s="1">
        <v>10.411503</v>
      </c>
      <c r="F37" s="1">
        <v>33.527144999999997</v>
      </c>
      <c r="G37" s="1">
        <v>13.576378999999999</v>
      </c>
      <c r="H37" s="1">
        <v>63.610000999999997</v>
      </c>
      <c r="I37" s="1">
        <v>33.537216000000001</v>
      </c>
      <c r="J37" s="1">
        <v>38.540329</v>
      </c>
      <c r="K37" s="1">
        <v>21.895168000000002</v>
      </c>
      <c r="L37" s="1">
        <v>21.469999000000001</v>
      </c>
      <c r="M37" s="1">
        <v>6.0984939999999996</v>
      </c>
      <c r="N37" s="1">
        <v>220.09350599999999</v>
      </c>
      <c r="O37" s="1">
        <v>144.45790099999999</v>
      </c>
      <c r="P37" s="1">
        <v>20.685644</v>
      </c>
      <c r="Q37" s="1">
        <v>14.270514</v>
      </c>
      <c r="R37" s="1">
        <v>45.586475</v>
      </c>
      <c r="S37" s="1">
        <v>31.082108000000002</v>
      </c>
      <c r="T37" s="1">
        <v>24.908794</v>
      </c>
      <c r="U37" s="1">
        <v>18.599050999999999</v>
      </c>
      <c r="V37" s="1">
        <v>10.163499</v>
      </c>
      <c r="W37" s="1">
        <v>11.954948999999999</v>
      </c>
      <c r="X37" s="1">
        <v>11.210243</v>
      </c>
      <c r="Y37" s="1">
        <v>35.792296999999998</v>
      </c>
      <c r="Z37" s="1">
        <v>15.867868</v>
      </c>
      <c r="AA37" s="1">
        <v>9.52</v>
      </c>
      <c r="AB37" s="1">
        <v>19.004255000000001</v>
      </c>
      <c r="AC37" s="1">
        <v>19.089452999999999</v>
      </c>
      <c r="AD37" s="1">
        <v>39.292777999999998</v>
      </c>
      <c r="AE37" s="1">
        <v>52.757415999999999</v>
      </c>
      <c r="AF37" s="1">
        <v>987.47997999999995</v>
      </c>
      <c r="AG37" s="1"/>
      <c r="AI37">
        <f t="shared" si="1"/>
        <v>2.1251078770200948E-2</v>
      </c>
      <c r="AJ37">
        <f t="shared" si="53"/>
        <v>-6.4358870231110438E-3</v>
      </c>
      <c r="AK37">
        <f t="shared" si="54"/>
        <v>-7.7989467605166863E-3</v>
      </c>
      <c r="AL37">
        <f t="shared" si="55"/>
        <v>-7.7989467605166863E-3</v>
      </c>
      <c r="AM37">
        <f t="shared" si="56"/>
        <v>1.2745060695418309E-2</v>
      </c>
      <c r="AN37">
        <f t="shared" si="57"/>
        <v>0.182254057353744</v>
      </c>
      <c r="AO37">
        <f t="shared" si="33"/>
        <v>1.6946475091070702E-2</v>
      </c>
      <c r="AP37">
        <f t="shared" si="34"/>
        <v>4.9047577162071331E-2</v>
      </c>
      <c r="AQ37">
        <f t="shared" si="35"/>
        <v>7.5313238527030231E-3</v>
      </c>
      <c r="AR37">
        <f t="shared" si="36"/>
        <v>-5.4928620573262511E-2</v>
      </c>
      <c r="AS37">
        <f t="shared" si="37"/>
        <v>1.4650236294896089E-2</v>
      </c>
      <c r="AT37">
        <f t="shared" si="38"/>
        <v>0.17994092647075324</v>
      </c>
      <c r="AU37">
        <f t="shared" si="39"/>
        <v>-8.215404630245858E-3</v>
      </c>
      <c r="AV37">
        <f t="shared" si="40"/>
        <v>-8.6207531948220423E-3</v>
      </c>
      <c r="AW37">
        <f t="shared" si="41"/>
        <v>2.4486520906031019E-2</v>
      </c>
      <c r="AX37">
        <f t="shared" si="42"/>
        <v>-5.6819017143252444E-3</v>
      </c>
      <c r="AY37">
        <f t="shared" si="43"/>
        <v>-1.0079533306852306E-2</v>
      </c>
      <c r="AZ37">
        <f t="shared" si="44"/>
        <v>1.9251495809170047E-2</v>
      </c>
      <c r="BA37">
        <f t="shared" si="45"/>
        <v>8.8493861961984957E-3</v>
      </c>
      <c r="BB37">
        <f t="shared" si="46"/>
        <v>2.9849492272280291E-3</v>
      </c>
      <c r="BC37">
        <f t="shared" si="47"/>
        <v>8.5681174071877975E-2</v>
      </c>
      <c r="BD37">
        <f t="shared" si="48"/>
        <v>-2.3149229955749832E-3</v>
      </c>
      <c r="BE37">
        <f t="shared" si="49"/>
        <v>-3.3373750828642051E-2</v>
      </c>
      <c r="BF37">
        <f t="shared" si="50"/>
        <v>-2.4075938433641288E-2</v>
      </c>
      <c r="BG37">
        <f t="shared" si="51"/>
        <v>3.0648137449127255E-2</v>
      </c>
      <c r="BH37">
        <f t="shared" si="52"/>
        <v>3.2537960954446735E-2</v>
      </c>
      <c r="BI37">
        <f t="shared" si="27"/>
        <v>-1.6604972592785677E-3</v>
      </c>
      <c r="BJ37">
        <f t="shared" si="58"/>
        <v>1.8095363656057979E-2</v>
      </c>
      <c r="BK37">
        <f t="shared" si="59"/>
        <v>1.9207314574189182E-2</v>
      </c>
      <c r="BL37">
        <f t="shared" si="60"/>
        <v>-2.6283440109032056E-2</v>
      </c>
      <c r="BM37">
        <f t="shared" si="61"/>
        <v>8.3940627780766715E-3</v>
      </c>
      <c r="BN37">
        <f t="shared" si="32"/>
        <v>1.7628016498178776E-2</v>
      </c>
    </row>
    <row r="38" spans="1:66" x14ac:dyDescent="0.25">
      <c r="A38" s="2">
        <v>40028</v>
      </c>
      <c r="B38" s="1">
        <v>15.833698999999999</v>
      </c>
      <c r="C38" s="1">
        <v>33.220001000000003</v>
      </c>
      <c r="D38" s="1">
        <v>11.329897000000001</v>
      </c>
      <c r="E38" s="1">
        <v>11.329897000000001</v>
      </c>
      <c r="F38" s="1">
        <v>36.480583000000003</v>
      </c>
      <c r="G38" s="1">
        <v>15.072626</v>
      </c>
      <c r="H38" s="1">
        <v>70.800003000000004</v>
      </c>
      <c r="I38" s="1">
        <v>36.368782000000003</v>
      </c>
      <c r="J38" s="1">
        <v>39.007483999999998</v>
      </c>
      <c r="K38" s="1">
        <v>23.263615000000001</v>
      </c>
      <c r="L38" s="1">
        <v>20.709999</v>
      </c>
      <c r="M38" s="1">
        <v>6.1061180000000004</v>
      </c>
      <c r="N38" s="1">
        <v>227.073105</v>
      </c>
      <c r="O38" s="1">
        <v>144.767471</v>
      </c>
      <c r="P38" s="1">
        <v>21.738264000000001</v>
      </c>
      <c r="Q38" s="1">
        <v>13.71452</v>
      </c>
      <c r="R38" s="1">
        <v>44.845286999999999</v>
      </c>
      <c r="S38" s="1">
        <v>34.065662000000003</v>
      </c>
      <c r="T38" s="1">
        <v>27.335888000000001</v>
      </c>
      <c r="U38" s="1">
        <v>18.630682</v>
      </c>
      <c r="V38" s="1">
        <v>10.420099</v>
      </c>
      <c r="W38" s="1">
        <v>12.676129</v>
      </c>
      <c r="X38" s="1">
        <v>11.231354</v>
      </c>
      <c r="Y38" s="1">
        <v>35.606406999999997</v>
      </c>
      <c r="Z38" s="1">
        <v>15.498844999999999</v>
      </c>
      <c r="AA38" s="1">
        <v>9.73</v>
      </c>
      <c r="AB38" s="1">
        <v>19.130754</v>
      </c>
      <c r="AC38" s="1">
        <v>18.500164000000002</v>
      </c>
      <c r="AD38" s="1">
        <v>38.828010999999996</v>
      </c>
      <c r="AE38" s="1">
        <v>52.067883000000002</v>
      </c>
      <c r="AF38" s="1">
        <v>1010.47998</v>
      </c>
      <c r="AG38" s="1"/>
      <c r="AI38">
        <f t="shared" si="1"/>
        <v>1.2975273823284677E-2</v>
      </c>
      <c r="AJ38">
        <f t="shared" si="53"/>
        <v>2.4676219905997644E-2</v>
      </c>
      <c r="AK38">
        <f t="shared" si="54"/>
        <v>8.8209550532713774E-2</v>
      </c>
      <c r="AL38">
        <f t="shared" si="55"/>
        <v>8.8209550532713774E-2</v>
      </c>
      <c r="AM38">
        <f t="shared" si="56"/>
        <v>8.8090948394204338E-2</v>
      </c>
      <c r="AN38">
        <f t="shared" si="57"/>
        <v>0.11020957797362614</v>
      </c>
      <c r="AO38">
        <f t="shared" si="33"/>
        <v>0.11303257171777135</v>
      </c>
      <c r="AP38">
        <f t="shared" si="34"/>
        <v>8.4430562155189098E-2</v>
      </c>
      <c r="AQ38">
        <f t="shared" si="35"/>
        <v>1.2121199069162026E-2</v>
      </c>
      <c r="AR38">
        <f t="shared" si="36"/>
        <v>6.2499954327822453E-2</v>
      </c>
      <c r="AS38">
        <f t="shared" si="37"/>
        <v>-3.5398231737225581E-2</v>
      </c>
      <c r="AT38">
        <f t="shared" si="38"/>
        <v>1.2501447078575041E-3</v>
      </c>
      <c r="AU38">
        <f t="shared" si="39"/>
        <v>3.1711971547220517E-2</v>
      </c>
      <c r="AV38">
        <f t="shared" si="40"/>
        <v>2.1429772816649738E-3</v>
      </c>
      <c r="AW38">
        <f t="shared" si="41"/>
        <v>5.0886498868490677E-2</v>
      </c>
      <c r="AX38">
        <f t="shared" si="42"/>
        <v>-3.8961035320802043E-2</v>
      </c>
      <c r="AY38">
        <f t="shared" si="43"/>
        <v>-1.6258945224433368E-2</v>
      </c>
      <c r="AZ38">
        <f t="shared" si="44"/>
        <v>9.5989435465574008E-2</v>
      </c>
      <c r="BA38">
        <f t="shared" si="45"/>
        <v>9.7439241739282936E-2</v>
      </c>
      <c r="BB38">
        <f t="shared" si="46"/>
        <v>1.7006781690098519E-3</v>
      </c>
      <c r="BC38">
        <f t="shared" si="47"/>
        <v>2.5247210630905813E-2</v>
      </c>
      <c r="BD38">
        <f t="shared" si="48"/>
        <v>6.032480774280178E-2</v>
      </c>
      <c r="BE38">
        <f t="shared" si="49"/>
        <v>1.8831884375744073E-3</v>
      </c>
      <c r="BF38">
        <f t="shared" si="50"/>
        <v>-5.1935755897421325E-3</v>
      </c>
      <c r="BG38">
        <f t="shared" si="51"/>
        <v>-2.3255991290071252E-2</v>
      </c>
      <c r="BH38">
        <f t="shared" si="52"/>
        <v>2.2058823529411856E-2</v>
      </c>
      <c r="BI38">
        <f t="shared" si="27"/>
        <v>6.6563514328764279E-3</v>
      </c>
      <c r="BJ38">
        <f t="shared" si="58"/>
        <v>-3.0869873536973392E-2</v>
      </c>
      <c r="BK38">
        <f t="shared" si="59"/>
        <v>-1.1828305954850073E-2</v>
      </c>
      <c r="BL38">
        <f t="shared" si="60"/>
        <v>-1.3069878175989463E-2</v>
      </c>
      <c r="BM38">
        <f t="shared" si="61"/>
        <v>2.3291611441074483E-2</v>
      </c>
      <c r="BN38">
        <f t="shared" si="32"/>
        <v>3.0230363371835631E-2</v>
      </c>
    </row>
    <row r="39" spans="1:66" x14ac:dyDescent="0.25">
      <c r="A39" s="2">
        <v>40035</v>
      </c>
      <c r="B39" s="1">
        <v>15.955195</v>
      </c>
      <c r="C39" s="1">
        <v>32.270000000000003</v>
      </c>
      <c r="D39" s="1">
        <v>11.539035</v>
      </c>
      <c r="E39" s="1">
        <v>11.539035</v>
      </c>
      <c r="F39" s="1">
        <v>35.395198999999998</v>
      </c>
      <c r="G39" s="1">
        <v>15.963024000000001</v>
      </c>
      <c r="H39" s="1">
        <v>66.580001999999993</v>
      </c>
      <c r="I39" s="1">
        <v>35.013893000000003</v>
      </c>
      <c r="J39" s="1">
        <v>37.862929999999999</v>
      </c>
      <c r="K39" s="1">
        <v>22.540174</v>
      </c>
      <c r="L39" s="1">
        <v>21.290001</v>
      </c>
      <c r="M39" s="1">
        <v>5.9689009999999998</v>
      </c>
      <c r="N39" s="1">
        <v>228.513733</v>
      </c>
      <c r="O39" s="1">
        <v>143.95365899999999</v>
      </c>
      <c r="P39" s="1">
        <v>21.642572000000001</v>
      </c>
      <c r="Q39" s="1">
        <v>14.016242999999999</v>
      </c>
      <c r="R39" s="1">
        <v>44.980052999999998</v>
      </c>
      <c r="S39" s="1">
        <v>34.138038999999999</v>
      </c>
      <c r="T39" s="1">
        <v>26.083791999999999</v>
      </c>
      <c r="U39" s="1">
        <v>18.733481999999999</v>
      </c>
      <c r="V39" s="1">
        <v>10.202975</v>
      </c>
      <c r="W39" s="1">
        <v>12.407999</v>
      </c>
      <c r="X39" s="1">
        <v>11.209251</v>
      </c>
      <c r="Y39" s="1">
        <v>35.730339000000001</v>
      </c>
      <c r="Z39" s="1">
        <v>15.396008999999999</v>
      </c>
      <c r="AA39" s="1">
        <v>10.1</v>
      </c>
      <c r="AB39" s="1">
        <v>19.019618999999999</v>
      </c>
      <c r="AC39" s="1">
        <v>18.500164000000002</v>
      </c>
      <c r="AD39" s="1">
        <v>40.797367000000001</v>
      </c>
      <c r="AE39" s="1">
        <v>51.123511999999998</v>
      </c>
      <c r="AF39" s="1">
        <v>1004.090027</v>
      </c>
      <c r="AG39" s="1"/>
      <c r="AI39">
        <f t="shared" si="1"/>
        <v>7.6732543671570678E-3</v>
      </c>
      <c r="AJ39">
        <f t="shared" si="53"/>
        <v>-2.8597259825488875E-2</v>
      </c>
      <c r="AK39">
        <f t="shared" si="54"/>
        <v>1.8458949803338846E-2</v>
      </c>
      <c r="AL39">
        <f t="shared" si="55"/>
        <v>1.8458949803338846E-2</v>
      </c>
      <c r="AM39">
        <f t="shared" si="56"/>
        <v>-2.9752375393781529E-2</v>
      </c>
      <c r="AN39">
        <f t="shared" si="57"/>
        <v>5.9073846853229237E-2</v>
      </c>
      <c r="AO39">
        <f t="shared" si="33"/>
        <v>-5.9604531372689493E-2</v>
      </c>
      <c r="AP39">
        <f t="shared" si="34"/>
        <v>-3.7254175847846648E-2</v>
      </c>
      <c r="AQ39">
        <f t="shared" si="35"/>
        <v>-2.9341907824662557E-2</v>
      </c>
      <c r="AR39">
        <f t="shared" si="36"/>
        <v>-3.1097531488549868E-2</v>
      </c>
      <c r="AS39">
        <f t="shared" si="37"/>
        <v>2.8005892226262315E-2</v>
      </c>
      <c r="AT39">
        <f t="shared" si="38"/>
        <v>-2.2472051801160832E-2</v>
      </c>
      <c r="AU39">
        <f t="shared" si="39"/>
        <v>6.3443356711047035E-3</v>
      </c>
      <c r="AV39">
        <f t="shared" si="40"/>
        <v>-5.6215114789151281E-3</v>
      </c>
      <c r="AW39">
        <f t="shared" si="41"/>
        <v>-4.4020074464087688E-3</v>
      </c>
      <c r="AX39">
        <f t="shared" si="42"/>
        <v>2.2000259578898791E-2</v>
      </c>
      <c r="AY39">
        <f t="shared" si="43"/>
        <v>3.0051318436204689E-3</v>
      </c>
      <c r="AZ39">
        <f t="shared" si="44"/>
        <v>2.1246321295619007E-3</v>
      </c>
      <c r="BA39">
        <f t="shared" si="45"/>
        <v>-4.5804109235449079E-2</v>
      </c>
      <c r="BB39">
        <f t="shared" si="46"/>
        <v>5.5177797570694648E-3</v>
      </c>
      <c r="BC39">
        <f t="shared" si="47"/>
        <v>-2.0837038112593756E-2</v>
      </c>
      <c r="BD39">
        <f t="shared" si="48"/>
        <v>-2.1152356527769582E-2</v>
      </c>
      <c r="BE39">
        <f t="shared" si="49"/>
        <v>-1.9679728730836498E-3</v>
      </c>
      <c r="BF39">
        <f t="shared" si="50"/>
        <v>3.4806095431084492E-3</v>
      </c>
      <c r="BG39">
        <f t="shared" si="51"/>
        <v>-6.6350750652709881E-3</v>
      </c>
      <c r="BH39">
        <f t="shared" si="52"/>
        <v>3.8026721479958808E-2</v>
      </c>
      <c r="BI39">
        <f t="shared" si="27"/>
        <v>-5.8092326104868044E-3</v>
      </c>
      <c r="BJ39">
        <f t="shared" si="58"/>
        <v>0</v>
      </c>
      <c r="BK39">
        <f t="shared" si="59"/>
        <v>5.0719981510255703E-2</v>
      </c>
      <c r="BL39">
        <f t="shared" si="60"/>
        <v>-1.8137303565808578E-2</v>
      </c>
      <c r="BM39">
        <f t="shared" si="61"/>
        <v>-6.3236809501163909E-3</v>
      </c>
      <c r="BN39">
        <f t="shared" si="32"/>
        <v>-3.5198698634353854E-3</v>
      </c>
    </row>
    <row r="40" spans="1:66" x14ac:dyDescent="0.25">
      <c r="A40" s="2">
        <v>40042</v>
      </c>
      <c r="B40" s="1">
        <v>16.188616</v>
      </c>
      <c r="C40" s="1">
        <v>32.840000000000003</v>
      </c>
      <c r="D40" s="1">
        <v>11.102570999999999</v>
      </c>
      <c r="E40" s="1">
        <v>11.102570999999999</v>
      </c>
      <c r="F40" s="1">
        <v>36.184040000000003</v>
      </c>
      <c r="G40" s="1">
        <v>16.027284999999999</v>
      </c>
      <c r="H40" s="1">
        <v>66.589995999999999</v>
      </c>
      <c r="I40" s="1">
        <v>36.003418000000003</v>
      </c>
      <c r="J40" s="1">
        <v>37.948051</v>
      </c>
      <c r="K40" s="1">
        <v>23.350781999999999</v>
      </c>
      <c r="L40" s="1">
        <v>19.440000999999999</v>
      </c>
      <c r="M40" s="1">
        <v>5.9002929999999996</v>
      </c>
      <c r="N40" s="1">
        <v>231.116806</v>
      </c>
      <c r="O40" s="1">
        <v>144.64366100000001</v>
      </c>
      <c r="P40" s="1">
        <v>21.929652999999998</v>
      </c>
      <c r="Q40" s="1">
        <v>14.105848999999999</v>
      </c>
      <c r="R40" s="1">
        <v>45.691279999999999</v>
      </c>
      <c r="S40" s="1">
        <v>35.111117999999998</v>
      </c>
      <c r="T40" s="1">
        <v>25.996231000000002</v>
      </c>
      <c r="U40" s="1">
        <v>19.302841000000001</v>
      </c>
      <c r="V40" s="1">
        <v>9.9858530000000005</v>
      </c>
      <c r="W40" s="1">
        <v>12.879538999999999</v>
      </c>
      <c r="X40" s="1">
        <v>11.827643</v>
      </c>
      <c r="Y40" s="1">
        <v>36.628830000000001</v>
      </c>
      <c r="Z40" s="1">
        <v>15.728730000000001</v>
      </c>
      <c r="AA40" s="1">
        <v>10.29</v>
      </c>
      <c r="AB40" s="1">
        <v>19.480025999999999</v>
      </c>
      <c r="AC40" s="1">
        <v>18.672782999999999</v>
      </c>
      <c r="AD40" s="1">
        <v>40.680168000000002</v>
      </c>
      <c r="AE40" s="1">
        <v>52.725262000000001</v>
      </c>
      <c r="AF40" s="1">
        <v>1026.130005</v>
      </c>
      <c r="AG40" s="1"/>
      <c r="AI40">
        <f t="shared" si="1"/>
        <v>1.4629780457086227E-2</v>
      </c>
      <c r="AJ40">
        <f t="shared" si="53"/>
        <v>1.7663464518128301E-2</v>
      </c>
      <c r="AK40">
        <f t="shared" si="54"/>
        <v>-3.7825000097495225E-2</v>
      </c>
      <c r="AL40">
        <f t="shared" si="55"/>
        <v>-3.7825000097495225E-2</v>
      </c>
      <c r="AM40">
        <f t="shared" si="56"/>
        <v>2.2286666618260998E-2</v>
      </c>
      <c r="AN40">
        <f t="shared" si="57"/>
        <v>4.025615697877692E-3</v>
      </c>
      <c r="AO40">
        <f t="shared" si="33"/>
        <v>1.5010513216875623E-4</v>
      </c>
      <c r="AP40">
        <f t="shared" si="34"/>
        <v>2.8260924884873567E-2</v>
      </c>
      <c r="AQ40">
        <f t="shared" si="35"/>
        <v>2.2481355774632574E-3</v>
      </c>
      <c r="AR40">
        <f t="shared" si="36"/>
        <v>3.5962810224978672E-2</v>
      </c>
      <c r="AS40">
        <f t="shared" si="37"/>
        <v>-8.6895251907221679E-2</v>
      </c>
      <c r="AT40">
        <f t="shared" si="38"/>
        <v>-1.1494243245113334E-2</v>
      </c>
      <c r="AU40">
        <f t="shared" si="39"/>
        <v>1.1391319750572693E-2</v>
      </c>
      <c r="AV40">
        <f t="shared" si="40"/>
        <v>4.7932230746564157E-3</v>
      </c>
      <c r="AW40">
        <f t="shared" si="41"/>
        <v>1.3264643407446999E-2</v>
      </c>
      <c r="AX40">
        <f t="shared" si="42"/>
        <v>6.3930113083798456E-3</v>
      </c>
      <c r="AY40">
        <f t="shared" si="43"/>
        <v>1.5812053400648528E-2</v>
      </c>
      <c r="AZ40">
        <f t="shared" si="44"/>
        <v>2.8504244195163012E-2</v>
      </c>
      <c r="BA40">
        <f t="shared" si="45"/>
        <v>-3.3569122158310931E-3</v>
      </c>
      <c r="BB40">
        <f t="shared" si="46"/>
        <v>3.039258798764705E-2</v>
      </c>
      <c r="BC40">
        <f t="shared" si="47"/>
        <v>-2.1280263844613928E-2</v>
      </c>
      <c r="BD40">
        <f t="shared" si="48"/>
        <v>3.8002904416739487E-2</v>
      </c>
      <c r="BE40">
        <f t="shared" si="49"/>
        <v>5.5168003642705479E-2</v>
      </c>
      <c r="BF40">
        <f t="shared" si="50"/>
        <v>2.5146444874200605E-2</v>
      </c>
      <c r="BG40">
        <f t="shared" si="51"/>
        <v>2.1610860321009243E-2</v>
      </c>
      <c r="BH40">
        <f t="shared" si="52"/>
        <v>1.8811881188118763E-2</v>
      </c>
      <c r="BI40">
        <f t="shared" si="27"/>
        <v>2.4206951779633442E-2</v>
      </c>
      <c r="BJ40">
        <f t="shared" si="58"/>
        <v>9.3306740415921401E-3</v>
      </c>
      <c r="BK40">
        <f t="shared" si="59"/>
        <v>-2.8727098981657169E-3</v>
      </c>
      <c r="BL40">
        <f t="shared" si="60"/>
        <v>3.1330985242171989E-2</v>
      </c>
      <c r="BM40">
        <f t="shared" si="61"/>
        <v>2.195020108490732E-2</v>
      </c>
      <c r="BN40">
        <f t="shared" si="32"/>
        <v>8.5945970145195633E-3</v>
      </c>
    </row>
    <row r="41" spans="1:66" x14ac:dyDescent="0.25">
      <c r="A41" s="2">
        <v>40049</v>
      </c>
      <c r="B41" s="1">
        <v>16.268025999999999</v>
      </c>
      <c r="C41" s="1">
        <v>31.73</v>
      </c>
      <c r="D41" s="1">
        <v>10.629733999999999</v>
      </c>
      <c r="E41" s="1">
        <v>10.629733999999999</v>
      </c>
      <c r="F41" s="1">
        <v>40.262340999999999</v>
      </c>
      <c r="G41" s="1">
        <v>16.504619999999999</v>
      </c>
      <c r="H41" s="1">
        <v>66.139999000000003</v>
      </c>
      <c r="I41" s="1">
        <v>35.554324999999999</v>
      </c>
      <c r="J41" s="1">
        <v>40.456572999999999</v>
      </c>
      <c r="K41" s="1">
        <v>23.394361</v>
      </c>
      <c r="L41" s="1">
        <v>18.760000000000002</v>
      </c>
      <c r="M41" s="1">
        <v>5.8926699999999999</v>
      </c>
      <c r="N41" s="1">
        <v>230.87339800000001</v>
      </c>
      <c r="O41" s="1">
        <v>145.76298499999999</v>
      </c>
      <c r="P41" s="1">
        <v>22.081168999999999</v>
      </c>
      <c r="Q41" s="1">
        <v>15.121415000000001</v>
      </c>
      <c r="R41" s="1">
        <v>45.503078000000002</v>
      </c>
      <c r="S41" s="1">
        <v>34.516010000000001</v>
      </c>
      <c r="T41" s="1">
        <v>25.838633000000002</v>
      </c>
      <c r="U41" s="1">
        <v>19.626089</v>
      </c>
      <c r="V41" s="1">
        <v>10.080956</v>
      </c>
      <c r="W41" s="1">
        <v>13.619209</v>
      </c>
      <c r="X41" s="1">
        <v>11.948479000000001</v>
      </c>
      <c r="Y41" s="1">
        <v>36.574604000000001</v>
      </c>
      <c r="Z41" s="1">
        <v>15.855772</v>
      </c>
      <c r="AA41" s="1">
        <v>10.43</v>
      </c>
      <c r="AB41" s="1">
        <v>19.821366999999999</v>
      </c>
      <c r="AC41" s="1">
        <v>18.464448999999998</v>
      </c>
      <c r="AD41" s="1">
        <v>40.497993000000001</v>
      </c>
      <c r="AE41" s="1">
        <v>52.876075999999998</v>
      </c>
      <c r="AF41" s="1">
        <v>1028.9300539999999</v>
      </c>
      <c r="AG41" s="1"/>
      <c r="AI41">
        <f t="shared" si="1"/>
        <v>4.9052988841046894E-3</v>
      </c>
      <c r="AJ41">
        <f t="shared" si="53"/>
        <v>-3.3800243605359402E-2</v>
      </c>
      <c r="AK41">
        <f t="shared" si="54"/>
        <v>-4.258806361157251E-2</v>
      </c>
      <c r="AL41">
        <f t="shared" si="55"/>
        <v>-4.258806361157251E-2</v>
      </c>
      <c r="AM41">
        <f t="shared" si="56"/>
        <v>0.11270994062575643</v>
      </c>
      <c r="AN41">
        <f t="shared" si="57"/>
        <v>2.9782648776757892E-2</v>
      </c>
      <c r="AO41">
        <f t="shared" si="33"/>
        <v>-6.757726791273515E-3</v>
      </c>
      <c r="AP41">
        <f t="shared" si="34"/>
        <v>-1.2473621254515468E-2</v>
      </c>
      <c r="AQ41">
        <f t="shared" si="35"/>
        <v>6.6104106374264102E-2</v>
      </c>
      <c r="AR41">
        <f t="shared" si="36"/>
        <v>1.8662758275076676E-3</v>
      </c>
      <c r="AS41">
        <f t="shared" si="37"/>
        <v>-3.4979473509286201E-2</v>
      </c>
      <c r="AT41">
        <f t="shared" si="38"/>
        <v>-1.2919697377739908E-3</v>
      </c>
      <c r="AU41">
        <f t="shared" si="39"/>
        <v>-1.0531817404918103E-3</v>
      </c>
      <c r="AV41">
        <f t="shared" si="40"/>
        <v>7.7384932893808421E-3</v>
      </c>
      <c r="AW41">
        <f t="shared" si="41"/>
        <v>6.9091836519255857E-3</v>
      </c>
      <c r="AX41">
        <f t="shared" si="42"/>
        <v>7.1996091833962036E-2</v>
      </c>
      <c r="AY41">
        <f t="shared" si="43"/>
        <v>-4.1189916325390071E-3</v>
      </c>
      <c r="AZ41">
        <f t="shared" si="44"/>
        <v>-1.6949275155521856E-2</v>
      </c>
      <c r="BA41">
        <f t="shared" si="45"/>
        <v>-6.0623403446445805E-3</v>
      </c>
      <c r="BB41">
        <f t="shared" si="46"/>
        <v>1.6746135970347551E-2</v>
      </c>
      <c r="BC41">
        <f t="shared" si="47"/>
        <v>9.5237732820621264E-3</v>
      </c>
      <c r="BD41">
        <f t="shared" si="48"/>
        <v>5.7429850555986539E-2</v>
      </c>
      <c r="BE41">
        <f t="shared" si="49"/>
        <v>1.0216405753876796E-2</v>
      </c>
      <c r="BF41">
        <f t="shared" si="50"/>
        <v>-1.480418566467995E-3</v>
      </c>
      <c r="BG41">
        <f t="shared" si="51"/>
        <v>8.0770666163129147E-3</v>
      </c>
      <c r="BH41">
        <f t="shared" si="52"/>
        <v>1.3605442176870805E-2</v>
      </c>
      <c r="BI41">
        <f t="shared" si="27"/>
        <v>1.7522615216221987E-2</v>
      </c>
      <c r="BJ41">
        <f t="shared" si="58"/>
        <v>-1.1157094258525936E-2</v>
      </c>
      <c r="BK41">
        <f t="shared" si="59"/>
        <v>-4.4782263436080414E-3</v>
      </c>
      <c r="BL41">
        <f t="shared" si="60"/>
        <v>2.8603745961470403E-3</v>
      </c>
      <c r="BM41">
        <f t="shared" si="61"/>
        <v>2.7287468316453184E-3</v>
      </c>
      <c r="BN41">
        <f t="shared" si="32"/>
        <v>7.2738337756110731E-3</v>
      </c>
    </row>
    <row r="42" spans="1:66" x14ac:dyDescent="0.25">
      <c r="A42" s="2">
        <v>40056</v>
      </c>
      <c r="B42" s="1">
        <v>16.292898000000001</v>
      </c>
      <c r="C42" s="1">
        <v>32.049999</v>
      </c>
      <c r="D42" s="1">
        <v>10.647921</v>
      </c>
      <c r="E42" s="1">
        <v>10.647921</v>
      </c>
      <c r="F42" s="1">
        <v>38.771431</v>
      </c>
      <c r="G42" s="1">
        <v>15.68764</v>
      </c>
      <c r="H42" s="1">
        <v>64.239998</v>
      </c>
      <c r="I42" s="1">
        <v>35.097625999999998</v>
      </c>
      <c r="J42" s="1">
        <v>43.348007000000003</v>
      </c>
      <c r="K42" s="1">
        <v>22.575035</v>
      </c>
      <c r="L42" s="1">
        <v>18.510000000000002</v>
      </c>
      <c r="M42" s="1">
        <v>5.6639759999999999</v>
      </c>
      <c r="N42" s="1">
        <v>229.15953099999999</v>
      </c>
      <c r="O42" s="1">
        <v>144.47749300000001</v>
      </c>
      <c r="P42" s="1">
        <v>21.554855</v>
      </c>
      <c r="Q42" s="1">
        <v>14.665901</v>
      </c>
      <c r="R42" s="1">
        <v>45.525734</v>
      </c>
      <c r="S42" s="1">
        <v>34.049587000000002</v>
      </c>
      <c r="T42" s="1">
        <v>24.210032999999999</v>
      </c>
      <c r="U42" s="1">
        <v>19.578375000000001</v>
      </c>
      <c r="V42" s="1">
        <v>9.7310479999999995</v>
      </c>
      <c r="W42" s="1">
        <v>13.970554999999999</v>
      </c>
      <c r="X42" s="1">
        <v>11.649945000000001</v>
      </c>
      <c r="Y42" s="1">
        <v>35.541350999999999</v>
      </c>
      <c r="Z42" s="1">
        <v>15.432302999999999</v>
      </c>
      <c r="AA42" s="1">
        <v>10.72</v>
      </c>
      <c r="AB42" s="1">
        <v>19.734048999999999</v>
      </c>
      <c r="AC42" s="1">
        <v>18.214442999999999</v>
      </c>
      <c r="AD42" s="1">
        <v>40.933636</v>
      </c>
      <c r="AE42" s="1">
        <v>52.167236000000003</v>
      </c>
      <c r="AF42" s="1">
        <v>1016.400024</v>
      </c>
      <c r="AG42" s="1"/>
      <c r="AI42">
        <f t="shared" si="1"/>
        <v>1.5288886309870666E-3</v>
      </c>
      <c r="AJ42">
        <f t="shared" si="53"/>
        <v>1.0085061456035275E-2</v>
      </c>
      <c r="AK42">
        <f t="shared" si="54"/>
        <v>1.7109553258812559E-3</v>
      </c>
      <c r="AL42">
        <f t="shared" si="55"/>
        <v>1.7109553258812559E-3</v>
      </c>
      <c r="AM42">
        <f t="shared" si="56"/>
        <v>-3.7029888550196309E-2</v>
      </c>
      <c r="AN42">
        <f t="shared" si="57"/>
        <v>-4.9500079371715265E-2</v>
      </c>
      <c r="AO42">
        <f t="shared" si="33"/>
        <v>-2.8726958402282454E-2</v>
      </c>
      <c r="AP42">
        <f t="shared" si="34"/>
        <v>-1.2845103936019047E-2</v>
      </c>
      <c r="AQ42">
        <f t="shared" si="35"/>
        <v>7.1470067422665873E-2</v>
      </c>
      <c r="AR42">
        <f t="shared" si="36"/>
        <v>-3.5022371416770059E-2</v>
      </c>
      <c r="AS42">
        <f t="shared" si="37"/>
        <v>-1.3326226012793176E-2</v>
      </c>
      <c r="AT42">
        <f t="shared" si="38"/>
        <v>-3.8809911296576925E-2</v>
      </c>
      <c r="AU42">
        <f t="shared" si="39"/>
        <v>-7.4234061388052238E-3</v>
      </c>
      <c r="AV42">
        <f t="shared" si="40"/>
        <v>-8.8190564977794379E-3</v>
      </c>
      <c r="AW42">
        <f t="shared" si="41"/>
        <v>-2.3835422843781474E-2</v>
      </c>
      <c r="AX42">
        <f t="shared" si="42"/>
        <v>-3.0123768179102343E-2</v>
      </c>
      <c r="AY42">
        <f t="shared" si="43"/>
        <v>4.9790038379376859E-4</v>
      </c>
      <c r="AZ42">
        <f t="shared" si="44"/>
        <v>-1.3513236321347656E-2</v>
      </c>
      <c r="BA42">
        <f t="shared" si="45"/>
        <v>-6.3029650214080676E-2</v>
      </c>
      <c r="BB42">
        <f t="shared" si="46"/>
        <v>-2.431151718510965E-3</v>
      </c>
      <c r="BC42">
        <f t="shared" si="47"/>
        <v>-3.470980331627288E-2</v>
      </c>
      <c r="BD42">
        <f t="shared" si="48"/>
        <v>2.5797827171901062E-2</v>
      </c>
      <c r="BE42">
        <f t="shared" si="49"/>
        <v>-2.4985104798694466E-2</v>
      </c>
      <c r="BF42">
        <f t="shared" si="50"/>
        <v>-2.8250558775701356E-2</v>
      </c>
      <c r="BG42">
        <f t="shared" si="51"/>
        <v>-2.6707561132942675E-2</v>
      </c>
      <c r="BH42">
        <f t="shared" si="52"/>
        <v>2.7804410354746015E-2</v>
      </c>
      <c r="BI42">
        <f t="shared" si="27"/>
        <v>-4.4052461164762139E-3</v>
      </c>
      <c r="BJ42">
        <f t="shared" si="58"/>
        <v>-1.3539857051786333E-2</v>
      </c>
      <c r="BK42">
        <f t="shared" si="59"/>
        <v>1.0757150360512899E-2</v>
      </c>
      <c r="BL42">
        <f t="shared" si="60"/>
        <v>-1.3405684642710535E-2</v>
      </c>
      <c r="BM42">
        <f t="shared" si="61"/>
        <v>-1.2177727680602764E-2</v>
      </c>
      <c r="BN42">
        <f t="shared" si="32"/>
        <v>-1.1969227676731368E-2</v>
      </c>
    </row>
    <row r="43" spans="1:66" x14ac:dyDescent="0.25">
      <c r="A43" s="2">
        <v>40063</v>
      </c>
      <c r="B43" s="1">
        <v>16.469871999999999</v>
      </c>
      <c r="C43" s="1">
        <v>34.650002000000001</v>
      </c>
      <c r="D43" s="1">
        <v>10.757035999999999</v>
      </c>
      <c r="E43" s="1">
        <v>10.757035999999999</v>
      </c>
      <c r="F43" s="1">
        <v>40.506878</v>
      </c>
      <c r="G43" s="1">
        <v>15.586959999999999</v>
      </c>
      <c r="H43" s="1">
        <v>65.279999000000004</v>
      </c>
      <c r="I43" s="1">
        <v>36.939655000000002</v>
      </c>
      <c r="J43" s="1">
        <v>44.395172000000002</v>
      </c>
      <c r="K43" s="1">
        <v>24.771526000000001</v>
      </c>
      <c r="L43" s="1">
        <v>18.18</v>
      </c>
      <c r="M43" s="1">
        <v>5.587745</v>
      </c>
      <c r="N43" s="1">
        <v>234.54451</v>
      </c>
      <c r="O43" s="1">
        <v>154.876465</v>
      </c>
      <c r="P43" s="1">
        <v>21.983312999999999</v>
      </c>
      <c r="Q43" s="1">
        <v>14.568827000000001</v>
      </c>
      <c r="R43" s="1">
        <v>45.601199999999999</v>
      </c>
      <c r="S43" s="1">
        <v>34.178249000000001</v>
      </c>
      <c r="T43" s="1">
        <v>25.234470000000002</v>
      </c>
      <c r="U43" s="1">
        <v>19.769231999999999</v>
      </c>
      <c r="V43" s="1">
        <v>10.056055000000001</v>
      </c>
      <c r="W43" s="1">
        <v>15.089307</v>
      </c>
      <c r="X43" s="1">
        <v>11.550432000000001</v>
      </c>
      <c r="Y43" s="1">
        <v>36.233212000000002</v>
      </c>
      <c r="Z43" s="1">
        <v>16.127998000000002</v>
      </c>
      <c r="AA43" s="1">
        <v>11.58</v>
      </c>
      <c r="AB43" s="1">
        <v>19.360958</v>
      </c>
      <c r="AC43" s="1">
        <v>18.607309000000001</v>
      </c>
      <c r="AD43" s="1">
        <v>40.173248000000001</v>
      </c>
      <c r="AE43" s="1">
        <v>52.770496000000001</v>
      </c>
      <c r="AF43" s="1">
        <v>1042.7299800000001</v>
      </c>
      <c r="AG43" s="1"/>
      <c r="AI43">
        <f t="shared" si="1"/>
        <v>1.0862033261363186E-2</v>
      </c>
      <c r="AJ43">
        <f t="shared" si="53"/>
        <v>8.1123341064690865E-2</v>
      </c>
      <c r="AK43">
        <f t="shared" si="54"/>
        <v>1.0247540341443102E-2</v>
      </c>
      <c r="AL43">
        <f t="shared" si="55"/>
        <v>1.0247540341443102E-2</v>
      </c>
      <c r="AM43">
        <f t="shared" si="56"/>
        <v>4.4760973614824812E-2</v>
      </c>
      <c r="AN43">
        <f t="shared" si="57"/>
        <v>-6.4177913312646485E-3</v>
      </c>
      <c r="AO43">
        <f t="shared" si="33"/>
        <v>1.6189306232543839E-2</v>
      </c>
      <c r="AP43">
        <f t="shared" si="34"/>
        <v>5.2483008394926874E-2</v>
      </c>
      <c r="AQ43">
        <f t="shared" si="35"/>
        <v>2.4157165979972264E-2</v>
      </c>
      <c r="AR43">
        <f t="shared" si="36"/>
        <v>9.7297346382851757E-2</v>
      </c>
      <c r="AS43">
        <f t="shared" si="37"/>
        <v>-1.7828200972447424E-2</v>
      </c>
      <c r="AT43">
        <f t="shared" si="38"/>
        <v>-1.3458920023672405E-2</v>
      </c>
      <c r="AU43">
        <f t="shared" si="39"/>
        <v>2.3498821875316264E-2</v>
      </c>
      <c r="AV43">
        <f t="shared" si="40"/>
        <v>7.1976415039261415E-2</v>
      </c>
      <c r="AW43">
        <f t="shared" si="41"/>
        <v>1.9877563546588418E-2</v>
      </c>
      <c r="AX43">
        <f t="shared" si="42"/>
        <v>-6.6190273614965232E-3</v>
      </c>
      <c r="AY43">
        <f t="shared" si="43"/>
        <v>1.6576558655814028E-3</v>
      </c>
      <c r="AZ43">
        <f t="shared" si="44"/>
        <v>3.7786655092174391E-3</v>
      </c>
      <c r="BA43">
        <f t="shared" si="45"/>
        <v>4.2314564379156462E-2</v>
      </c>
      <c r="BB43">
        <f t="shared" si="46"/>
        <v>9.7483575628721786E-3</v>
      </c>
      <c r="BC43">
        <f t="shared" si="47"/>
        <v>3.3398972032611614E-2</v>
      </c>
      <c r="BD43">
        <f t="shared" si="48"/>
        <v>8.0079281030710714E-2</v>
      </c>
      <c r="BE43">
        <f t="shared" si="49"/>
        <v>-8.5419287387193642E-3</v>
      </c>
      <c r="BF43">
        <f t="shared" si="50"/>
        <v>1.9466367499648592E-2</v>
      </c>
      <c r="BG43">
        <f t="shared" si="51"/>
        <v>4.5080439387433127E-2</v>
      </c>
      <c r="BH43">
        <f t="shared" si="52"/>
        <v>8.0223880597014866E-2</v>
      </c>
      <c r="BI43">
        <f t="shared" si="27"/>
        <v>-1.8905952853365205E-2</v>
      </c>
      <c r="BJ43">
        <f t="shared" si="58"/>
        <v>2.156892747145776E-2</v>
      </c>
      <c r="BK43">
        <f t="shared" si="59"/>
        <v>-1.8576116717312848E-2</v>
      </c>
      <c r="BL43">
        <f t="shared" si="60"/>
        <v>1.1563963250803604E-2</v>
      </c>
      <c r="BM43">
        <f t="shared" si="61"/>
        <v>2.5905111548875797E-2</v>
      </c>
      <c r="BN43">
        <f t="shared" si="32"/>
        <v>2.4041806422115179E-2</v>
      </c>
    </row>
    <row r="44" spans="1:66" x14ac:dyDescent="0.25">
      <c r="A44" s="2">
        <v>40070</v>
      </c>
      <c r="B44" s="1">
        <v>17.700142</v>
      </c>
      <c r="C44" s="1">
        <v>32.950001</v>
      </c>
      <c r="D44" s="1">
        <v>10.720666</v>
      </c>
      <c r="E44" s="1">
        <v>10.720666</v>
      </c>
      <c r="F44" s="1">
        <v>41.824238000000001</v>
      </c>
      <c r="G44" s="1">
        <v>16.193172000000001</v>
      </c>
      <c r="H44" s="1">
        <v>66.599997999999999</v>
      </c>
      <c r="I44" s="1">
        <v>40.661793000000003</v>
      </c>
      <c r="J44" s="1">
        <v>44.973464999999997</v>
      </c>
      <c r="K44" s="1">
        <v>24.788958000000001</v>
      </c>
      <c r="L44" s="1">
        <v>18.709999</v>
      </c>
      <c r="M44" s="1">
        <v>5.2904439999999999</v>
      </c>
      <c r="N44" s="1">
        <v>244.14209</v>
      </c>
      <c r="O44" s="1">
        <v>162.39418000000001</v>
      </c>
      <c r="P44" s="1">
        <v>22.698936</v>
      </c>
      <c r="Q44" s="1">
        <v>14.606159999999999</v>
      </c>
      <c r="R44" s="1">
        <v>45.872906</v>
      </c>
      <c r="S44" s="1">
        <v>36.148529000000003</v>
      </c>
      <c r="T44" s="1">
        <v>27.475978999999999</v>
      </c>
      <c r="U44" s="1">
        <v>20.087315</v>
      </c>
      <c r="V44" s="1">
        <v>10.714392999999999</v>
      </c>
      <c r="W44" s="1">
        <v>14.072262</v>
      </c>
      <c r="X44" s="1">
        <v>11.735237</v>
      </c>
      <c r="Y44" s="1">
        <v>34.561866999999999</v>
      </c>
      <c r="Z44" s="1">
        <v>16.363924000000001</v>
      </c>
      <c r="AA44" s="1">
        <v>11.73</v>
      </c>
      <c r="AB44" s="1">
        <v>19.099001000000001</v>
      </c>
      <c r="AC44" s="1">
        <v>17.613247000000001</v>
      </c>
      <c r="AD44" s="1">
        <v>39.690094000000002</v>
      </c>
      <c r="AE44" s="1">
        <v>52.778049000000003</v>
      </c>
      <c r="AF44" s="1">
        <v>1068.3000489999999</v>
      </c>
      <c r="AG44" s="1"/>
      <c r="AI44">
        <f t="shared" si="1"/>
        <v>7.469821259084472E-2</v>
      </c>
      <c r="AJ44">
        <f t="shared" si="53"/>
        <v>-4.9062075090212126E-2</v>
      </c>
      <c r="AK44">
        <f t="shared" si="54"/>
        <v>-3.3810428820727004E-3</v>
      </c>
      <c r="AL44">
        <f t="shared" si="55"/>
        <v>-3.3810428820727004E-3</v>
      </c>
      <c r="AM44">
        <f t="shared" si="56"/>
        <v>3.2521884308141465E-2</v>
      </c>
      <c r="AN44">
        <f t="shared" si="57"/>
        <v>3.8892253524741266E-2</v>
      </c>
      <c r="AO44">
        <f t="shared" si="33"/>
        <v>2.0220573226418029E-2</v>
      </c>
      <c r="AP44">
        <f t="shared" si="34"/>
        <v>0.10076266278068922</v>
      </c>
      <c r="AQ44">
        <f t="shared" si="35"/>
        <v>1.3026033551576171E-2</v>
      </c>
      <c r="AR44">
        <f t="shared" si="36"/>
        <v>7.0371118840233929E-4</v>
      </c>
      <c r="AS44">
        <f t="shared" si="37"/>
        <v>2.915286028602861E-2</v>
      </c>
      <c r="AT44">
        <f t="shared" si="38"/>
        <v>-5.3205899696568124E-2</v>
      </c>
      <c r="AU44">
        <f t="shared" si="39"/>
        <v>4.0920079519234938E-2</v>
      </c>
      <c r="AV44">
        <f t="shared" si="40"/>
        <v>4.8540073535381957E-2</v>
      </c>
      <c r="AW44">
        <f t="shared" si="41"/>
        <v>3.2553009639629878E-2</v>
      </c>
      <c r="AX44">
        <f t="shared" si="42"/>
        <v>2.5625261388578851E-3</v>
      </c>
      <c r="AY44">
        <f t="shared" si="43"/>
        <v>5.9583081146987755E-3</v>
      </c>
      <c r="AZ44">
        <f t="shared" si="44"/>
        <v>5.7647189591251514E-2</v>
      </c>
      <c r="BA44">
        <f t="shared" si="45"/>
        <v>8.8827266829856019E-2</v>
      </c>
      <c r="BB44">
        <f t="shared" si="46"/>
        <v>1.6089800554720663E-2</v>
      </c>
      <c r="BC44">
        <f t="shared" si="47"/>
        <v>6.5466825708490925E-2</v>
      </c>
      <c r="BD44">
        <f t="shared" si="48"/>
        <v>-6.7401703736294824E-2</v>
      </c>
      <c r="BE44">
        <f t="shared" si="49"/>
        <v>1.5999834465065806E-2</v>
      </c>
      <c r="BF44">
        <f t="shared" si="50"/>
        <v>-4.6127431374287278E-2</v>
      </c>
      <c r="BG44">
        <f t="shared" si="51"/>
        <v>1.4628350028317165E-2</v>
      </c>
      <c r="BH44">
        <f t="shared" si="52"/>
        <v>1.2953367875647699E-2</v>
      </c>
      <c r="BI44">
        <f t="shared" si="27"/>
        <v>-1.3530167257219342E-2</v>
      </c>
      <c r="BJ44">
        <f t="shared" si="58"/>
        <v>-5.3423200528351492E-2</v>
      </c>
      <c r="BK44">
        <f t="shared" si="59"/>
        <v>-1.2026759698394288E-2</v>
      </c>
      <c r="BL44">
        <f t="shared" si="60"/>
        <v>1.4312922129823216E-4</v>
      </c>
      <c r="BM44">
        <f t="shared" si="61"/>
        <v>2.4522234413937034E-2</v>
      </c>
      <c r="BN44">
        <f t="shared" si="32"/>
        <v>1.3690954317794013E-2</v>
      </c>
    </row>
    <row r="45" spans="1:66" x14ac:dyDescent="0.25">
      <c r="A45" s="2">
        <v>40077</v>
      </c>
      <c r="B45" s="1">
        <v>17.446629000000001</v>
      </c>
      <c r="C45" s="1">
        <v>32.029998999999997</v>
      </c>
      <c r="D45" s="1">
        <v>11.248059</v>
      </c>
      <c r="E45" s="1">
        <v>11.248059</v>
      </c>
      <c r="F45" s="1">
        <v>40.640979999999999</v>
      </c>
      <c r="G45" s="1">
        <v>15.247123999999999</v>
      </c>
      <c r="H45" s="1">
        <v>65.360000999999997</v>
      </c>
      <c r="I45" s="1">
        <v>38.971989000000001</v>
      </c>
      <c r="J45" s="1">
        <v>43.980991000000003</v>
      </c>
      <c r="K45" s="1">
        <v>24.07423</v>
      </c>
      <c r="L45" s="1">
        <v>19.459999</v>
      </c>
      <c r="M45" s="1">
        <v>5.5572520000000001</v>
      </c>
      <c r="N45" s="1">
        <v>244.648788</v>
      </c>
      <c r="O45" s="1">
        <v>159.13179</v>
      </c>
      <c r="P45" s="1">
        <v>21.589314000000002</v>
      </c>
      <c r="Q45" s="1">
        <v>14.464290999999999</v>
      </c>
      <c r="R45" s="1">
        <v>45.752158999999999</v>
      </c>
      <c r="S45" s="1">
        <v>35.103068999999998</v>
      </c>
      <c r="T45" s="1">
        <v>26.749237000000001</v>
      </c>
      <c r="U45" s="1">
        <v>20.317927999999998</v>
      </c>
      <c r="V45" s="1">
        <v>10.723534000000001</v>
      </c>
      <c r="W45" s="1">
        <v>13.406553000000001</v>
      </c>
      <c r="X45" s="1">
        <v>11.657052999999999</v>
      </c>
      <c r="Y45" s="1">
        <v>34.748432000000001</v>
      </c>
      <c r="Z45" s="1">
        <v>16.309477000000001</v>
      </c>
      <c r="AA45" s="1">
        <v>11.25</v>
      </c>
      <c r="AB45" s="1">
        <v>18.535398000000001</v>
      </c>
      <c r="AC45" s="1">
        <v>17.821587000000001</v>
      </c>
      <c r="AD45" s="1">
        <v>39.183182000000002</v>
      </c>
      <c r="AE45" s="1">
        <v>51.805283000000003</v>
      </c>
      <c r="AF45" s="1">
        <v>1044.380005</v>
      </c>
      <c r="AG45" s="1"/>
      <c r="AI45">
        <f t="shared" si="1"/>
        <v>-1.4322653456678377E-2</v>
      </c>
      <c r="AJ45">
        <f t="shared" si="53"/>
        <v>-2.7921152415139646E-2</v>
      </c>
      <c r="AK45">
        <f t="shared" si="54"/>
        <v>4.9194051936698714E-2</v>
      </c>
      <c r="AL45">
        <f t="shared" si="55"/>
        <v>4.9194051936698714E-2</v>
      </c>
      <c r="AM45">
        <f t="shared" si="56"/>
        <v>-2.829120281880574E-2</v>
      </c>
      <c r="AN45">
        <f t="shared" si="57"/>
        <v>-5.8422648755907802E-2</v>
      </c>
      <c r="AO45">
        <f t="shared" si="33"/>
        <v>-1.8618574132689952E-2</v>
      </c>
      <c r="AP45">
        <f t="shared" si="34"/>
        <v>-4.1557537809510818E-2</v>
      </c>
      <c r="AQ45">
        <f t="shared" si="35"/>
        <v>-2.2067990536197162E-2</v>
      </c>
      <c r="AR45">
        <f t="shared" si="36"/>
        <v>-2.8832514864077823E-2</v>
      </c>
      <c r="AS45">
        <f t="shared" si="37"/>
        <v>4.0085517909434418E-2</v>
      </c>
      <c r="AT45">
        <f t="shared" si="38"/>
        <v>5.0432062034868934E-2</v>
      </c>
      <c r="AU45">
        <f t="shared" si="39"/>
        <v>2.0754225541364051E-3</v>
      </c>
      <c r="AV45">
        <f t="shared" si="40"/>
        <v>-2.0089328324451101E-2</v>
      </c>
      <c r="AW45">
        <f t="shared" si="41"/>
        <v>-4.8884317749519103E-2</v>
      </c>
      <c r="AX45">
        <f t="shared" si="42"/>
        <v>-9.7129567251077499E-3</v>
      </c>
      <c r="AY45">
        <f t="shared" si="43"/>
        <v>-2.6322073426087609E-3</v>
      </c>
      <c r="AZ45">
        <f t="shared" si="44"/>
        <v>-2.8921232175173863E-2</v>
      </c>
      <c r="BA45">
        <f t="shared" si="45"/>
        <v>-2.6450085727609488E-2</v>
      </c>
      <c r="BB45">
        <f t="shared" si="46"/>
        <v>1.1480528881037519E-2</v>
      </c>
      <c r="BC45">
        <f t="shared" si="47"/>
        <v>8.5315145711020669E-4</v>
      </c>
      <c r="BD45">
        <f t="shared" si="48"/>
        <v>-4.7306467147925448E-2</v>
      </c>
      <c r="BE45">
        <f t="shared" si="49"/>
        <v>-6.6623281660183132E-3</v>
      </c>
      <c r="BF45">
        <f t="shared" si="50"/>
        <v>5.3980012133025583E-3</v>
      </c>
      <c r="BG45">
        <f t="shared" si="51"/>
        <v>-3.3272581808617349E-3</v>
      </c>
      <c r="BH45">
        <f t="shared" si="52"/>
        <v>-4.0920716112532007E-2</v>
      </c>
      <c r="BI45">
        <f t="shared" si="27"/>
        <v>-2.95095539290249E-2</v>
      </c>
      <c r="BJ45">
        <f t="shared" si="58"/>
        <v>1.1828596964546046E-2</v>
      </c>
      <c r="BK45">
        <f t="shared" si="59"/>
        <v>-1.277175105707736E-2</v>
      </c>
      <c r="BL45">
        <f t="shared" si="60"/>
        <v>-1.84312610721931E-2</v>
      </c>
      <c r="BM45">
        <f t="shared" si="61"/>
        <v>-2.2390754378782175E-2</v>
      </c>
      <c r="BN45">
        <f t="shared" si="32"/>
        <v>-1.0503745120375892E-2</v>
      </c>
    </row>
    <row r="46" spans="1:66" x14ac:dyDescent="0.25">
      <c r="A46" s="2">
        <v>40084</v>
      </c>
      <c r="B46" s="1">
        <v>17.688665</v>
      </c>
      <c r="C46" s="1">
        <v>32.349997999999999</v>
      </c>
      <c r="D46" s="1">
        <v>10.793407</v>
      </c>
      <c r="E46" s="1">
        <v>10.793407</v>
      </c>
      <c r="F46" s="1">
        <v>40.546317999999999</v>
      </c>
      <c r="G46" s="1">
        <v>15.008307</v>
      </c>
      <c r="H46" s="1">
        <v>65.290001000000004</v>
      </c>
      <c r="I46" s="1">
        <v>37.168011</v>
      </c>
      <c r="J46" s="1">
        <v>44.129477999999999</v>
      </c>
      <c r="K46" s="1">
        <v>23.716861999999999</v>
      </c>
      <c r="L46" s="1">
        <v>18.32</v>
      </c>
      <c r="M46" s="1">
        <v>5.2142119999999998</v>
      </c>
      <c r="N46" s="1">
        <v>240.72431900000001</v>
      </c>
      <c r="O46" s="1">
        <v>159.22932399999999</v>
      </c>
      <c r="P46" s="1">
        <v>20.929974000000001</v>
      </c>
      <c r="Q46" s="1">
        <v>14.165588</v>
      </c>
      <c r="R46" s="1">
        <v>45.080424999999998</v>
      </c>
      <c r="S46" s="1">
        <v>33.66357</v>
      </c>
      <c r="T46" s="1">
        <v>25.794848999999999</v>
      </c>
      <c r="U46" s="1">
        <v>19.848752999999999</v>
      </c>
      <c r="V46" s="1">
        <v>11.34164</v>
      </c>
      <c r="W46" s="1">
        <v>12.805573000000001</v>
      </c>
      <c r="X46" s="1">
        <v>11.479353</v>
      </c>
      <c r="Y46" s="1">
        <v>32.214202999999998</v>
      </c>
      <c r="Z46" s="1">
        <v>16.043306000000001</v>
      </c>
      <c r="AA46" s="1">
        <v>10.87</v>
      </c>
      <c r="AB46" s="1">
        <v>17.852726000000001</v>
      </c>
      <c r="AC46" s="1">
        <v>17.791826</v>
      </c>
      <c r="AD46" s="1">
        <v>38.874274999999997</v>
      </c>
      <c r="AE46" s="1">
        <v>50.206642000000002</v>
      </c>
      <c r="AF46" s="1">
        <v>1025.209961</v>
      </c>
      <c r="AG46" s="1"/>
      <c r="AI46">
        <f t="shared" si="1"/>
        <v>1.3872937860947166E-2</v>
      </c>
      <c r="AJ46">
        <f t="shared" si="53"/>
        <v>9.9906028720139154E-3</v>
      </c>
      <c r="AK46">
        <f t="shared" si="54"/>
        <v>-4.0420484992121697E-2</v>
      </c>
      <c r="AL46">
        <f t="shared" si="55"/>
        <v>-4.0420484992121697E-2</v>
      </c>
      <c r="AM46">
        <f t="shared" si="56"/>
        <v>-2.329225328719917E-3</v>
      </c>
      <c r="AN46">
        <f t="shared" si="57"/>
        <v>-1.5663085051318477E-2</v>
      </c>
      <c r="AO46">
        <f t="shared" si="33"/>
        <v>-1.0709914156824016E-3</v>
      </c>
      <c r="AP46">
        <f t="shared" si="34"/>
        <v>-4.6289092404290702E-2</v>
      </c>
      <c r="AQ46">
        <f t="shared" si="35"/>
        <v>3.3761631246552815E-3</v>
      </c>
      <c r="AR46">
        <f t="shared" si="36"/>
        <v>-1.4844420776905471E-2</v>
      </c>
      <c r="AS46">
        <f t="shared" si="37"/>
        <v>-5.8581657686621644E-2</v>
      </c>
      <c r="AT46">
        <f t="shared" si="38"/>
        <v>-6.1728350630851407E-2</v>
      </c>
      <c r="AU46">
        <f t="shared" si="39"/>
        <v>-1.6041236223087226E-2</v>
      </c>
      <c r="AV46">
        <f t="shared" si="40"/>
        <v>6.1291335942363254E-4</v>
      </c>
      <c r="AW46">
        <f t="shared" si="41"/>
        <v>-3.0540108870527344E-2</v>
      </c>
      <c r="AX46">
        <f t="shared" si="42"/>
        <v>-2.0651064058376571E-2</v>
      </c>
      <c r="AY46">
        <f t="shared" si="43"/>
        <v>-1.4682017519654115E-2</v>
      </c>
      <c r="AZ46">
        <f t="shared" si="44"/>
        <v>-4.1007781969149136E-2</v>
      </c>
      <c r="BA46">
        <f t="shared" si="45"/>
        <v>-3.567907376199185E-2</v>
      </c>
      <c r="BB46">
        <f t="shared" si="46"/>
        <v>-2.3091675489744817E-2</v>
      </c>
      <c r="BC46">
        <f t="shared" si="47"/>
        <v>5.7640139901640554E-2</v>
      </c>
      <c r="BD46">
        <f t="shared" si="48"/>
        <v>-4.4827331827950095E-2</v>
      </c>
      <c r="BE46">
        <f t="shared" si="49"/>
        <v>-1.5243990054776259E-2</v>
      </c>
      <c r="BF46">
        <f t="shared" si="50"/>
        <v>-7.2930744040479389E-2</v>
      </c>
      <c r="BG46">
        <f t="shared" si="51"/>
        <v>-1.6320020562277989E-2</v>
      </c>
      <c r="BH46">
        <f t="shared" si="52"/>
        <v>-3.3777777777777844E-2</v>
      </c>
      <c r="BI46">
        <f t="shared" si="27"/>
        <v>-3.6830717096012731E-2</v>
      </c>
      <c r="BJ46">
        <f t="shared" si="58"/>
        <v>-1.6699410664157233E-3</v>
      </c>
      <c r="BK46">
        <f t="shared" si="59"/>
        <v>-7.883662944985043E-3</v>
      </c>
      <c r="BL46">
        <f t="shared" si="60"/>
        <v>-3.085864814212096E-2</v>
      </c>
      <c r="BM46">
        <f t="shared" si="61"/>
        <v>-1.8355429928017399E-2</v>
      </c>
      <c r="BN46">
        <f t="shared" si="32"/>
        <v>-2.1263027585509322E-2</v>
      </c>
    </row>
    <row r="47" spans="1:66" x14ac:dyDescent="0.25">
      <c r="A47" s="2">
        <v>40091</v>
      </c>
      <c r="B47" s="1">
        <v>18.221529</v>
      </c>
      <c r="C47" s="1">
        <v>34.639999000000003</v>
      </c>
      <c r="D47" s="1">
        <v>11.511756999999999</v>
      </c>
      <c r="E47" s="1">
        <v>11.511756999999999</v>
      </c>
      <c r="F47" s="1">
        <v>41.563927</v>
      </c>
      <c r="G47" s="1">
        <v>16.073767</v>
      </c>
      <c r="H47" s="1">
        <v>65.739998</v>
      </c>
      <c r="I47" s="1">
        <v>40.829239000000001</v>
      </c>
      <c r="J47" s="1">
        <v>45.825248999999999</v>
      </c>
      <c r="K47" s="1">
        <v>24.963280000000001</v>
      </c>
      <c r="L47" s="1">
        <v>20.41</v>
      </c>
      <c r="M47" s="1">
        <v>5.4276600000000004</v>
      </c>
      <c r="N47" s="1">
        <v>256.45700099999999</v>
      </c>
      <c r="O47" s="1">
        <v>167.81977800000001</v>
      </c>
      <c r="P47" s="1">
        <v>21.677757</v>
      </c>
      <c r="Q47" s="1">
        <v>15.061678000000001</v>
      </c>
      <c r="R47" s="1">
        <v>46.597458000000003</v>
      </c>
      <c r="S47" s="1">
        <v>36.916916000000001</v>
      </c>
      <c r="T47" s="1">
        <v>28.097653999999999</v>
      </c>
      <c r="U47" s="1">
        <v>20.317927999999998</v>
      </c>
      <c r="V47" s="1">
        <v>11.628743999999999</v>
      </c>
      <c r="W47" s="1">
        <v>13.101440999999999</v>
      </c>
      <c r="X47" s="1">
        <v>12.026664999999999</v>
      </c>
      <c r="Y47" s="1">
        <v>32.416308999999998</v>
      </c>
      <c r="Z47" s="1">
        <v>15.523045</v>
      </c>
      <c r="AA47" s="1">
        <v>11.61</v>
      </c>
      <c r="AB47" s="1">
        <v>18.765602000000001</v>
      </c>
      <c r="AC47" s="1">
        <v>17.357299999999999</v>
      </c>
      <c r="AD47" s="1">
        <v>39.579211999999998</v>
      </c>
      <c r="AE47" s="1">
        <v>52.235095999999999</v>
      </c>
      <c r="AF47" s="1">
        <v>1071.48999</v>
      </c>
      <c r="AG47" s="1"/>
      <c r="AI47">
        <f t="shared" si="1"/>
        <v>3.0124602393679794E-2</v>
      </c>
      <c r="AJ47">
        <f t="shared" si="53"/>
        <v>7.078828876589123E-2</v>
      </c>
      <c r="AK47">
        <f t="shared" si="54"/>
        <v>6.6554517957119488E-2</v>
      </c>
      <c r="AL47">
        <f t="shared" si="55"/>
        <v>6.6554517957119488E-2</v>
      </c>
      <c r="AM47">
        <f t="shared" si="56"/>
        <v>2.509744534633207E-2</v>
      </c>
      <c r="AN47">
        <f t="shared" si="57"/>
        <v>7.09913516561195E-2</v>
      </c>
      <c r="AO47">
        <f t="shared" si="33"/>
        <v>6.8922804887075464E-3</v>
      </c>
      <c r="AP47">
        <f t="shared" si="34"/>
        <v>9.850481372274672E-2</v>
      </c>
      <c r="AQ47">
        <f t="shared" si="35"/>
        <v>3.8427171062390554E-2</v>
      </c>
      <c r="AR47">
        <f t="shared" si="36"/>
        <v>5.2554085780825564E-2</v>
      </c>
      <c r="AS47">
        <f t="shared" si="37"/>
        <v>0.1140829694323144</v>
      </c>
      <c r="AT47">
        <f t="shared" si="38"/>
        <v>4.0935811585720051E-2</v>
      </c>
      <c r="AU47">
        <f t="shared" si="39"/>
        <v>6.5355598741978299E-2</v>
      </c>
      <c r="AV47">
        <f t="shared" si="40"/>
        <v>5.3950200780856314E-2</v>
      </c>
      <c r="AW47">
        <f t="shared" si="41"/>
        <v>3.5727851358057026E-2</v>
      </c>
      <c r="AX47">
        <f t="shared" si="42"/>
        <v>6.3258228320631729E-2</v>
      </c>
      <c r="AY47">
        <f t="shared" si="43"/>
        <v>3.3651701375929911E-2</v>
      </c>
      <c r="AZ47">
        <f t="shared" si="44"/>
        <v>9.6642928839692305E-2</v>
      </c>
      <c r="BA47">
        <f t="shared" si="45"/>
        <v>8.9273831376179003E-2</v>
      </c>
      <c r="BB47">
        <f t="shared" si="46"/>
        <v>2.3637505086591581E-2</v>
      </c>
      <c r="BC47">
        <f t="shared" si="47"/>
        <v>2.531415209793287E-2</v>
      </c>
      <c r="BD47">
        <f t="shared" si="48"/>
        <v>2.3104627961591306E-2</v>
      </c>
      <c r="BE47">
        <f t="shared" si="49"/>
        <v>4.7677948400053544E-2</v>
      </c>
      <c r="BF47">
        <f t="shared" si="50"/>
        <v>6.2738165522828728E-3</v>
      </c>
      <c r="BG47">
        <f t="shared" si="51"/>
        <v>-3.2428540601295103E-2</v>
      </c>
      <c r="BH47">
        <f t="shared" si="52"/>
        <v>6.8077276908923665E-2</v>
      </c>
      <c r="BI47">
        <f t="shared" si="27"/>
        <v>5.1133703614786932E-2</v>
      </c>
      <c r="BJ47">
        <f t="shared" si="58"/>
        <v>-2.4422788307394739E-2</v>
      </c>
      <c r="BK47">
        <f t="shared" si="59"/>
        <v>1.813376583871985E-2</v>
      </c>
      <c r="BL47">
        <f t="shared" si="60"/>
        <v>4.04021045661647E-2</v>
      </c>
      <c r="BM47">
        <f t="shared" si="61"/>
        <v>4.5142000917410136E-2</v>
      </c>
      <c r="BN47">
        <f t="shared" si="32"/>
        <v>4.5542392302021624E-2</v>
      </c>
    </row>
    <row r="48" spans="1:66" x14ac:dyDescent="0.25">
      <c r="A48" s="2">
        <v>40098</v>
      </c>
      <c r="B48" s="1">
        <v>17.990013000000001</v>
      </c>
      <c r="C48" s="1">
        <v>35.669998</v>
      </c>
      <c r="D48" s="1">
        <v>11.220781000000001</v>
      </c>
      <c r="E48" s="1">
        <v>11.220781000000001</v>
      </c>
      <c r="F48" s="1">
        <v>41.958336000000003</v>
      </c>
      <c r="G48" s="1">
        <v>15.85333</v>
      </c>
      <c r="H48" s="1">
        <v>66.120002999999997</v>
      </c>
      <c r="I48" s="1">
        <v>41.537140000000001</v>
      </c>
      <c r="J48" s="1">
        <v>45.700226000000001</v>
      </c>
      <c r="K48" s="1">
        <v>25.625715</v>
      </c>
      <c r="L48" s="1">
        <v>20.559999000000001</v>
      </c>
      <c r="M48" s="1">
        <v>5.6563530000000002</v>
      </c>
      <c r="N48" s="1">
        <v>273.148438</v>
      </c>
      <c r="O48" s="1">
        <v>163.449219</v>
      </c>
      <c r="P48" s="1">
        <v>21.918983000000001</v>
      </c>
      <c r="Q48" s="1">
        <v>15.069145000000001</v>
      </c>
      <c r="R48" s="1">
        <v>45.631400999999997</v>
      </c>
      <c r="S48" s="1">
        <v>37.085999000000001</v>
      </c>
      <c r="T48" s="1">
        <v>28.885684999999999</v>
      </c>
      <c r="U48" s="1">
        <v>21.073395000000001</v>
      </c>
      <c r="V48" s="1">
        <v>11.904881</v>
      </c>
      <c r="W48" s="1">
        <v>12.223081000000001</v>
      </c>
      <c r="X48" s="1">
        <v>12.630845000000001</v>
      </c>
      <c r="Y48" s="1">
        <v>32.618434999999998</v>
      </c>
      <c r="Z48" s="1">
        <v>15.785628000000001</v>
      </c>
      <c r="AA48" s="1">
        <v>11.18</v>
      </c>
      <c r="AB48" s="1">
        <v>18.059114000000001</v>
      </c>
      <c r="AC48" s="1">
        <v>17.496237000000001</v>
      </c>
      <c r="AD48" s="1">
        <v>40.569282999999999</v>
      </c>
      <c r="AE48" s="1">
        <v>55.138320999999998</v>
      </c>
      <c r="AF48" s="1">
        <v>1087.6800539999999</v>
      </c>
      <c r="AG48" s="1"/>
      <c r="AI48">
        <f t="shared" si="1"/>
        <v>-1.2705629697705344E-2</v>
      </c>
      <c r="AJ48">
        <f t="shared" si="53"/>
        <v>2.973438307547285E-2</v>
      </c>
      <c r="AK48">
        <f t="shared" si="54"/>
        <v>-2.5276419576959346E-2</v>
      </c>
      <c r="AL48">
        <f t="shared" si="55"/>
        <v>-2.5276419576959346E-2</v>
      </c>
      <c r="AM48">
        <f t="shared" si="56"/>
        <v>9.489214048518638E-3</v>
      </c>
      <c r="AN48">
        <f t="shared" si="57"/>
        <v>-1.3714084570219318E-2</v>
      </c>
      <c r="AO48">
        <f t="shared" si="33"/>
        <v>5.7804230538613197E-3</v>
      </c>
      <c r="AP48">
        <f t="shared" si="34"/>
        <v>1.7338089500027166E-2</v>
      </c>
      <c r="AQ48">
        <f t="shared" si="35"/>
        <v>-2.7282557700886419E-3</v>
      </c>
      <c r="AR48">
        <f t="shared" si="36"/>
        <v>2.6536376629994075E-2</v>
      </c>
      <c r="AS48">
        <f t="shared" si="37"/>
        <v>7.3492895639392991E-3</v>
      </c>
      <c r="AT48">
        <f t="shared" si="38"/>
        <v>4.213473209449372E-2</v>
      </c>
      <c r="AU48">
        <f t="shared" si="39"/>
        <v>6.5084739098231939E-2</v>
      </c>
      <c r="AV48">
        <f t="shared" si="40"/>
        <v>-2.6043169953424761E-2</v>
      </c>
      <c r="AW48">
        <f t="shared" si="41"/>
        <v>1.1127811793443439E-2</v>
      </c>
      <c r="AX48">
        <f t="shared" si="42"/>
        <v>4.9576149483477954E-4</v>
      </c>
      <c r="AY48">
        <f t="shared" si="43"/>
        <v>-2.0731967825369495E-2</v>
      </c>
      <c r="AZ48">
        <f t="shared" si="44"/>
        <v>4.580095477097831E-3</v>
      </c>
      <c r="BA48">
        <f t="shared" si="45"/>
        <v>2.8046149333321571E-2</v>
      </c>
      <c r="BB48">
        <f t="shared" si="46"/>
        <v>3.7182285516515416E-2</v>
      </c>
      <c r="BC48">
        <f t="shared" si="47"/>
        <v>2.3746072662705474E-2</v>
      </c>
      <c r="BD48">
        <f t="shared" si="48"/>
        <v>-6.7043006948624889E-2</v>
      </c>
      <c r="BE48">
        <f t="shared" si="49"/>
        <v>5.0236703192447892E-2</v>
      </c>
      <c r="BF48">
        <f t="shared" si="50"/>
        <v>6.2353181542044106E-3</v>
      </c>
      <c r="BG48">
        <f t="shared" si="51"/>
        <v>1.6915688899954946E-2</v>
      </c>
      <c r="BH48">
        <f t="shared" si="52"/>
        <v>-3.7037037037037014E-2</v>
      </c>
      <c r="BI48">
        <f t="shared" si="27"/>
        <v>-3.7648032820902851E-2</v>
      </c>
      <c r="BJ48">
        <f t="shared" si="58"/>
        <v>8.0045283540644049E-3</v>
      </c>
      <c r="BK48">
        <f t="shared" si="59"/>
        <v>2.5014924501276084E-2</v>
      </c>
      <c r="BL48">
        <f t="shared" si="60"/>
        <v>5.5579968686187524E-2</v>
      </c>
      <c r="BM48">
        <f t="shared" si="61"/>
        <v>1.5109860242371365E-2</v>
      </c>
      <c r="BN48">
        <f t="shared" si="32"/>
        <v>6.7469510451100591E-3</v>
      </c>
    </row>
    <row r="49" spans="1:66" x14ac:dyDescent="0.25">
      <c r="A49" s="2">
        <v>40105</v>
      </c>
      <c r="B49" s="1">
        <v>19.510141000000001</v>
      </c>
      <c r="C49" s="1">
        <v>34.779998999999997</v>
      </c>
      <c r="D49" s="1">
        <v>11.093477999999999</v>
      </c>
      <c r="E49" s="1">
        <v>11.093477999999999</v>
      </c>
      <c r="F49" s="1">
        <v>39.355175000000003</v>
      </c>
      <c r="G49" s="1">
        <v>14.89809</v>
      </c>
      <c r="H49" s="1">
        <v>66.360000999999997</v>
      </c>
      <c r="I49" s="1">
        <v>43.843479000000002</v>
      </c>
      <c r="J49" s="1">
        <v>45.176651</v>
      </c>
      <c r="K49" s="1">
        <v>25.181189</v>
      </c>
      <c r="L49" s="1">
        <v>19.709999</v>
      </c>
      <c r="M49" s="1">
        <v>5.8164379999999998</v>
      </c>
      <c r="N49" s="1">
        <v>275.05603000000002</v>
      </c>
      <c r="O49" s="1">
        <v>159.894226</v>
      </c>
      <c r="P49" s="1">
        <v>21.122952999999999</v>
      </c>
      <c r="Q49" s="1">
        <v>14.77045</v>
      </c>
      <c r="R49" s="1">
        <v>45.691783999999998</v>
      </c>
      <c r="S49" s="1">
        <v>36.417732000000001</v>
      </c>
      <c r="T49" s="1">
        <v>30.645617000000001</v>
      </c>
      <c r="U49" s="1">
        <v>22.282126999999999</v>
      </c>
      <c r="V49" s="1">
        <v>11.734809</v>
      </c>
      <c r="W49" s="1">
        <v>12.158359000000001</v>
      </c>
      <c r="X49" s="1">
        <v>12.261229</v>
      </c>
      <c r="Y49" s="1">
        <v>31.638956</v>
      </c>
      <c r="Z49" s="1">
        <v>15.804057</v>
      </c>
      <c r="AA49" s="1">
        <v>11.86</v>
      </c>
      <c r="AB49" s="1">
        <v>18.654468999999999</v>
      </c>
      <c r="AC49" s="1">
        <v>17.465973000000002</v>
      </c>
      <c r="AD49" s="1">
        <v>39.951487999999998</v>
      </c>
      <c r="AE49" s="1">
        <v>55.477634000000002</v>
      </c>
      <c r="AF49" s="1">
        <v>1079.599976</v>
      </c>
      <c r="AG49" s="1"/>
      <c r="AI49">
        <f t="shared" si="1"/>
        <v>8.4498438105631138E-2</v>
      </c>
      <c r="AJ49">
        <f t="shared" si="53"/>
        <v>-2.4950912528786885E-2</v>
      </c>
      <c r="AK49">
        <f t="shared" si="54"/>
        <v>-1.1345288710295769E-2</v>
      </c>
      <c r="AL49">
        <f t="shared" si="55"/>
        <v>-1.1345288710295769E-2</v>
      </c>
      <c r="AM49">
        <f t="shared" si="56"/>
        <v>-6.2041569046017458E-2</v>
      </c>
      <c r="AN49">
        <f t="shared" si="57"/>
        <v>-6.0254848665863885E-2</v>
      </c>
      <c r="AO49">
        <f t="shared" si="33"/>
        <v>3.6297336526134147E-3</v>
      </c>
      <c r="AP49">
        <f t="shared" si="34"/>
        <v>5.5524742435324174E-2</v>
      </c>
      <c r="AQ49">
        <f t="shared" si="35"/>
        <v>-1.1456726712905117E-2</v>
      </c>
      <c r="AR49">
        <f t="shared" si="36"/>
        <v>-1.7346872077520559E-2</v>
      </c>
      <c r="AS49">
        <f t="shared" si="37"/>
        <v>-4.1342414462179761E-2</v>
      </c>
      <c r="AT49">
        <f t="shared" si="38"/>
        <v>2.8301805067682231E-2</v>
      </c>
      <c r="AU49">
        <f t="shared" si="39"/>
        <v>6.9837192332764591E-3</v>
      </c>
      <c r="AV49">
        <f t="shared" si="40"/>
        <v>-2.1749831670960729E-2</v>
      </c>
      <c r="AW49">
        <f t="shared" si="41"/>
        <v>-3.6316922185669002E-2</v>
      </c>
      <c r="AX49">
        <f t="shared" si="42"/>
        <v>-1.9821628897989923E-2</v>
      </c>
      <c r="AY49">
        <f t="shared" si="43"/>
        <v>1.3232773633227179E-3</v>
      </c>
      <c r="AZ49">
        <f t="shared" si="44"/>
        <v>-1.8019387855778137E-2</v>
      </c>
      <c r="BA49">
        <f t="shared" si="45"/>
        <v>6.0927480168810354E-2</v>
      </c>
      <c r="BB49">
        <f t="shared" si="46"/>
        <v>5.7358199758510559E-2</v>
      </c>
      <c r="BC49">
        <f t="shared" si="47"/>
        <v>-1.4285905083805487E-2</v>
      </c>
      <c r="BD49">
        <f t="shared" si="48"/>
        <v>-5.2950643131629187E-3</v>
      </c>
      <c r="BE49">
        <f t="shared" si="49"/>
        <v>-2.9262966966976525E-2</v>
      </c>
      <c r="BF49">
        <f t="shared" si="50"/>
        <v>-3.0028387321464008E-2</v>
      </c>
      <c r="BG49">
        <f t="shared" si="51"/>
        <v>1.1674543451802716E-3</v>
      </c>
      <c r="BH49">
        <f t="shared" si="52"/>
        <v>6.0822898032200333E-2</v>
      </c>
      <c r="BI49">
        <f t="shared" si="27"/>
        <v>3.2967010452450644E-2</v>
      </c>
      <c r="BJ49">
        <f t="shared" si="58"/>
        <v>-1.729743372817764E-3</v>
      </c>
      <c r="BK49">
        <f t="shared" si="59"/>
        <v>-1.5228146871612225E-2</v>
      </c>
      <c r="BL49">
        <f t="shared" si="60"/>
        <v>6.1538507855544641E-3</v>
      </c>
      <c r="BM49">
        <f t="shared" si="61"/>
        <v>-7.4287268303625236E-3</v>
      </c>
      <c r="BN49">
        <f t="shared" si="32"/>
        <v>-1.0721098684515046E-3</v>
      </c>
    </row>
    <row r="50" spans="1:66" x14ac:dyDescent="0.25">
      <c r="A50" s="2">
        <v>40112</v>
      </c>
      <c r="B50" s="1">
        <v>18.033066000000002</v>
      </c>
      <c r="C50" s="1">
        <v>32.939999</v>
      </c>
      <c r="D50" s="1">
        <v>9.8477359999999994</v>
      </c>
      <c r="E50" s="1">
        <v>9.8477359999999994</v>
      </c>
      <c r="F50" s="1">
        <v>37.706496999999999</v>
      </c>
      <c r="G50" s="1">
        <v>13.391743</v>
      </c>
      <c r="H50" s="1">
        <v>65.660004000000001</v>
      </c>
      <c r="I50" s="1">
        <v>42.213695999999999</v>
      </c>
      <c r="J50" s="1">
        <v>44.562171999999997</v>
      </c>
      <c r="K50" s="1">
        <v>23.856324999999998</v>
      </c>
      <c r="L50" s="1">
        <v>18.239999999999998</v>
      </c>
      <c r="M50" s="1">
        <v>5.3361809999999998</v>
      </c>
      <c r="N50" s="1">
        <v>266.327789</v>
      </c>
      <c r="O50" s="1">
        <v>150.86050399999999</v>
      </c>
      <c r="P50" s="1">
        <v>20.174150000000001</v>
      </c>
      <c r="Q50" s="1">
        <v>14.270129000000001</v>
      </c>
      <c r="R50" s="1">
        <v>44.567207000000003</v>
      </c>
      <c r="S50" s="1">
        <v>33.631836</v>
      </c>
      <c r="T50" s="1">
        <v>28.123915</v>
      </c>
      <c r="U50" s="1">
        <v>22.051515999999999</v>
      </c>
      <c r="V50" s="1">
        <v>11.370896</v>
      </c>
      <c r="W50" s="1">
        <v>11.058097999999999</v>
      </c>
      <c r="X50" s="1">
        <v>12.104856</v>
      </c>
      <c r="Y50" s="1">
        <v>32.128700000000002</v>
      </c>
      <c r="Z50" s="1">
        <v>15.767201999999999</v>
      </c>
      <c r="AA50" s="1">
        <v>10.97</v>
      </c>
      <c r="AB50" s="1">
        <v>18.614782000000002</v>
      </c>
      <c r="AC50" s="1">
        <v>17.913967</v>
      </c>
      <c r="AD50" s="1">
        <v>39.349505999999998</v>
      </c>
      <c r="AE50" s="1">
        <v>54.044894999999997</v>
      </c>
      <c r="AF50" s="1">
        <v>1036.1899410000001</v>
      </c>
      <c r="AG50" s="1"/>
      <c r="AI50">
        <f t="shared" si="1"/>
        <v>-7.5708063821783717E-2</v>
      </c>
      <c r="AJ50">
        <f t="shared" si="53"/>
        <v>-5.2903969318687918E-2</v>
      </c>
      <c r="AK50">
        <f t="shared" si="54"/>
        <v>-0.11229498990307639</v>
      </c>
      <c r="AL50">
        <f t="shared" si="55"/>
        <v>-0.11229498990307639</v>
      </c>
      <c r="AM50">
        <f t="shared" si="56"/>
        <v>-4.1892279731954023E-2</v>
      </c>
      <c r="AN50">
        <f t="shared" si="57"/>
        <v>-0.10111007518413434</v>
      </c>
      <c r="AO50">
        <f t="shared" si="33"/>
        <v>-1.0548477839836022E-2</v>
      </c>
      <c r="AP50">
        <f t="shared" si="34"/>
        <v>-3.7172757207520037E-2</v>
      </c>
      <c r="AQ50">
        <f t="shared" si="35"/>
        <v>-1.3601694379691909E-2</v>
      </c>
      <c r="AR50">
        <f t="shared" si="36"/>
        <v>-5.2613242369135213E-2</v>
      </c>
      <c r="AS50">
        <f t="shared" si="37"/>
        <v>-7.4581383794083467E-2</v>
      </c>
      <c r="AT50">
        <f t="shared" si="38"/>
        <v>-8.2568919328289914E-2</v>
      </c>
      <c r="AU50">
        <f t="shared" si="39"/>
        <v>-3.1732592810272235E-2</v>
      </c>
      <c r="AV50">
        <f t="shared" si="40"/>
        <v>-5.6498112696077039E-2</v>
      </c>
      <c r="AW50">
        <f t="shared" si="41"/>
        <v>-4.491810401699034E-2</v>
      </c>
      <c r="AX50">
        <f t="shared" si="42"/>
        <v>-3.3873104746300862E-2</v>
      </c>
      <c r="AY50">
        <f t="shared" si="43"/>
        <v>-2.461223663317666E-2</v>
      </c>
      <c r="AZ50">
        <f t="shared" si="44"/>
        <v>-7.6498338776286257E-2</v>
      </c>
      <c r="BA50">
        <f t="shared" si="45"/>
        <v>-8.2285894260180861E-2</v>
      </c>
      <c r="BB50">
        <f t="shared" si="46"/>
        <v>-1.0349595440327564E-2</v>
      </c>
      <c r="BC50">
        <f t="shared" si="47"/>
        <v>-3.1011412286301391E-2</v>
      </c>
      <c r="BD50">
        <f t="shared" si="48"/>
        <v>-9.0494202383726408E-2</v>
      </c>
      <c r="BE50">
        <f t="shared" si="49"/>
        <v>-1.2753452365990417E-2</v>
      </c>
      <c r="BF50">
        <f t="shared" si="50"/>
        <v>1.5479145392787351E-2</v>
      </c>
      <c r="BG50">
        <f t="shared" si="51"/>
        <v>-2.3319961450405406E-3</v>
      </c>
      <c r="BH50">
        <f t="shared" si="52"/>
        <v>-7.5042158516020141E-2</v>
      </c>
      <c r="BI50">
        <f t="shared" si="27"/>
        <v>-2.1274794795819243E-3</v>
      </c>
      <c r="BJ50">
        <f t="shared" si="58"/>
        <v>2.5649530089162383E-2</v>
      </c>
      <c r="BK50">
        <f t="shared" si="59"/>
        <v>-1.5067824257259194E-2</v>
      </c>
      <c r="BL50">
        <f t="shared" si="60"/>
        <v>-2.5825524570856878E-2</v>
      </c>
      <c r="BM50">
        <f t="shared" si="61"/>
        <v>-4.0209370104691333E-2</v>
      </c>
      <c r="BN50">
        <f t="shared" si="32"/>
        <v>-4.471947322279031E-2</v>
      </c>
    </row>
    <row r="51" spans="1:66" x14ac:dyDescent="0.25">
      <c r="A51" s="2">
        <v>40119</v>
      </c>
      <c r="B51" s="1">
        <v>18.591753000000001</v>
      </c>
      <c r="C51" s="1">
        <v>34.650002000000001</v>
      </c>
      <c r="D51" s="1">
        <v>10.229642</v>
      </c>
      <c r="E51" s="1">
        <v>10.229642</v>
      </c>
      <c r="F51" s="1">
        <v>39.189509999999999</v>
      </c>
      <c r="G51" s="1">
        <v>13.823442</v>
      </c>
      <c r="H51" s="1">
        <v>68.5</v>
      </c>
      <c r="I51" s="1">
        <v>44.161079000000001</v>
      </c>
      <c r="J51" s="1">
        <v>46.568848000000003</v>
      </c>
      <c r="K51" s="1">
        <v>24.893549</v>
      </c>
      <c r="L51" s="1">
        <v>19</v>
      </c>
      <c r="M51" s="1">
        <v>5.9079170000000003</v>
      </c>
      <c r="N51" s="1">
        <v>273.769409</v>
      </c>
      <c r="O51" s="1">
        <v>152.28779599999999</v>
      </c>
      <c r="P51" s="1">
        <v>20.970179000000002</v>
      </c>
      <c r="Q51" s="1">
        <v>14.135719999999999</v>
      </c>
      <c r="R51" s="1">
        <v>45.510638999999998</v>
      </c>
      <c r="S51" s="1">
        <v>35.008678000000003</v>
      </c>
      <c r="T51" s="1">
        <v>28.586102</v>
      </c>
      <c r="U51" s="1">
        <v>22.679742999999998</v>
      </c>
      <c r="V51" s="1">
        <v>11.806129</v>
      </c>
      <c r="W51" s="1">
        <v>12.167603</v>
      </c>
      <c r="X51" s="1">
        <v>12.055097</v>
      </c>
      <c r="Y51" s="1">
        <v>34.126533999999999</v>
      </c>
      <c r="Z51" s="1">
        <v>15.926905</v>
      </c>
      <c r="AA51" s="1">
        <v>11.41</v>
      </c>
      <c r="AB51" s="1">
        <v>19.179827</v>
      </c>
      <c r="AC51" s="1">
        <v>17.895803000000001</v>
      </c>
      <c r="AD51" s="1">
        <v>40.593052</v>
      </c>
      <c r="AE51" s="1">
        <v>54.731116999999998</v>
      </c>
      <c r="AF51" s="1">
        <v>1069.3000489999999</v>
      </c>
      <c r="AG51" s="1"/>
      <c r="AI51">
        <f t="shared" si="1"/>
        <v>3.0981254102879621E-2</v>
      </c>
      <c r="AJ51">
        <f t="shared" si="53"/>
        <v>5.1912660956668528E-2</v>
      </c>
      <c r="AK51">
        <f t="shared" si="54"/>
        <v>3.8781096487558231E-2</v>
      </c>
      <c r="AL51">
        <f t="shared" si="55"/>
        <v>3.8781096487558231E-2</v>
      </c>
      <c r="AM51">
        <f t="shared" si="56"/>
        <v>3.9330436874048517E-2</v>
      </c>
      <c r="AN51">
        <f t="shared" si="57"/>
        <v>3.2236207041906349E-2</v>
      </c>
      <c r="AO51">
        <f t="shared" si="33"/>
        <v>4.3253058589518195E-2</v>
      </c>
      <c r="AP51">
        <f t="shared" si="34"/>
        <v>4.6131544605807609E-2</v>
      </c>
      <c r="AQ51">
        <f t="shared" si="35"/>
        <v>4.5030928923303064E-2</v>
      </c>
      <c r="AR51">
        <f t="shared" si="36"/>
        <v>4.3477945576278071E-2</v>
      </c>
      <c r="AS51">
        <f t="shared" si="37"/>
        <v>4.1666666666666755E-2</v>
      </c>
      <c r="AT51">
        <f t="shared" si="38"/>
        <v>0.10714329217843258</v>
      </c>
      <c r="AU51">
        <f t="shared" si="39"/>
        <v>2.7941582919084725E-2</v>
      </c>
      <c r="AV51">
        <f t="shared" si="40"/>
        <v>9.4610051150299367E-3</v>
      </c>
      <c r="AW51">
        <f t="shared" si="41"/>
        <v>3.945787059182175E-2</v>
      </c>
      <c r="AX51">
        <f t="shared" si="42"/>
        <v>-9.418905743599203E-3</v>
      </c>
      <c r="AY51">
        <f t="shared" si="43"/>
        <v>2.1168748582337551E-2</v>
      </c>
      <c r="AZ51">
        <f t="shared" si="44"/>
        <v>4.0938651104269287E-2</v>
      </c>
      <c r="BA51">
        <f t="shared" si="45"/>
        <v>1.6433949540808956E-2</v>
      </c>
      <c r="BB51">
        <f t="shared" si="46"/>
        <v>2.8489061704419734E-2</v>
      </c>
      <c r="BC51">
        <f t="shared" si="47"/>
        <v>3.8276051421101749E-2</v>
      </c>
      <c r="BD51">
        <f t="shared" si="48"/>
        <v>0.10033416234871498</v>
      </c>
      <c r="BE51">
        <f t="shared" si="49"/>
        <v>-4.1106643482582434E-3</v>
      </c>
      <c r="BF51">
        <f t="shared" si="50"/>
        <v>6.2182223370382157E-2</v>
      </c>
      <c r="BG51">
        <f t="shared" si="51"/>
        <v>1.0128810425591071E-2</v>
      </c>
      <c r="BH51">
        <f t="shared" si="52"/>
        <v>4.0109389243391018E-2</v>
      </c>
      <c r="BI51">
        <f t="shared" si="27"/>
        <v>3.0354639662178034E-2</v>
      </c>
      <c r="BJ51">
        <f t="shared" si="58"/>
        <v>-1.0139574333255575E-3</v>
      </c>
      <c r="BK51">
        <f t="shared" si="59"/>
        <v>3.1602582253510425E-2</v>
      </c>
      <c r="BL51">
        <f t="shared" si="60"/>
        <v>1.2697258455215812E-2</v>
      </c>
      <c r="BM51">
        <f t="shared" si="61"/>
        <v>3.195370529079461E-2</v>
      </c>
      <c r="BN51">
        <f t="shared" si="32"/>
        <v>3.5125288256776667E-2</v>
      </c>
    </row>
    <row r="52" spans="1:66" x14ac:dyDescent="0.25">
      <c r="A52" s="2">
        <v>40126</v>
      </c>
      <c r="B52" s="1">
        <v>19.558937</v>
      </c>
      <c r="C52" s="1">
        <v>36.509998000000003</v>
      </c>
      <c r="D52" s="1">
        <v>10.629733999999999</v>
      </c>
      <c r="E52" s="1">
        <v>10.629733999999999</v>
      </c>
      <c r="F52" s="1">
        <v>40.330502000000003</v>
      </c>
      <c r="G52" s="1">
        <v>14.677645999999999</v>
      </c>
      <c r="H52" s="1">
        <v>68.220000999999996</v>
      </c>
      <c r="I52" s="1">
        <v>45.065769000000003</v>
      </c>
      <c r="J52" s="1">
        <v>47.399731000000003</v>
      </c>
      <c r="K52" s="1">
        <v>26.532205999999999</v>
      </c>
      <c r="L52" s="1">
        <v>18.16</v>
      </c>
      <c r="M52" s="1">
        <v>6.4110420000000001</v>
      </c>
      <c r="N52" s="1">
        <v>284.17669699999999</v>
      </c>
      <c r="O52" s="1">
        <v>156.702698</v>
      </c>
      <c r="P52" s="1">
        <v>21.983312999999999</v>
      </c>
      <c r="Q52" s="1">
        <v>14.913169</v>
      </c>
      <c r="R52" s="1">
        <v>46.363483000000002</v>
      </c>
      <c r="S52" s="1">
        <v>34.541676000000002</v>
      </c>
      <c r="T52" s="1">
        <v>29.01577</v>
      </c>
      <c r="U52" s="1">
        <v>23.562429000000002</v>
      </c>
      <c r="V52" s="1">
        <v>11.780531999999999</v>
      </c>
      <c r="W52" s="1">
        <v>12.53744</v>
      </c>
      <c r="X52" s="1">
        <v>12.622474</v>
      </c>
      <c r="Y52" s="1">
        <v>35.580212000000003</v>
      </c>
      <c r="Z52" s="1">
        <v>16.123450999999999</v>
      </c>
      <c r="AA52" s="1">
        <v>11.92</v>
      </c>
      <c r="AB52" s="1">
        <v>20.296794999999999</v>
      </c>
      <c r="AC52" s="1">
        <v>18.240884999999999</v>
      </c>
      <c r="AD52" s="1">
        <v>42.137557999999999</v>
      </c>
      <c r="AE52" s="1">
        <v>54.648159</v>
      </c>
      <c r="AF52" s="1">
        <v>1093.4799800000001</v>
      </c>
      <c r="AG52" s="1"/>
      <c r="AI52">
        <f t="shared" si="1"/>
        <v>5.2022205759725805E-2</v>
      </c>
      <c r="AJ52">
        <f t="shared" si="53"/>
        <v>5.3679535141152444E-2</v>
      </c>
      <c r="AK52">
        <f t="shared" si="54"/>
        <v>3.9111046114810179E-2</v>
      </c>
      <c r="AL52">
        <f t="shared" si="55"/>
        <v>3.9111046114810179E-2</v>
      </c>
      <c r="AM52">
        <f t="shared" si="56"/>
        <v>2.911472993665918E-2</v>
      </c>
      <c r="AN52">
        <f t="shared" si="57"/>
        <v>6.17938715986944E-2</v>
      </c>
      <c r="AO52">
        <f t="shared" si="33"/>
        <v>-4.0875766423358198E-3</v>
      </c>
      <c r="AP52">
        <f t="shared" si="34"/>
        <v>2.0486138936958543E-2</v>
      </c>
      <c r="AQ52">
        <f t="shared" si="35"/>
        <v>1.7842034658018598E-2</v>
      </c>
      <c r="AR52">
        <f t="shared" si="36"/>
        <v>6.5826572177394169E-2</v>
      </c>
      <c r="AS52">
        <f t="shared" si="37"/>
        <v>-4.4210526315789464E-2</v>
      </c>
      <c r="AT52">
        <f t="shared" si="38"/>
        <v>8.5161149014111037E-2</v>
      </c>
      <c r="AU52">
        <f t="shared" si="39"/>
        <v>3.8014795144624774E-2</v>
      </c>
      <c r="AV52">
        <f t="shared" si="40"/>
        <v>2.8990517401670274E-2</v>
      </c>
      <c r="AW52">
        <f t="shared" si="41"/>
        <v>4.8313083069057121E-2</v>
      </c>
      <c r="AX52">
        <f t="shared" si="42"/>
        <v>5.4998896412775632E-2</v>
      </c>
      <c r="AY52">
        <f t="shared" si="43"/>
        <v>1.8739442441140074E-2</v>
      </c>
      <c r="AZ52">
        <f t="shared" si="44"/>
        <v>-1.3339606825484834E-2</v>
      </c>
      <c r="BA52">
        <f t="shared" si="45"/>
        <v>1.5030660703582444E-2</v>
      </c>
      <c r="BB52">
        <f t="shared" si="46"/>
        <v>3.8919576822365368E-2</v>
      </c>
      <c r="BC52">
        <f t="shared" si="47"/>
        <v>-2.1681111565019493E-3</v>
      </c>
      <c r="BD52">
        <f t="shared" si="48"/>
        <v>3.0395222460824899E-2</v>
      </c>
      <c r="BE52">
        <f t="shared" si="49"/>
        <v>4.7065320171210609E-2</v>
      </c>
      <c r="BF52">
        <f t="shared" si="50"/>
        <v>4.2596707887182554E-2</v>
      </c>
      <c r="BG52">
        <f t="shared" si="51"/>
        <v>1.2340501811243281E-2</v>
      </c>
      <c r="BH52">
        <f t="shared" si="52"/>
        <v>4.4697633654688852E-2</v>
      </c>
      <c r="BI52">
        <f t="shared" si="27"/>
        <v>5.8236604532460066E-2</v>
      </c>
      <c r="BJ52">
        <f t="shared" si="58"/>
        <v>1.9282845257069373E-2</v>
      </c>
      <c r="BK52">
        <f t="shared" si="59"/>
        <v>3.8048531063887447E-2</v>
      </c>
      <c r="BL52">
        <f t="shared" si="60"/>
        <v>-1.5157373820818944E-3</v>
      </c>
      <c r="BM52">
        <f t="shared" si="61"/>
        <v>2.2612858778612219E-2</v>
      </c>
      <c r="BN52">
        <f t="shared" si="32"/>
        <v>3.1149903665464111E-2</v>
      </c>
    </row>
    <row r="53" spans="1:66" x14ac:dyDescent="0.25">
      <c r="A53" s="2">
        <v>40133</v>
      </c>
      <c r="B53" s="1">
        <v>19.125565999999999</v>
      </c>
      <c r="C53" s="1">
        <v>35.810001</v>
      </c>
      <c r="D53" s="1">
        <v>10.347853000000001</v>
      </c>
      <c r="E53" s="1">
        <v>10.347853000000001</v>
      </c>
      <c r="F53" s="1">
        <v>41.142220000000002</v>
      </c>
      <c r="G53" s="1">
        <v>14.778684999999999</v>
      </c>
      <c r="H53" s="1">
        <v>68.940002000000007</v>
      </c>
      <c r="I53" s="1">
        <v>44.42942</v>
      </c>
      <c r="J53" s="1">
        <v>47.078353999999997</v>
      </c>
      <c r="K53" s="1">
        <v>26.157404</v>
      </c>
      <c r="L53" s="1">
        <v>17.299999</v>
      </c>
      <c r="M53" s="1">
        <v>6.5863750000000003</v>
      </c>
      <c r="N53" s="1">
        <v>283.13845800000001</v>
      </c>
      <c r="O53" s="1">
        <v>150.71864299999999</v>
      </c>
      <c r="P53" s="1">
        <v>21.854655999999999</v>
      </c>
      <c r="Q53" s="1">
        <v>14.476767000000001</v>
      </c>
      <c r="R53" s="1">
        <v>47.027656999999998</v>
      </c>
      <c r="S53" s="1">
        <v>34.187404999999998</v>
      </c>
      <c r="T53" s="1">
        <v>28.147665</v>
      </c>
      <c r="U53" s="1">
        <v>23.554487000000002</v>
      </c>
      <c r="V53" s="1">
        <v>11.689092</v>
      </c>
      <c r="W53" s="1">
        <v>11.927212000000001</v>
      </c>
      <c r="X53" s="1">
        <v>13.175019000000001</v>
      </c>
      <c r="Y53" s="1">
        <v>35.059379999999997</v>
      </c>
      <c r="Z53" s="1">
        <v>15.982181000000001</v>
      </c>
      <c r="AA53" s="1">
        <v>11.2</v>
      </c>
      <c r="AB53" s="1">
        <v>19.738313999999999</v>
      </c>
      <c r="AC53" s="1">
        <v>18.422512000000001</v>
      </c>
      <c r="AD53" s="1">
        <v>42.992977000000003</v>
      </c>
      <c r="AE53" s="1">
        <v>56.414912999999999</v>
      </c>
      <c r="AF53" s="1">
        <v>1091.380005</v>
      </c>
      <c r="AG53" s="1"/>
      <c r="AI53">
        <f t="shared" si="1"/>
        <v>-2.2157185740717966E-2</v>
      </c>
      <c r="AJ53">
        <f t="shared" si="53"/>
        <v>-1.9172748242823875E-2</v>
      </c>
      <c r="AK53">
        <f t="shared" si="54"/>
        <v>-2.6518161225859323E-2</v>
      </c>
      <c r="AL53">
        <f t="shared" si="55"/>
        <v>-2.6518161225859323E-2</v>
      </c>
      <c r="AM53">
        <f t="shared" si="56"/>
        <v>2.0126652527161674E-2</v>
      </c>
      <c r="AN53">
        <f t="shared" si="57"/>
        <v>6.8838695251268569E-3</v>
      </c>
      <c r="AO53">
        <f t="shared" si="33"/>
        <v>1.0554104213513726E-2</v>
      </c>
      <c r="AP53">
        <f t="shared" si="34"/>
        <v>-1.4120451378517532E-2</v>
      </c>
      <c r="AQ53">
        <f t="shared" si="35"/>
        <v>-6.7801439632643769E-3</v>
      </c>
      <c r="AR53">
        <f t="shared" si="36"/>
        <v>-1.4126303708029366E-2</v>
      </c>
      <c r="AS53">
        <f t="shared" si="37"/>
        <v>-4.7356883259911921E-2</v>
      </c>
      <c r="AT53">
        <f t="shared" si="38"/>
        <v>2.73485963748171E-2</v>
      </c>
      <c r="AU53">
        <f t="shared" si="39"/>
        <v>-3.6534980206345911E-3</v>
      </c>
      <c r="AV53">
        <f t="shared" si="40"/>
        <v>-3.8187313150154008E-2</v>
      </c>
      <c r="AW53">
        <f t="shared" si="41"/>
        <v>-5.8524845640873365E-3</v>
      </c>
      <c r="AX53">
        <f t="shared" si="42"/>
        <v>-2.9262861568858992E-2</v>
      </c>
      <c r="AY53">
        <f t="shared" si="43"/>
        <v>1.432536895470074E-2</v>
      </c>
      <c r="AZ53">
        <f t="shared" si="44"/>
        <v>-1.0256334985019377E-2</v>
      </c>
      <c r="BA53">
        <f t="shared" si="45"/>
        <v>-2.9918385760570886E-2</v>
      </c>
      <c r="BB53">
        <f t="shared" si="46"/>
        <v>-3.3706202361394457E-4</v>
      </c>
      <c r="BC53">
        <f t="shared" si="47"/>
        <v>-7.7619584582426871E-3</v>
      </c>
      <c r="BD53">
        <f t="shared" si="48"/>
        <v>-4.8672456259012953E-2</v>
      </c>
      <c r="BE53">
        <f t="shared" si="49"/>
        <v>4.3774699001162549E-2</v>
      </c>
      <c r="BF53">
        <f t="shared" si="50"/>
        <v>-1.4638248923306181E-2</v>
      </c>
      <c r="BG53">
        <f t="shared" si="51"/>
        <v>-8.7617719060267361E-3</v>
      </c>
      <c r="BH53">
        <f t="shared" si="52"/>
        <v>-6.0402684563758441E-2</v>
      </c>
      <c r="BI53">
        <f t="shared" si="27"/>
        <v>-2.7515723541573951E-2</v>
      </c>
      <c r="BJ53">
        <f t="shared" si="58"/>
        <v>9.957137496344198E-3</v>
      </c>
      <c r="BK53">
        <f t="shared" si="59"/>
        <v>2.03006306155664E-2</v>
      </c>
      <c r="BL53">
        <f t="shared" si="60"/>
        <v>3.2329616080936943E-2</v>
      </c>
      <c r="BM53">
        <f t="shared" si="61"/>
        <v>-1.9204512550838706E-3</v>
      </c>
      <c r="BN53">
        <f t="shared" si="32"/>
        <v>-9.2123382560171177E-3</v>
      </c>
    </row>
    <row r="54" spans="1:66" x14ac:dyDescent="0.25">
      <c r="A54" s="2">
        <v>40140</v>
      </c>
      <c r="B54" s="1">
        <v>19.189662999999999</v>
      </c>
      <c r="C54" s="1">
        <v>35.380001</v>
      </c>
      <c r="D54" s="1">
        <v>10.529712</v>
      </c>
      <c r="E54" s="1">
        <v>10.529712</v>
      </c>
      <c r="F54" s="1">
        <v>41.739047999999997</v>
      </c>
      <c r="G54" s="1">
        <v>14.209212000000001</v>
      </c>
      <c r="H54" s="1">
        <v>67.639999000000003</v>
      </c>
      <c r="I54" s="1">
        <v>44.046084999999998</v>
      </c>
      <c r="J54" s="1">
        <v>47.054828999999998</v>
      </c>
      <c r="K54" s="1">
        <v>26.453758000000001</v>
      </c>
      <c r="L54" s="1">
        <v>17.010000000000002</v>
      </c>
      <c r="M54" s="1">
        <v>6.6549810000000003</v>
      </c>
      <c r="N54" s="1">
        <v>288.00680499999999</v>
      </c>
      <c r="O54" s="1">
        <v>145.532501</v>
      </c>
      <c r="P54" s="1">
        <v>22.200410999999999</v>
      </c>
      <c r="Q54" s="1">
        <v>14.378945999999999</v>
      </c>
      <c r="R54" s="1">
        <v>47.840893000000001</v>
      </c>
      <c r="S54" s="1">
        <v>33.277560999999999</v>
      </c>
      <c r="T54" s="1">
        <v>26.753433000000001</v>
      </c>
      <c r="U54" s="1">
        <v>23.339110999999999</v>
      </c>
      <c r="V54" s="1">
        <v>11.895738</v>
      </c>
      <c r="W54" s="1">
        <v>11.825506000000001</v>
      </c>
      <c r="X54" s="1">
        <v>13.096085</v>
      </c>
      <c r="Y54" s="1">
        <v>34.973866000000001</v>
      </c>
      <c r="Z54" s="1">
        <v>16.577981999999999</v>
      </c>
      <c r="AA54" s="1">
        <v>11.24</v>
      </c>
      <c r="AB54" s="1">
        <v>20.145206000000002</v>
      </c>
      <c r="AC54" s="1">
        <v>19.148996</v>
      </c>
      <c r="AD54" s="1">
        <v>43.270206000000002</v>
      </c>
      <c r="AE54" s="1">
        <v>56.786555999999997</v>
      </c>
      <c r="AF54" s="1">
        <v>1091.48999</v>
      </c>
      <c r="AG54" s="1"/>
      <c r="AI54">
        <f t="shared" si="1"/>
        <v>3.3513779409195155E-3</v>
      </c>
      <c r="AJ54">
        <f t="shared" si="53"/>
        <v>-1.2007818709639234E-2</v>
      </c>
      <c r="AK54">
        <f t="shared" si="54"/>
        <v>1.7574563535063682E-2</v>
      </c>
      <c r="AL54">
        <f t="shared" si="55"/>
        <v>1.7574563535063682E-2</v>
      </c>
      <c r="AM54">
        <f t="shared" si="56"/>
        <v>1.4506460759774145E-2</v>
      </c>
      <c r="AN54">
        <f t="shared" si="57"/>
        <v>-3.8533401314122237E-2</v>
      </c>
      <c r="AO54">
        <f t="shared" si="33"/>
        <v>-1.8857020050565179E-2</v>
      </c>
      <c r="AP54">
        <f t="shared" si="34"/>
        <v>-8.6279541799105727E-3</v>
      </c>
      <c r="AQ54">
        <f t="shared" si="35"/>
        <v>-4.9969886372831459E-4</v>
      </c>
      <c r="AR54">
        <f t="shared" si="36"/>
        <v>1.1329641121878949E-2</v>
      </c>
      <c r="AS54">
        <f t="shared" si="37"/>
        <v>-1.6762948945835091E-2</v>
      </c>
      <c r="AT54">
        <f t="shared" si="38"/>
        <v>1.0416351938661243E-2</v>
      </c>
      <c r="AU54">
        <f t="shared" si="39"/>
        <v>1.7194227285083158E-2</v>
      </c>
      <c r="AV54">
        <f t="shared" si="40"/>
        <v>-3.4409426045588734E-2</v>
      </c>
      <c r="AW54">
        <f t="shared" si="41"/>
        <v>1.5820656248261265E-2</v>
      </c>
      <c r="AX54">
        <f t="shared" si="42"/>
        <v>-6.757102604469733E-3</v>
      </c>
      <c r="AY54">
        <f t="shared" si="43"/>
        <v>1.7292717772437682E-2</v>
      </c>
      <c r="AZ54">
        <f t="shared" si="44"/>
        <v>-2.6613426786853221E-2</v>
      </c>
      <c r="BA54">
        <f t="shared" si="45"/>
        <v>-4.9532776519828514E-2</v>
      </c>
      <c r="BB54">
        <f t="shared" si="46"/>
        <v>-9.1437355438903287E-3</v>
      </c>
      <c r="BC54">
        <f t="shared" si="47"/>
        <v>1.7678533114462543E-2</v>
      </c>
      <c r="BD54">
        <f t="shared" si="48"/>
        <v>-8.5272232940942164E-3</v>
      </c>
      <c r="BE54">
        <f t="shared" si="49"/>
        <v>-5.9911868058786311E-3</v>
      </c>
      <c r="BF54">
        <f t="shared" si="50"/>
        <v>-2.4391190032452461E-3</v>
      </c>
      <c r="BG54">
        <f t="shared" si="51"/>
        <v>3.7279079745123525E-2</v>
      </c>
      <c r="BH54">
        <f t="shared" si="52"/>
        <v>3.5714285714286542E-3</v>
      </c>
      <c r="BI54">
        <f t="shared" si="27"/>
        <v>2.0614323999506884E-2</v>
      </c>
      <c r="BJ54">
        <f t="shared" si="58"/>
        <v>3.943457873714503E-2</v>
      </c>
      <c r="BK54">
        <f t="shared" si="59"/>
        <v>6.4482392089293648E-3</v>
      </c>
      <c r="BL54">
        <f t="shared" si="60"/>
        <v>6.5876730147576201E-3</v>
      </c>
      <c r="BM54">
        <f t="shared" si="61"/>
        <v>1.0077608119644038E-4</v>
      </c>
      <c r="BN54">
        <f t="shared" si="32"/>
        <v>5.9905259536158987E-4</v>
      </c>
    </row>
    <row r="55" spans="1:66" x14ac:dyDescent="0.25">
      <c r="A55" s="2">
        <v>40147</v>
      </c>
      <c r="B55" s="1">
        <v>18.494174999999998</v>
      </c>
      <c r="C55" s="1">
        <v>36.5</v>
      </c>
      <c r="D55" s="1">
        <v>10.029595</v>
      </c>
      <c r="E55" s="1">
        <v>10.029595</v>
      </c>
      <c r="F55" s="1">
        <v>43.513657000000002</v>
      </c>
      <c r="G55" s="1">
        <v>14.953196999999999</v>
      </c>
      <c r="H55" s="1">
        <v>66.400002000000001</v>
      </c>
      <c r="I55" s="1">
        <v>44.697764999999997</v>
      </c>
      <c r="J55" s="1">
        <v>46.396403999999997</v>
      </c>
      <c r="K55" s="1">
        <v>26.880853999999999</v>
      </c>
      <c r="L55" s="1">
        <v>16.200001</v>
      </c>
      <c r="M55" s="1">
        <v>6.8150659999999998</v>
      </c>
      <c r="N55" s="1">
        <v>290.61483800000002</v>
      </c>
      <c r="O55" s="1">
        <v>148.26298499999999</v>
      </c>
      <c r="P55" s="1">
        <v>22.578320999999999</v>
      </c>
      <c r="Q55" s="1">
        <v>15.394726</v>
      </c>
      <c r="R55" s="1">
        <v>48.959152000000003</v>
      </c>
      <c r="S55" s="1">
        <v>33.607689000000001</v>
      </c>
      <c r="T55" s="1">
        <v>27.156796</v>
      </c>
      <c r="U55" s="1">
        <v>23.946159000000002</v>
      </c>
      <c r="V55" s="1">
        <v>11.758581</v>
      </c>
      <c r="W55" s="1">
        <v>13.184656</v>
      </c>
      <c r="X55" s="1">
        <v>13.268307</v>
      </c>
      <c r="Y55" s="1">
        <v>35.238846000000002</v>
      </c>
      <c r="Z55" s="1">
        <v>16.952663000000001</v>
      </c>
      <c r="AA55" s="1">
        <v>7.74</v>
      </c>
      <c r="AB55" s="1">
        <v>21.421734000000001</v>
      </c>
      <c r="AC55" s="1">
        <v>19.796783000000001</v>
      </c>
      <c r="AD55" s="1">
        <v>42.961288000000003</v>
      </c>
      <c r="AE55" s="1">
        <v>56.316319</v>
      </c>
      <c r="AF55" s="1">
        <v>1105.9799800000001</v>
      </c>
      <c r="AG55" s="1"/>
      <c r="AI55">
        <f t="shared" si="1"/>
        <v>-3.6242845953053007E-2</v>
      </c>
      <c r="AJ55">
        <f t="shared" si="53"/>
        <v>3.1656273836736179E-2</v>
      </c>
      <c r="AK55">
        <f t="shared" si="54"/>
        <v>-4.7495790958005261E-2</v>
      </c>
      <c r="AL55">
        <f t="shared" si="55"/>
        <v>-4.7495790958005261E-2</v>
      </c>
      <c r="AM55">
        <f t="shared" si="56"/>
        <v>4.2516757928930372E-2</v>
      </c>
      <c r="AN55">
        <f t="shared" si="57"/>
        <v>5.2359342657425235E-2</v>
      </c>
      <c r="AO55">
        <f t="shared" si="33"/>
        <v>-1.8332303641814103E-2</v>
      </c>
      <c r="AP55">
        <f t="shared" si="34"/>
        <v>1.4795412577530987E-2</v>
      </c>
      <c r="AQ55">
        <f t="shared" si="35"/>
        <v>-1.399271900446182E-2</v>
      </c>
      <c r="AR55">
        <f t="shared" si="36"/>
        <v>1.6145002914141681E-2</v>
      </c>
      <c r="AS55">
        <f t="shared" si="37"/>
        <v>-4.7618988830100011E-2</v>
      </c>
      <c r="AT55">
        <f t="shared" si="38"/>
        <v>2.4054914657156735E-2</v>
      </c>
      <c r="AU55">
        <f t="shared" si="39"/>
        <v>9.0554561722943818E-3</v>
      </c>
      <c r="AV55">
        <f t="shared" si="40"/>
        <v>1.8762022099791921E-2</v>
      </c>
      <c r="AW55">
        <f t="shared" si="41"/>
        <v>1.7022657823767315E-2</v>
      </c>
      <c r="AX55">
        <f t="shared" si="42"/>
        <v>7.0643564556122626E-2</v>
      </c>
      <c r="AY55">
        <f t="shared" si="43"/>
        <v>2.3374542778706115E-2</v>
      </c>
      <c r="AZ55">
        <f t="shared" si="44"/>
        <v>9.9204385802193259E-3</v>
      </c>
      <c r="BA55">
        <f t="shared" si="45"/>
        <v>1.5077055718419344E-2</v>
      </c>
      <c r="BB55">
        <f t="shared" si="46"/>
        <v>2.6009902433730338E-2</v>
      </c>
      <c r="BC55">
        <f t="shared" si="47"/>
        <v>-1.1529927777494779E-2</v>
      </c>
      <c r="BD55">
        <f t="shared" si="48"/>
        <v>0.11493377112150631</v>
      </c>
      <c r="BE55">
        <f t="shared" si="49"/>
        <v>1.3150647693566409E-2</v>
      </c>
      <c r="BF55">
        <f t="shared" si="50"/>
        <v>7.576514417937134E-3</v>
      </c>
      <c r="BG55">
        <f t="shared" si="51"/>
        <v>2.2601122380275385E-2</v>
      </c>
      <c r="BH55">
        <f t="shared" si="52"/>
        <v>-0.31138790035587188</v>
      </c>
      <c r="BI55">
        <f t="shared" si="27"/>
        <v>6.3366341351882863E-2</v>
      </c>
      <c r="BJ55">
        <f t="shared" si="58"/>
        <v>3.3828770970551196E-2</v>
      </c>
      <c r="BK55">
        <f t="shared" si="59"/>
        <v>-7.1392773124306008E-3</v>
      </c>
      <c r="BL55">
        <f t="shared" si="60"/>
        <v>-8.2807804016147308E-3</v>
      </c>
      <c r="BM55">
        <f t="shared" si="61"/>
        <v>1.3275421792920001E-2</v>
      </c>
      <c r="BN55">
        <f t="shared" si="32"/>
        <v>2.5778062492613453E-3</v>
      </c>
    </row>
    <row r="56" spans="1:66" x14ac:dyDescent="0.25">
      <c r="A56" s="2">
        <v>40154</v>
      </c>
      <c r="B56" s="1">
        <v>18.62332</v>
      </c>
      <c r="C56" s="1">
        <v>35.380001</v>
      </c>
      <c r="D56" s="1">
        <v>9.7749919999999992</v>
      </c>
      <c r="E56" s="1">
        <v>9.7749919999999992</v>
      </c>
      <c r="F56" s="1">
        <v>44.245776999999997</v>
      </c>
      <c r="G56" s="1">
        <v>14.365209</v>
      </c>
      <c r="H56" s="1">
        <v>65.739998</v>
      </c>
      <c r="I56" s="1">
        <v>44.092075000000001</v>
      </c>
      <c r="J56" s="1">
        <v>46.498299000000003</v>
      </c>
      <c r="K56" s="1">
        <v>27.630448999999999</v>
      </c>
      <c r="L56" s="1">
        <v>16.110001</v>
      </c>
      <c r="M56" s="1">
        <v>6.8608060000000002</v>
      </c>
      <c r="N56" s="1">
        <v>293.34704599999998</v>
      </c>
      <c r="O56" s="1">
        <v>147.478104</v>
      </c>
      <c r="P56" s="1">
        <v>23.097940000000001</v>
      </c>
      <c r="Q56" s="1">
        <v>14.973371</v>
      </c>
      <c r="R56" s="1">
        <v>49.331890000000001</v>
      </c>
      <c r="S56" s="1">
        <v>32.979652000000002</v>
      </c>
      <c r="T56" s="1">
        <v>26.113316999999999</v>
      </c>
      <c r="U56" s="1">
        <v>23.842313999999998</v>
      </c>
      <c r="V56" s="1">
        <v>11.874361</v>
      </c>
      <c r="W56" s="1">
        <v>14.063014000000001</v>
      </c>
      <c r="X56" s="1">
        <v>13.131962</v>
      </c>
      <c r="Y56" s="1">
        <v>35.035972999999998</v>
      </c>
      <c r="Z56" s="1">
        <v>17.204488999999999</v>
      </c>
      <c r="AA56" s="1">
        <v>7.8</v>
      </c>
      <c r="AB56" s="1">
        <v>20.456358000000002</v>
      </c>
      <c r="AC56" s="1">
        <v>20.420352999999999</v>
      </c>
      <c r="AD56" s="1">
        <v>43.286048999999998</v>
      </c>
      <c r="AE56" s="1">
        <v>55.2393</v>
      </c>
      <c r="AF56" s="1">
        <v>1106.410034</v>
      </c>
      <c r="AG56" s="1"/>
      <c r="AI56">
        <f t="shared" si="1"/>
        <v>6.9830095151582157E-3</v>
      </c>
      <c r="AJ56">
        <f t="shared" si="53"/>
        <v>-3.0684904109589042E-2</v>
      </c>
      <c r="AK56">
        <f t="shared" si="54"/>
        <v>-2.5385172581744452E-2</v>
      </c>
      <c r="AL56">
        <f t="shared" si="55"/>
        <v>-2.5385172581744452E-2</v>
      </c>
      <c r="AM56">
        <f t="shared" si="56"/>
        <v>1.6825062531517283E-2</v>
      </c>
      <c r="AN56">
        <f t="shared" si="57"/>
        <v>-3.9321892167942366E-2</v>
      </c>
      <c r="AO56">
        <f t="shared" si="33"/>
        <v>-9.9398189777163068E-3</v>
      </c>
      <c r="AP56">
        <f t="shared" si="34"/>
        <v>-1.3550789396292983E-2</v>
      </c>
      <c r="AQ56">
        <f t="shared" si="35"/>
        <v>2.1961831352275939E-3</v>
      </c>
      <c r="AR56">
        <f t="shared" si="36"/>
        <v>2.7885832793853923E-2</v>
      </c>
      <c r="AS56">
        <f t="shared" si="37"/>
        <v>-5.5555552126200398E-3</v>
      </c>
      <c r="AT56">
        <f t="shared" si="38"/>
        <v>6.7116004452488559E-3</v>
      </c>
      <c r="AU56">
        <f t="shared" si="39"/>
        <v>9.4014745386123647E-3</v>
      </c>
      <c r="AV56">
        <f t="shared" si="40"/>
        <v>-5.2938432340343374E-3</v>
      </c>
      <c r="AW56">
        <f t="shared" si="41"/>
        <v>2.3014067343625873E-2</v>
      </c>
      <c r="AX56">
        <f t="shared" si="42"/>
        <v>-2.7370087652095927E-2</v>
      </c>
      <c r="AY56">
        <f t="shared" si="43"/>
        <v>7.6132446084850123E-3</v>
      </c>
      <c r="AZ56">
        <f t="shared" si="44"/>
        <v>-1.8687300992341338E-2</v>
      </c>
      <c r="BA56">
        <f t="shared" si="45"/>
        <v>-3.8424230899698236E-2</v>
      </c>
      <c r="BB56">
        <f t="shared" si="46"/>
        <v>-4.3366036281644706E-3</v>
      </c>
      <c r="BC56">
        <f t="shared" si="47"/>
        <v>9.8464261971747177E-3</v>
      </c>
      <c r="BD56">
        <f t="shared" si="48"/>
        <v>6.6619713096799829E-2</v>
      </c>
      <c r="BE56">
        <f t="shared" si="49"/>
        <v>-1.0275990749987951E-2</v>
      </c>
      <c r="BF56">
        <f t="shared" si="50"/>
        <v>-5.7570840997461679E-3</v>
      </c>
      <c r="BG56">
        <f t="shared" si="51"/>
        <v>1.4854657347933928E-2</v>
      </c>
      <c r="BH56">
        <f t="shared" si="52"/>
        <v>7.7519379844960736E-3</v>
      </c>
      <c r="BI56">
        <f t="shared" si="27"/>
        <v>-4.5065259422976643E-2</v>
      </c>
      <c r="BJ56">
        <f t="shared" si="58"/>
        <v>3.1498552062726413E-2</v>
      </c>
      <c r="BK56">
        <f t="shared" si="59"/>
        <v>7.5593869532029666E-3</v>
      </c>
      <c r="BL56">
        <f t="shared" si="60"/>
        <v>-1.9124456625085884E-2</v>
      </c>
      <c r="BM56">
        <f t="shared" si="61"/>
        <v>3.8884428993002867E-4</v>
      </c>
      <c r="BN56">
        <f t="shared" si="32"/>
        <v>-2.8465671259239175E-3</v>
      </c>
    </row>
    <row r="57" spans="1:66" x14ac:dyDescent="0.25">
      <c r="A57" s="2">
        <v>40161</v>
      </c>
      <c r="B57" s="1">
        <v>18.696026</v>
      </c>
      <c r="C57" s="1">
        <v>37.340000000000003</v>
      </c>
      <c r="D57" s="1">
        <v>10.056876000000001</v>
      </c>
      <c r="E57" s="1">
        <v>10.056876000000001</v>
      </c>
      <c r="F57" s="1">
        <v>42.526878000000004</v>
      </c>
      <c r="G57" s="1">
        <v>13.813758</v>
      </c>
      <c r="H57" s="1">
        <v>66.069999999999993</v>
      </c>
      <c r="I57" s="1">
        <v>43.846733</v>
      </c>
      <c r="J57" s="1">
        <v>45.800671000000001</v>
      </c>
      <c r="K57" s="1">
        <v>28.169504</v>
      </c>
      <c r="L57" s="1">
        <v>16.719999000000001</v>
      </c>
      <c r="M57" s="1">
        <v>7.3791770000000003</v>
      </c>
      <c r="N57" s="1">
        <v>296.28295900000001</v>
      </c>
      <c r="O57" s="1">
        <v>144.98164399999999</v>
      </c>
      <c r="P57" s="1">
        <v>23.227654000000001</v>
      </c>
      <c r="Q57" s="1">
        <v>14.770210000000001</v>
      </c>
      <c r="R57" s="1">
        <v>48.966751000000002</v>
      </c>
      <c r="S57" s="1">
        <v>32.971592000000001</v>
      </c>
      <c r="T57" s="1">
        <v>25.613500999999999</v>
      </c>
      <c r="U57" s="1">
        <v>24.249668</v>
      </c>
      <c r="V57" s="1">
        <v>11.978491999999999</v>
      </c>
      <c r="W57" s="1">
        <v>15.551601</v>
      </c>
      <c r="X57" s="1">
        <v>13.131962</v>
      </c>
      <c r="Y57" s="1">
        <v>34.778477000000002</v>
      </c>
      <c r="Z57" s="1">
        <v>16.780671999999999</v>
      </c>
      <c r="AA57" s="1">
        <v>9.01</v>
      </c>
      <c r="AB57" s="1">
        <v>20.312743999999999</v>
      </c>
      <c r="AC57" s="1">
        <v>19.857323000000001</v>
      </c>
      <c r="AD57" s="1">
        <v>42.071033</v>
      </c>
      <c r="AE57" s="1">
        <v>51.735160999999998</v>
      </c>
      <c r="AF57" s="1">
        <v>1102.469971</v>
      </c>
      <c r="AG57" s="1"/>
      <c r="AI57">
        <f t="shared" si="1"/>
        <v>3.9040300010954095E-3</v>
      </c>
      <c r="AJ57">
        <f t="shared" si="53"/>
        <v>5.5398500412704998E-2</v>
      </c>
      <c r="AK57">
        <f t="shared" si="54"/>
        <v>2.8837261452490354E-2</v>
      </c>
      <c r="AL57">
        <f t="shared" si="55"/>
        <v>2.8837261452490354E-2</v>
      </c>
      <c r="AM57">
        <f t="shared" si="56"/>
        <v>-3.8848882685459302E-2</v>
      </c>
      <c r="AN57">
        <f t="shared" si="57"/>
        <v>-3.8387955232673618E-2</v>
      </c>
      <c r="AO57">
        <f t="shared" si="33"/>
        <v>5.0198054462975983E-3</v>
      </c>
      <c r="AP57">
        <f t="shared" si="34"/>
        <v>-5.5643105932302083E-3</v>
      </c>
      <c r="AQ57">
        <f t="shared" si="35"/>
        <v>-1.5003301518621179E-2</v>
      </c>
      <c r="AR57">
        <f t="shared" si="36"/>
        <v>1.9509454949501587E-2</v>
      </c>
      <c r="AS57">
        <f t="shared" si="37"/>
        <v>3.7864553825912299E-2</v>
      </c>
      <c r="AT57">
        <f t="shared" si="38"/>
        <v>7.555540850448185E-2</v>
      </c>
      <c r="AU57">
        <f t="shared" si="39"/>
        <v>1.0008326451666494E-2</v>
      </c>
      <c r="AV57">
        <f t="shared" si="40"/>
        <v>-1.6927665411266835E-2</v>
      </c>
      <c r="AW57">
        <f t="shared" si="41"/>
        <v>5.6158254805406833E-3</v>
      </c>
      <c r="AX57">
        <f t="shared" si="42"/>
        <v>-1.3568153757761008E-2</v>
      </c>
      <c r="AY57">
        <f t="shared" si="43"/>
        <v>-7.4016827654484595E-3</v>
      </c>
      <c r="AZ57">
        <f t="shared" si="44"/>
        <v>-2.4439311852048648E-4</v>
      </c>
      <c r="BA57">
        <f t="shared" si="45"/>
        <v>-1.9140272375202244E-2</v>
      </c>
      <c r="BB57">
        <f t="shared" si="46"/>
        <v>1.7085338277148837E-2</v>
      </c>
      <c r="BC57">
        <f t="shared" si="47"/>
        <v>8.7693982017220846E-3</v>
      </c>
      <c r="BD57">
        <f t="shared" si="48"/>
        <v>0.10585120657634266</v>
      </c>
      <c r="BE57">
        <f t="shared" si="49"/>
        <v>0</v>
      </c>
      <c r="BF57">
        <f t="shared" si="50"/>
        <v>-7.3494747812482952E-3</v>
      </c>
      <c r="BG57">
        <f t="shared" si="51"/>
        <v>-2.4634094043711481E-2</v>
      </c>
      <c r="BH57">
        <f t="shared" si="52"/>
        <v>0.15512820512820513</v>
      </c>
      <c r="BI57">
        <f t="shared" si="27"/>
        <v>-7.0205067783817143E-3</v>
      </c>
      <c r="BJ57">
        <f t="shared" si="58"/>
        <v>-2.7572001326323679E-2</v>
      </c>
      <c r="BK57">
        <f t="shared" si="59"/>
        <v>-2.8069459515697507E-2</v>
      </c>
      <c r="BL57">
        <f t="shared" si="60"/>
        <v>-6.3435615585280811E-2</v>
      </c>
      <c r="BM57">
        <f t="shared" si="61"/>
        <v>-3.5611237054272858E-3</v>
      </c>
      <c r="BN57">
        <f t="shared" si="32"/>
        <v>8.1405602223924498E-3</v>
      </c>
    </row>
    <row r="58" spans="1:66" x14ac:dyDescent="0.25">
      <c r="A58" s="2">
        <v>40168</v>
      </c>
      <c r="B58" s="1">
        <v>19.998041000000001</v>
      </c>
      <c r="C58" s="1">
        <v>37.169998</v>
      </c>
      <c r="D58" s="1">
        <v>10.40241</v>
      </c>
      <c r="E58" s="1">
        <v>10.40241</v>
      </c>
      <c r="F58" s="1">
        <v>44.150291000000003</v>
      </c>
      <c r="G58" s="1">
        <v>14.015957999999999</v>
      </c>
      <c r="H58" s="1">
        <v>65.739998</v>
      </c>
      <c r="I58" s="1">
        <v>44.720764000000003</v>
      </c>
      <c r="J58" s="1">
        <v>47.344856</v>
      </c>
      <c r="K58" s="1">
        <v>28.469273000000001</v>
      </c>
      <c r="L58" s="1">
        <v>17.98</v>
      </c>
      <c r="M58" s="1">
        <v>7.7222189999999999</v>
      </c>
      <c r="N58" s="1">
        <v>307.24169899999998</v>
      </c>
      <c r="O58" s="1">
        <v>145.67463699999999</v>
      </c>
      <c r="P58" s="1">
        <v>23.649246000000002</v>
      </c>
      <c r="Q58" s="1">
        <v>15.296911</v>
      </c>
      <c r="R58" s="1">
        <v>49.217781000000002</v>
      </c>
      <c r="S58" s="1">
        <v>33.728458000000003</v>
      </c>
      <c r="T58" s="1">
        <v>25.955486000000001</v>
      </c>
      <c r="U58" s="1">
        <v>24.760857000000001</v>
      </c>
      <c r="V58" s="1">
        <v>12.132821</v>
      </c>
      <c r="W58" s="1">
        <v>16.725832</v>
      </c>
      <c r="X58" s="1">
        <v>13.347242</v>
      </c>
      <c r="Y58" s="1">
        <v>35.972335999999999</v>
      </c>
      <c r="Z58" s="1">
        <v>17.259772999999999</v>
      </c>
      <c r="AA58" s="1">
        <v>10.07</v>
      </c>
      <c r="AB58" s="1">
        <v>20.607944</v>
      </c>
      <c r="AC58" s="1">
        <v>20.196352000000001</v>
      </c>
      <c r="AD58" s="1">
        <v>42.668078999999999</v>
      </c>
      <c r="AE58" s="1">
        <v>52.076484999999998</v>
      </c>
      <c r="AF58" s="1">
        <v>1126.4799800000001</v>
      </c>
      <c r="AG58" s="1"/>
      <c r="AI58">
        <f t="shared" si="1"/>
        <v>6.9641270289204818E-2</v>
      </c>
      <c r="AJ58">
        <f t="shared" si="53"/>
        <v>-4.5528119978576259E-3</v>
      </c>
      <c r="AK58">
        <f t="shared" si="54"/>
        <v>3.4357985521547535E-2</v>
      </c>
      <c r="AL58">
        <f t="shared" si="55"/>
        <v>3.4357985521547535E-2</v>
      </c>
      <c r="AM58">
        <f t="shared" si="56"/>
        <v>3.8173810924940203E-2</v>
      </c>
      <c r="AN58">
        <f t="shared" si="57"/>
        <v>1.4637580881321324E-2</v>
      </c>
      <c r="AO58">
        <f t="shared" si="33"/>
        <v>-4.9947328590887437E-3</v>
      </c>
      <c r="AP58">
        <f t="shared" si="34"/>
        <v>1.9933777050162488E-2</v>
      </c>
      <c r="AQ58">
        <f t="shared" si="35"/>
        <v>3.3715335742570206E-2</v>
      </c>
      <c r="AR58">
        <f t="shared" si="36"/>
        <v>1.0641614421042035E-2</v>
      </c>
      <c r="AS58">
        <f t="shared" si="37"/>
        <v>7.5358915990365719E-2</v>
      </c>
      <c r="AT58">
        <f t="shared" si="38"/>
        <v>4.648784003961412E-2</v>
      </c>
      <c r="AU58">
        <f t="shared" si="39"/>
        <v>3.6987412428265837E-2</v>
      </c>
      <c r="AV58">
        <f t="shared" si="40"/>
        <v>4.7798671671842909E-3</v>
      </c>
      <c r="AW58">
        <f t="shared" si="41"/>
        <v>1.8150433961174054E-2</v>
      </c>
      <c r="AX58">
        <f t="shared" si="42"/>
        <v>3.5659682563754964E-2</v>
      </c>
      <c r="AY58">
        <f t="shared" si="43"/>
        <v>5.126539843331653E-3</v>
      </c>
      <c r="AZ58">
        <f t="shared" si="44"/>
        <v>2.2955094191387613E-2</v>
      </c>
      <c r="BA58">
        <f t="shared" si="45"/>
        <v>1.335174758030935E-2</v>
      </c>
      <c r="BB58">
        <f t="shared" si="46"/>
        <v>2.1080247366685668E-2</v>
      </c>
      <c r="BC58">
        <f t="shared" si="47"/>
        <v>1.288384213972849E-2</v>
      </c>
      <c r="BD58">
        <f t="shared" si="48"/>
        <v>7.5505473680812715E-2</v>
      </c>
      <c r="BE58">
        <f t="shared" si="49"/>
        <v>1.63935899296693E-2</v>
      </c>
      <c r="BF58">
        <f t="shared" si="50"/>
        <v>3.4327523887834312E-2</v>
      </c>
      <c r="BG58">
        <f t="shared" si="51"/>
        <v>2.8550763640454925E-2</v>
      </c>
      <c r="BH58">
        <f t="shared" si="52"/>
        <v>0.11764705882352947</v>
      </c>
      <c r="BI58">
        <f t="shared" si="27"/>
        <v>1.453274850507648E-2</v>
      </c>
      <c r="BJ58">
        <f t="shared" si="58"/>
        <v>1.7073247990174709E-2</v>
      </c>
      <c r="BK58">
        <f t="shared" si="59"/>
        <v>1.4191379612666009E-2</v>
      </c>
      <c r="BL58">
        <f t="shared" si="60"/>
        <v>6.5975246505949828E-3</v>
      </c>
      <c r="BM58">
        <f t="shared" si="61"/>
        <v>2.1778379122854206E-2</v>
      </c>
      <c r="BN58">
        <f t="shared" si="32"/>
        <v>2.878509164960015E-2</v>
      </c>
    </row>
    <row r="59" spans="1:66" x14ac:dyDescent="0.25">
      <c r="A59" s="2">
        <v>40175</v>
      </c>
      <c r="B59" s="1">
        <v>20.159718999999999</v>
      </c>
      <c r="C59" s="1">
        <v>36.779998999999997</v>
      </c>
      <c r="D59" s="1">
        <v>10.10234</v>
      </c>
      <c r="E59" s="1">
        <v>10.10234</v>
      </c>
      <c r="F59" s="1">
        <v>43.075985000000003</v>
      </c>
      <c r="G59" s="1">
        <v>13.841333000000001</v>
      </c>
      <c r="H59" s="1">
        <v>65.720000999999996</v>
      </c>
      <c r="I59" s="1">
        <v>43.693390000000001</v>
      </c>
      <c r="J59" s="1">
        <v>46.380718000000002</v>
      </c>
      <c r="K59" s="1">
        <v>28.434007999999999</v>
      </c>
      <c r="L59" s="1">
        <v>17.75</v>
      </c>
      <c r="M59" s="1">
        <v>7.6231169999999997</v>
      </c>
      <c r="N59" s="1">
        <v>307.98684700000001</v>
      </c>
      <c r="O59" s="1">
        <v>150.00119000000001</v>
      </c>
      <c r="P59" s="1">
        <v>23.454661999999999</v>
      </c>
      <c r="Q59" s="1">
        <v>15.349582</v>
      </c>
      <c r="R59" s="1">
        <v>48.997180999999998</v>
      </c>
      <c r="S59" s="1">
        <v>33.551315000000002</v>
      </c>
      <c r="T59" s="1">
        <v>25.955486000000001</v>
      </c>
      <c r="U59" s="1">
        <v>24.345514000000001</v>
      </c>
      <c r="V59" s="1">
        <v>12.285296000000001</v>
      </c>
      <c r="W59" s="1">
        <v>17.271345</v>
      </c>
      <c r="X59" s="1">
        <v>13.053029</v>
      </c>
      <c r="Y59" s="1">
        <v>36.097186999999998</v>
      </c>
      <c r="Z59" s="1">
        <v>17.216771999999999</v>
      </c>
      <c r="AA59" s="1">
        <v>10.050000000000001</v>
      </c>
      <c r="AB59" s="1">
        <v>20.791449</v>
      </c>
      <c r="AC59" s="1">
        <v>20.057102</v>
      </c>
      <c r="AD59" s="1">
        <v>42.548667999999999</v>
      </c>
      <c r="AE59" s="1">
        <v>51.719985999999999</v>
      </c>
      <c r="AF59" s="1">
        <v>1115.099976</v>
      </c>
      <c r="AG59" s="1"/>
      <c r="AI59">
        <f t="shared" si="1"/>
        <v>8.0846918955710927E-3</v>
      </c>
      <c r="AJ59">
        <f t="shared" si="53"/>
        <v>-1.0492306187371953E-2</v>
      </c>
      <c r="AK59">
        <f t="shared" si="54"/>
        <v>-2.8846200063254557E-2</v>
      </c>
      <c r="AL59">
        <f t="shared" si="55"/>
        <v>-2.8846200063254557E-2</v>
      </c>
      <c r="AM59">
        <f t="shared" si="56"/>
        <v>-2.4332931350327904E-2</v>
      </c>
      <c r="AN59">
        <f t="shared" si="57"/>
        <v>-1.245901279099145E-2</v>
      </c>
      <c r="AO59">
        <f t="shared" si="33"/>
        <v>-3.0418315497976733E-4</v>
      </c>
      <c r="AP59">
        <f t="shared" si="34"/>
        <v>-2.2973086953523462E-2</v>
      </c>
      <c r="AQ59">
        <f t="shared" si="35"/>
        <v>-2.036415529492789E-2</v>
      </c>
      <c r="AR59">
        <f t="shared" si="36"/>
        <v>-1.2387039177292143E-3</v>
      </c>
      <c r="AS59">
        <f t="shared" si="37"/>
        <v>-1.2791991101223605E-2</v>
      </c>
      <c r="AT59">
        <f t="shared" si="38"/>
        <v>-1.2833357872911949E-2</v>
      </c>
      <c r="AU59">
        <f t="shared" si="39"/>
        <v>2.4252827738725298E-3</v>
      </c>
      <c r="AV59">
        <f t="shared" si="40"/>
        <v>2.9700111763450068E-2</v>
      </c>
      <c r="AW59">
        <f t="shared" si="41"/>
        <v>-8.2279155961252435E-3</v>
      </c>
      <c r="AX59">
        <f t="shared" si="42"/>
        <v>3.4432441948573887E-3</v>
      </c>
      <c r="AY59">
        <f t="shared" si="43"/>
        <v>-4.4821199883026937E-3</v>
      </c>
      <c r="AZ59">
        <f t="shared" si="44"/>
        <v>-5.2520337573689528E-3</v>
      </c>
      <c r="BA59">
        <f t="shared" si="45"/>
        <v>0</v>
      </c>
      <c r="BB59">
        <f t="shared" si="46"/>
        <v>-1.6774177081189071E-2</v>
      </c>
      <c r="BC59">
        <f t="shared" si="47"/>
        <v>1.2567151530546838E-2</v>
      </c>
      <c r="BD59">
        <f t="shared" si="48"/>
        <v>3.2614999361466723E-2</v>
      </c>
      <c r="BE59">
        <f t="shared" si="49"/>
        <v>-2.2042980864511123E-2</v>
      </c>
      <c r="BF59">
        <f t="shared" si="50"/>
        <v>3.470750412205635E-3</v>
      </c>
      <c r="BG59">
        <f t="shared" si="51"/>
        <v>-2.4914000896767469E-3</v>
      </c>
      <c r="BH59">
        <f t="shared" si="52"/>
        <v>-1.9860973187685771E-3</v>
      </c>
      <c r="BI59">
        <f t="shared" si="27"/>
        <v>8.9045758276517176E-3</v>
      </c>
      <c r="BJ59">
        <f t="shared" si="58"/>
        <v>-6.8948095180753699E-3</v>
      </c>
      <c r="BK59">
        <f t="shared" si="59"/>
        <v>-2.7986026743786496E-3</v>
      </c>
      <c r="BL59">
        <f t="shared" si="60"/>
        <v>-6.845680924893442E-3</v>
      </c>
      <c r="BM59">
        <f t="shared" si="61"/>
        <v>-1.0102269194344758E-2</v>
      </c>
      <c r="BN59">
        <f t="shared" si="32"/>
        <v>-5.0689046268054738E-3</v>
      </c>
    </row>
    <row r="60" spans="1:66" x14ac:dyDescent="0.25">
      <c r="A60" s="2">
        <v>40182</v>
      </c>
      <c r="B60" s="1">
        <v>20.279305000000001</v>
      </c>
      <c r="C60" s="1">
        <v>36.689999</v>
      </c>
      <c r="D60" s="1">
        <v>9.9113869999999995</v>
      </c>
      <c r="E60" s="1">
        <v>9.9113869999999995</v>
      </c>
      <c r="F60" s="1">
        <v>49.020504000000003</v>
      </c>
      <c r="G60" s="1">
        <v>15.42215</v>
      </c>
      <c r="H60" s="1">
        <v>66.440002000000007</v>
      </c>
      <c r="I60" s="1">
        <v>46.261799000000003</v>
      </c>
      <c r="J60" s="1">
        <v>46.466942000000003</v>
      </c>
      <c r="K60" s="1">
        <v>28.107783999999999</v>
      </c>
      <c r="L60" s="1">
        <v>18.399999999999999</v>
      </c>
      <c r="M60" s="1">
        <v>8.9114249999999995</v>
      </c>
      <c r="N60" s="1">
        <v>299.06488000000002</v>
      </c>
      <c r="O60" s="1">
        <v>154.86088599999999</v>
      </c>
      <c r="P60" s="1">
        <v>23.495201000000002</v>
      </c>
      <c r="Q60" s="1">
        <v>15.67313</v>
      </c>
      <c r="R60" s="1">
        <v>48.845036</v>
      </c>
      <c r="S60" s="1">
        <v>35.974868999999998</v>
      </c>
      <c r="T60" s="1">
        <v>28.279198000000001</v>
      </c>
      <c r="U60" s="1">
        <v>24.489287999999998</v>
      </c>
      <c r="V60" s="1">
        <v>12.220216000000001</v>
      </c>
      <c r="W60" s="1">
        <v>17.151140000000002</v>
      </c>
      <c r="X60" s="1">
        <v>13.404652</v>
      </c>
      <c r="Y60" s="1">
        <v>38.601990000000001</v>
      </c>
      <c r="Z60" s="1">
        <v>16.645546</v>
      </c>
      <c r="AA60" s="1">
        <v>10.42</v>
      </c>
      <c r="AB60" s="1">
        <v>21.014842999999999</v>
      </c>
      <c r="AC60" s="1">
        <v>19.221647000000001</v>
      </c>
      <c r="AD60" s="1">
        <v>42.453139999999998</v>
      </c>
      <c r="AE60" s="1">
        <v>52.728752</v>
      </c>
      <c r="AF60" s="1">
        <v>1144.9799800000001</v>
      </c>
      <c r="AG60" s="1"/>
      <c r="AI60">
        <f t="shared" si="1"/>
        <v>5.9319279202255625E-3</v>
      </c>
      <c r="AJ60">
        <f t="shared" si="53"/>
        <v>-2.4469821219950637E-3</v>
      </c>
      <c r="AK60">
        <f t="shared" si="54"/>
        <v>-1.8901858381325552E-2</v>
      </c>
      <c r="AL60">
        <f t="shared" si="55"/>
        <v>-1.8901858381325552E-2</v>
      </c>
      <c r="AM60">
        <f t="shared" si="56"/>
        <v>0.13800076771314687</v>
      </c>
      <c r="AN60">
        <f t="shared" si="57"/>
        <v>0.11420988137486467</v>
      </c>
      <c r="AO60">
        <f t="shared" si="33"/>
        <v>1.0955584130316897E-2</v>
      </c>
      <c r="AP60">
        <f t="shared" si="34"/>
        <v>5.8782552692752899E-2</v>
      </c>
      <c r="AQ60">
        <f t="shared" si="35"/>
        <v>1.8590484088668357E-3</v>
      </c>
      <c r="AR60">
        <f t="shared" si="36"/>
        <v>-1.14730220234868E-2</v>
      </c>
      <c r="AS60">
        <f t="shared" si="37"/>
        <v>3.6619718309859071E-2</v>
      </c>
      <c r="AT60">
        <f t="shared" si="38"/>
        <v>0.16900016095778142</v>
      </c>
      <c r="AU60">
        <f t="shared" si="39"/>
        <v>-2.8968662418236306E-2</v>
      </c>
      <c r="AV60">
        <f t="shared" si="40"/>
        <v>3.2397716311450497E-2</v>
      </c>
      <c r="AW60">
        <f t="shared" si="41"/>
        <v>1.7283983883461013E-3</v>
      </c>
      <c r="AX60">
        <f t="shared" si="42"/>
        <v>2.1078619600195015E-2</v>
      </c>
      <c r="AY60">
        <f t="shared" si="43"/>
        <v>-3.105178642828397E-3</v>
      </c>
      <c r="AZ60">
        <f t="shared" si="44"/>
        <v>7.2234247748560548E-2</v>
      </c>
      <c r="BA60">
        <f t="shared" si="45"/>
        <v>8.9526815255934727E-2</v>
      </c>
      <c r="BB60">
        <f t="shared" si="46"/>
        <v>5.9055643680390952E-3</v>
      </c>
      <c r="BC60">
        <f t="shared" si="47"/>
        <v>-5.2973896599642391E-3</v>
      </c>
      <c r="BD60">
        <f t="shared" si="48"/>
        <v>-6.9597938087623493E-3</v>
      </c>
      <c r="BE60">
        <f t="shared" si="49"/>
        <v>2.6938038672862829E-2</v>
      </c>
      <c r="BF60">
        <f t="shared" si="50"/>
        <v>6.9390531733123761E-2</v>
      </c>
      <c r="BG60">
        <f t="shared" si="51"/>
        <v>-3.3178461095959184E-2</v>
      </c>
      <c r="BH60">
        <f t="shared" si="52"/>
        <v>3.681592039800987E-2</v>
      </c>
      <c r="BI60">
        <f t="shared" si="27"/>
        <v>1.0744513285245247E-2</v>
      </c>
      <c r="BJ60">
        <f t="shared" si="58"/>
        <v>-4.1653824166621861E-2</v>
      </c>
      <c r="BK60">
        <f t="shared" si="59"/>
        <v>-2.24514666358067E-3</v>
      </c>
      <c r="BL60">
        <f t="shared" si="60"/>
        <v>1.9504374962514517E-2</v>
      </c>
      <c r="BM60">
        <f t="shared" si="61"/>
        <v>2.6795807230830842E-2</v>
      </c>
      <c r="BN60">
        <f t="shared" si="32"/>
        <v>2.4949740162267017E-2</v>
      </c>
    </row>
    <row r="61" spans="1:66" x14ac:dyDescent="0.25">
      <c r="A61" s="2">
        <v>40189</v>
      </c>
      <c r="B61" s="1">
        <v>19.700523</v>
      </c>
      <c r="C61" s="1">
        <v>35.869999</v>
      </c>
      <c r="D61" s="1">
        <v>9.9022950000000005</v>
      </c>
      <c r="E61" s="1">
        <v>9.9022950000000005</v>
      </c>
      <c r="F61" s="1">
        <v>48.399802999999999</v>
      </c>
      <c r="G61" s="1">
        <v>14.944229999999999</v>
      </c>
      <c r="H61" s="1">
        <v>64.940002000000007</v>
      </c>
      <c r="I61" s="1">
        <v>46.093128</v>
      </c>
      <c r="J61" s="1">
        <v>46.082850999999998</v>
      </c>
      <c r="K61" s="1">
        <v>26.979244000000001</v>
      </c>
      <c r="L61" s="1">
        <v>17.030000999999999</v>
      </c>
      <c r="M61" s="1">
        <v>8.8428159999999991</v>
      </c>
      <c r="N61" s="1">
        <v>288.12600700000002</v>
      </c>
      <c r="O61" s="1">
        <v>146.77623</v>
      </c>
      <c r="P61" s="1">
        <v>23.162806</v>
      </c>
      <c r="Q61" s="1">
        <v>15.650558</v>
      </c>
      <c r="R61" s="1">
        <v>49.111274999999999</v>
      </c>
      <c r="S61" s="1">
        <v>35.211951999999997</v>
      </c>
      <c r="T61" s="1">
        <v>26.639444000000001</v>
      </c>
      <c r="U61" s="1">
        <v>24.649038000000001</v>
      </c>
      <c r="V61" s="1">
        <v>11.972913</v>
      </c>
      <c r="W61" s="1">
        <v>15.819737</v>
      </c>
      <c r="X61" s="1">
        <v>13.985901999999999</v>
      </c>
      <c r="Y61" s="1">
        <v>37.868496</v>
      </c>
      <c r="Z61" s="1">
        <v>16.07836</v>
      </c>
      <c r="AA61" s="1">
        <v>10.08</v>
      </c>
      <c r="AB61" s="1">
        <v>19.546832999999999</v>
      </c>
      <c r="AC61" s="1">
        <v>18.798884999999999</v>
      </c>
      <c r="AD61" s="1">
        <v>42.731777000000001</v>
      </c>
      <c r="AE61" s="1">
        <v>52.417782000000003</v>
      </c>
      <c r="AF61" s="1">
        <v>1136.030029</v>
      </c>
      <c r="AG61" s="1"/>
      <c r="AI61">
        <f t="shared" si="1"/>
        <v>-2.8540524441049649E-2</v>
      </c>
      <c r="AJ61">
        <f t="shared" si="53"/>
        <v>-2.234941461840869E-2</v>
      </c>
      <c r="AK61">
        <f t="shared" si="54"/>
        <v>-9.1732872503101637E-4</v>
      </c>
      <c r="AL61">
        <f t="shared" si="55"/>
        <v>-9.1732872503101637E-4</v>
      </c>
      <c r="AM61">
        <f t="shared" si="56"/>
        <v>-1.2662068917120965E-2</v>
      </c>
      <c r="AN61">
        <f t="shared" si="57"/>
        <v>-3.0989194113661259E-2</v>
      </c>
      <c r="AO61">
        <f t="shared" si="33"/>
        <v>-2.2576760307743516E-2</v>
      </c>
      <c r="AP61">
        <f t="shared" si="34"/>
        <v>-3.6460103940186878E-3</v>
      </c>
      <c r="AQ61">
        <f t="shared" si="35"/>
        <v>-8.2658979366450457E-3</v>
      </c>
      <c r="AR61">
        <f t="shared" si="36"/>
        <v>-4.0150443734731901E-2</v>
      </c>
      <c r="AS61">
        <f t="shared" si="37"/>
        <v>-7.4456467391304348E-2</v>
      </c>
      <c r="AT61">
        <f t="shared" si="38"/>
        <v>-7.6989931464384615E-3</v>
      </c>
      <c r="AU61">
        <f t="shared" si="39"/>
        <v>-3.6576922706537791E-2</v>
      </c>
      <c r="AV61">
        <f t="shared" si="40"/>
        <v>-5.2205926291807446E-2</v>
      </c>
      <c r="AW61">
        <f t="shared" si="41"/>
        <v>-1.4147357156042281E-2</v>
      </c>
      <c r="AX61">
        <f t="shared" si="42"/>
        <v>-1.4401718099703287E-3</v>
      </c>
      <c r="AY61">
        <f t="shared" si="43"/>
        <v>5.4506869439096897E-3</v>
      </c>
      <c r="AZ61">
        <f t="shared" si="44"/>
        <v>-2.1206943102419683E-2</v>
      </c>
      <c r="BA61">
        <f t="shared" si="45"/>
        <v>-5.7984459106654999E-2</v>
      </c>
      <c r="BB61">
        <f t="shared" si="46"/>
        <v>6.5232602924185671E-3</v>
      </c>
      <c r="BC61">
        <f t="shared" si="47"/>
        <v>-2.0237203663175878E-2</v>
      </c>
      <c r="BD61">
        <f t="shared" si="48"/>
        <v>-7.7627667898460484E-2</v>
      </c>
      <c r="BE61">
        <f t="shared" si="49"/>
        <v>4.336181200377294E-2</v>
      </c>
      <c r="BF61">
        <f t="shared" si="50"/>
        <v>-1.9001455624438023E-2</v>
      </c>
      <c r="BG61">
        <f t="shared" si="51"/>
        <v>-3.4074340367086758E-2</v>
      </c>
      <c r="BH61">
        <f t="shared" si="52"/>
        <v>-3.2629558541266784E-2</v>
      </c>
      <c r="BI61">
        <f t="shared" si="27"/>
        <v>-6.985586330575963E-2</v>
      </c>
      <c r="BJ61">
        <f t="shared" si="58"/>
        <v>-2.1994057012908533E-2</v>
      </c>
      <c r="BK61">
        <f t="shared" si="59"/>
        <v>6.5634014350882727E-3</v>
      </c>
      <c r="BL61">
        <f t="shared" si="60"/>
        <v>-5.8975414400097605E-3</v>
      </c>
      <c r="BM61">
        <f t="shared" si="61"/>
        <v>-7.8166877642699521E-3</v>
      </c>
      <c r="BN61">
        <f t="shared" si="32"/>
        <v>-2.1871691326751111E-2</v>
      </c>
    </row>
    <row r="62" spans="1:66" x14ac:dyDescent="0.25">
      <c r="A62" s="2">
        <v>40196</v>
      </c>
      <c r="B62" s="1">
        <v>18.917973</v>
      </c>
      <c r="C62" s="1">
        <v>34.380001</v>
      </c>
      <c r="D62" s="1">
        <v>9.4294580000000003</v>
      </c>
      <c r="E62" s="1">
        <v>9.4294580000000003</v>
      </c>
      <c r="F62" s="1">
        <v>45.972645</v>
      </c>
      <c r="G62" s="1">
        <v>13.694277</v>
      </c>
      <c r="H62" s="1">
        <v>70.099997999999999</v>
      </c>
      <c r="I62" s="1">
        <v>41.876452999999998</v>
      </c>
      <c r="J62" s="1">
        <v>44.734619000000002</v>
      </c>
      <c r="K62" s="1">
        <v>26.432607999999998</v>
      </c>
      <c r="L62" s="1">
        <v>16.77</v>
      </c>
      <c r="M62" s="1">
        <v>8.0195190000000007</v>
      </c>
      <c r="N62" s="1">
        <v>273.22790500000002</v>
      </c>
      <c r="O62" s="1">
        <v>136.92361500000001</v>
      </c>
      <c r="P62" s="1">
        <v>22.473675</v>
      </c>
      <c r="Q62" s="1">
        <v>14.980893</v>
      </c>
      <c r="R62" s="1">
        <v>48.076717000000002</v>
      </c>
      <c r="S62" s="1">
        <v>31.568235000000001</v>
      </c>
      <c r="T62" s="1">
        <v>24.377108</v>
      </c>
      <c r="U62" s="1">
        <v>23.131436999999998</v>
      </c>
      <c r="V62" s="1">
        <v>11.710730999999999</v>
      </c>
      <c r="W62" s="1">
        <v>15.218753</v>
      </c>
      <c r="X62" s="1">
        <v>13.60558</v>
      </c>
      <c r="Y62" s="1">
        <v>36.502941</v>
      </c>
      <c r="Z62" s="1">
        <v>15.828977</v>
      </c>
      <c r="AA62" s="1">
        <v>9.2899999999999991</v>
      </c>
      <c r="AB62" s="1">
        <v>18.437850999999998</v>
      </c>
      <c r="AC62" s="1">
        <v>18.651350000000001</v>
      </c>
      <c r="AD62" s="1">
        <v>42.142685</v>
      </c>
      <c r="AE62" s="1">
        <v>50.134804000000003</v>
      </c>
      <c r="AF62" s="1">
        <v>1091.76001</v>
      </c>
      <c r="AG62" s="1"/>
      <c r="AI62">
        <f t="shared" si="1"/>
        <v>-3.9722295697428973E-2</v>
      </c>
      <c r="AJ62">
        <f t="shared" si="53"/>
        <v>-4.1538835838830106E-2</v>
      </c>
      <c r="AK62">
        <f t="shared" si="54"/>
        <v>-4.7750243756624108E-2</v>
      </c>
      <c r="AL62">
        <f t="shared" si="55"/>
        <v>-4.7750243756624108E-2</v>
      </c>
      <c r="AM62">
        <f t="shared" si="56"/>
        <v>-5.014809667717033E-2</v>
      </c>
      <c r="AN62">
        <f t="shared" si="57"/>
        <v>-8.3641177899430055E-2</v>
      </c>
      <c r="AO62">
        <f t="shared" si="33"/>
        <v>7.9457897152513057E-2</v>
      </c>
      <c r="AP62">
        <f t="shared" si="34"/>
        <v>-9.1481641254635662E-2</v>
      </c>
      <c r="AQ62">
        <f t="shared" si="35"/>
        <v>-2.9256696813311223E-2</v>
      </c>
      <c r="AR62">
        <f t="shared" si="36"/>
        <v>-2.0261353505680254E-2</v>
      </c>
      <c r="AS62">
        <f t="shared" si="37"/>
        <v>-1.5267233395934566E-2</v>
      </c>
      <c r="AT62">
        <f t="shared" si="38"/>
        <v>-9.3103486491180915E-2</v>
      </c>
      <c r="AU62">
        <f t="shared" si="39"/>
        <v>-5.1706897808777096E-2</v>
      </c>
      <c r="AV62">
        <f t="shared" si="40"/>
        <v>-6.7126775227841634E-2</v>
      </c>
      <c r="AW62">
        <f t="shared" si="41"/>
        <v>-2.9751619903046277E-2</v>
      </c>
      <c r="AX62">
        <f t="shared" si="42"/>
        <v>-4.2788570222224674E-2</v>
      </c>
      <c r="AY62">
        <f t="shared" si="43"/>
        <v>-2.1065590335416808E-2</v>
      </c>
      <c r="AZ62">
        <f t="shared" si="44"/>
        <v>-0.1034795514886535</v>
      </c>
      <c r="BA62">
        <f t="shared" si="45"/>
        <v>-8.4924294966516614E-2</v>
      </c>
      <c r="BB62">
        <f t="shared" si="46"/>
        <v>-6.1568366278635399E-2</v>
      </c>
      <c r="BC62">
        <f t="shared" si="47"/>
        <v>-2.1897929100462104E-2</v>
      </c>
      <c r="BD62">
        <f t="shared" si="48"/>
        <v>-3.7989506399505907E-2</v>
      </c>
      <c r="BE62">
        <f t="shared" si="49"/>
        <v>-2.7193240736278549E-2</v>
      </c>
      <c r="BF62">
        <f t="shared" si="50"/>
        <v>-3.6060449826156298E-2</v>
      </c>
      <c r="BG62">
        <f t="shared" si="51"/>
        <v>-1.5510474948937572E-2</v>
      </c>
      <c r="BH62">
        <f t="shared" si="52"/>
        <v>-7.8373015873015969E-2</v>
      </c>
      <c r="BI62">
        <f t="shared" si="27"/>
        <v>-5.6734612711941676E-2</v>
      </c>
      <c r="BJ62">
        <f t="shared" si="58"/>
        <v>-7.8480718404308428E-3</v>
      </c>
      <c r="BK62">
        <f t="shared" si="59"/>
        <v>-1.3785806286501983E-2</v>
      </c>
      <c r="BL62">
        <f t="shared" si="60"/>
        <v>-4.3553502511800284E-2</v>
      </c>
      <c r="BM62">
        <f t="shared" si="61"/>
        <v>-3.896905704065684E-2</v>
      </c>
      <c r="BN62">
        <f t="shared" si="32"/>
        <v>-4.2727389480016018E-2</v>
      </c>
    </row>
    <row r="63" spans="1:66" x14ac:dyDescent="0.25">
      <c r="A63" s="2">
        <v>40203</v>
      </c>
      <c r="B63" s="1">
        <v>18.373636000000001</v>
      </c>
      <c r="C63" s="1">
        <v>32.299999</v>
      </c>
      <c r="D63" s="1">
        <v>9.2385029999999997</v>
      </c>
      <c r="E63" s="1">
        <v>9.2385029999999997</v>
      </c>
      <c r="F63" s="1">
        <v>48.224719999999998</v>
      </c>
      <c r="G63" s="1">
        <v>13.951620999999999</v>
      </c>
      <c r="H63" s="1">
        <v>76.430000000000007</v>
      </c>
      <c r="I63" s="1">
        <v>40.324913000000002</v>
      </c>
      <c r="J63" s="1">
        <v>45.016818999999998</v>
      </c>
      <c r="K63" s="1">
        <v>26.053484000000001</v>
      </c>
      <c r="L63" s="1">
        <v>16.280000999999999</v>
      </c>
      <c r="M63" s="1">
        <v>8.2634600000000002</v>
      </c>
      <c r="N63" s="1">
        <v>263.25775099999998</v>
      </c>
      <c r="O63" s="1">
        <v>132.12612899999999</v>
      </c>
      <c r="P63" s="1">
        <v>22.708777999999999</v>
      </c>
      <c r="Q63" s="1">
        <v>14.597149999999999</v>
      </c>
      <c r="R63" s="1">
        <v>47.818069000000001</v>
      </c>
      <c r="S63" s="1">
        <v>31.390871000000001</v>
      </c>
      <c r="T63" s="1">
        <v>23.482689000000001</v>
      </c>
      <c r="U63" s="1">
        <v>22.508420999999998</v>
      </c>
      <c r="V63" s="1">
        <v>11.853906</v>
      </c>
      <c r="W63" s="1">
        <v>14.22944</v>
      </c>
      <c r="X63" s="1">
        <v>13.390302</v>
      </c>
      <c r="Y63" s="1">
        <v>30.580387000000002</v>
      </c>
      <c r="Z63" s="1">
        <v>15.810279</v>
      </c>
      <c r="AA63" s="1">
        <v>9.2799999999999994</v>
      </c>
      <c r="AB63" s="1">
        <v>17.951170000000001</v>
      </c>
      <c r="AC63" s="1">
        <v>18.085787</v>
      </c>
      <c r="AD63" s="1">
        <v>42.532749000000003</v>
      </c>
      <c r="AE63" s="1">
        <v>48.868149000000003</v>
      </c>
      <c r="AF63" s="1">
        <v>1073.869995</v>
      </c>
      <c r="AG63" s="1"/>
      <c r="AI63">
        <f t="shared" si="1"/>
        <v>-2.877353720718381E-2</v>
      </c>
      <c r="AJ63">
        <f t="shared" si="53"/>
        <v>-6.0500347280385489E-2</v>
      </c>
      <c r="AK63">
        <f t="shared" si="54"/>
        <v>-2.0250898832149276E-2</v>
      </c>
      <c r="AL63">
        <f t="shared" si="55"/>
        <v>-2.0250898832149276E-2</v>
      </c>
      <c r="AM63">
        <f t="shared" si="56"/>
        <v>4.8987283633560738E-2</v>
      </c>
      <c r="AN63">
        <f t="shared" si="57"/>
        <v>1.8792083729575488E-2</v>
      </c>
      <c r="AO63">
        <f t="shared" si="33"/>
        <v>9.0299603146921731E-2</v>
      </c>
      <c r="AP63">
        <f t="shared" si="34"/>
        <v>-3.7050415898404666E-2</v>
      </c>
      <c r="AQ63">
        <f t="shared" si="35"/>
        <v>6.3083134786505275E-3</v>
      </c>
      <c r="AR63">
        <f t="shared" si="36"/>
        <v>-1.4343041746013007E-2</v>
      </c>
      <c r="AS63">
        <f t="shared" si="37"/>
        <v>-2.9218783542039415E-2</v>
      </c>
      <c r="AT63">
        <f t="shared" si="38"/>
        <v>3.0418407887056506E-2</v>
      </c>
      <c r="AU63">
        <f t="shared" si="39"/>
        <v>-3.6490247948869042E-2</v>
      </c>
      <c r="AV63">
        <f t="shared" si="40"/>
        <v>-3.5037681410909433E-2</v>
      </c>
      <c r="AW63">
        <f t="shared" si="41"/>
        <v>1.0461261898643579E-2</v>
      </c>
      <c r="AX63">
        <f t="shared" si="42"/>
        <v>-2.5615495685070364E-2</v>
      </c>
      <c r="AY63">
        <f t="shared" si="43"/>
        <v>-5.3799014604096378E-3</v>
      </c>
      <c r="AZ63">
        <f t="shared" si="44"/>
        <v>-5.6184325794584565E-3</v>
      </c>
      <c r="BA63">
        <f t="shared" si="45"/>
        <v>-3.6690939712782963E-2</v>
      </c>
      <c r="BB63">
        <f t="shared" si="46"/>
        <v>-2.6933735245242216E-2</v>
      </c>
      <c r="BC63">
        <f t="shared" si="47"/>
        <v>1.2225966081878337E-2</v>
      </c>
      <c r="BD63">
        <f t="shared" si="48"/>
        <v>-6.5006180204120481E-2</v>
      </c>
      <c r="BE63">
        <f t="shared" si="49"/>
        <v>-1.5822772715312367E-2</v>
      </c>
      <c r="BF63">
        <f t="shared" si="50"/>
        <v>-0.16224868018168723</v>
      </c>
      <c r="BG63">
        <f t="shared" si="51"/>
        <v>-1.1812513215478516E-3</v>
      </c>
      <c r="BH63">
        <f t="shared" si="52"/>
        <v>-1.0764262648008383E-3</v>
      </c>
      <c r="BI63">
        <f t="shared" si="27"/>
        <v>-2.6395755123522654E-2</v>
      </c>
      <c r="BJ63">
        <f t="shared" si="58"/>
        <v>-3.03228988786335E-2</v>
      </c>
      <c r="BK63">
        <f t="shared" si="59"/>
        <v>9.2557937397677054E-3</v>
      </c>
      <c r="BL63">
        <f t="shared" si="60"/>
        <v>-2.5264983583061382E-2</v>
      </c>
      <c r="BM63">
        <f t="shared" si="61"/>
        <v>-1.6386398875335204E-2</v>
      </c>
      <c r="BN63">
        <f t="shared" si="32"/>
        <v>-1.6090819735256626E-2</v>
      </c>
    </row>
    <row r="64" spans="1:66" x14ac:dyDescent="0.25">
      <c r="A64" s="2">
        <v>40210</v>
      </c>
      <c r="B64" s="1">
        <v>18.698899999999998</v>
      </c>
      <c r="C64" s="1">
        <v>32.770000000000003</v>
      </c>
      <c r="D64" s="1">
        <v>9.2839679999999998</v>
      </c>
      <c r="E64" s="1">
        <v>9.2839679999999998</v>
      </c>
      <c r="F64" s="1">
        <v>46.473995000000002</v>
      </c>
      <c r="G64" s="1">
        <v>13.78619</v>
      </c>
      <c r="H64" s="1">
        <v>73.569999999999993</v>
      </c>
      <c r="I64" s="1">
        <v>39.946655</v>
      </c>
      <c r="J64" s="1">
        <v>45.918250999999998</v>
      </c>
      <c r="K64" s="1">
        <v>26.044671999999998</v>
      </c>
      <c r="L64" s="1">
        <v>17.260000000000002</v>
      </c>
      <c r="M64" s="1">
        <v>8.3168220000000002</v>
      </c>
      <c r="N64" s="1">
        <v>263.928406</v>
      </c>
      <c r="O64" s="1">
        <v>136.95921300000001</v>
      </c>
      <c r="P64" s="1">
        <v>22.684467000000001</v>
      </c>
      <c r="Q64" s="1">
        <v>14.649818</v>
      </c>
      <c r="R64" s="1">
        <v>47.650722999999999</v>
      </c>
      <c r="S64" s="1">
        <v>30.874952</v>
      </c>
      <c r="T64" s="1">
        <v>23.947406999999998</v>
      </c>
      <c r="U64" s="1">
        <v>22.380628999999999</v>
      </c>
      <c r="V64" s="1">
        <v>11.472723999999999</v>
      </c>
      <c r="W64" s="1">
        <v>14.996846</v>
      </c>
      <c r="X64" s="1">
        <v>12.887981</v>
      </c>
      <c r="Y64" s="1">
        <v>29.683040999999999</v>
      </c>
      <c r="Z64" s="1">
        <v>15.735465</v>
      </c>
      <c r="AA64" s="1">
        <v>9.2899999999999991</v>
      </c>
      <c r="AB64" s="1">
        <v>18.420089999999998</v>
      </c>
      <c r="AC64" s="1">
        <v>17.667759</v>
      </c>
      <c r="AD64" s="1">
        <v>42.548667999999999</v>
      </c>
      <c r="AE64" s="1">
        <v>49.148784999999997</v>
      </c>
      <c r="AF64" s="1">
        <v>1066.1899410000001</v>
      </c>
      <c r="AG64" s="1"/>
      <c r="AI64">
        <f t="shared" si="1"/>
        <v>1.7702756275350024E-2</v>
      </c>
      <c r="AJ64">
        <f t="shared" si="53"/>
        <v>1.4551115001582614E-2</v>
      </c>
      <c r="AK64">
        <f t="shared" si="54"/>
        <v>4.9212518521669678E-3</v>
      </c>
      <c r="AL64">
        <f t="shared" si="55"/>
        <v>4.9212518521669678E-3</v>
      </c>
      <c r="AM64">
        <f t="shared" si="56"/>
        <v>-3.6303476723141069E-2</v>
      </c>
      <c r="AN64">
        <f t="shared" si="57"/>
        <v>-1.1857475199476813E-2</v>
      </c>
      <c r="AO64">
        <f t="shared" si="33"/>
        <v>-3.7419861311003708E-2</v>
      </c>
      <c r="AP64">
        <f t="shared" si="34"/>
        <v>-9.3802558234906148E-3</v>
      </c>
      <c r="AQ64">
        <f t="shared" si="35"/>
        <v>2.0024338014642925E-2</v>
      </c>
      <c r="AR64">
        <f t="shared" si="36"/>
        <v>-3.3822731731397167E-4</v>
      </c>
      <c r="AS64">
        <f t="shared" si="37"/>
        <v>6.0196495073925549E-2</v>
      </c>
      <c r="AT64">
        <f t="shared" si="38"/>
        <v>6.4575855634322558E-3</v>
      </c>
      <c r="AU64">
        <f t="shared" si="39"/>
        <v>2.5475223329702104E-3</v>
      </c>
      <c r="AV64">
        <f t="shared" si="40"/>
        <v>3.6579320355325129E-2</v>
      </c>
      <c r="AW64">
        <f t="shared" si="41"/>
        <v>-1.070555183550489E-3</v>
      </c>
      <c r="AX64">
        <f t="shared" si="42"/>
        <v>3.6081015814731373E-3</v>
      </c>
      <c r="AY64">
        <f t="shared" si="43"/>
        <v>-3.499639435461143E-3</v>
      </c>
      <c r="AZ64">
        <f t="shared" si="44"/>
        <v>-1.6435319682591803E-2</v>
      </c>
      <c r="BA64">
        <f t="shared" si="45"/>
        <v>1.9789811975962281E-2</v>
      </c>
      <c r="BB64">
        <f t="shared" si="46"/>
        <v>-5.6775195381319494E-3</v>
      </c>
      <c r="BC64">
        <f t="shared" si="47"/>
        <v>-3.2156657898248966E-2</v>
      </c>
      <c r="BD64">
        <f t="shared" si="48"/>
        <v>5.3930864461285852E-2</v>
      </c>
      <c r="BE64">
        <f t="shared" si="49"/>
        <v>-3.7513791697901977E-2</v>
      </c>
      <c r="BF64">
        <f t="shared" si="50"/>
        <v>-2.9343840547210943E-2</v>
      </c>
      <c r="BG64">
        <f t="shared" si="51"/>
        <v>-4.7319848055812257E-3</v>
      </c>
      <c r="BH64">
        <f t="shared" si="52"/>
        <v>1.0775862068965287E-3</v>
      </c>
      <c r="BI64">
        <f t="shared" si="27"/>
        <v>2.6121974222292871E-2</v>
      </c>
      <c r="BJ64">
        <f t="shared" si="58"/>
        <v>-2.3113619551087251E-2</v>
      </c>
      <c r="BK64">
        <f t="shared" si="59"/>
        <v>3.742763017738798E-4</v>
      </c>
      <c r="BL64">
        <f t="shared" si="60"/>
        <v>5.742718022734892E-3</v>
      </c>
      <c r="BM64">
        <f t="shared" si="61"/>
        <v>-7.1517539699951548E-3</v>
      </c>
      <c r="BN64">
        <f t="shared" si="32"/>
        <v>9.9015814599300533E-4</v>
      </c>
    </row>
    <row r="65" spans="1:66" x14ac:dyDescent="0.25">
      <c r="A65" s="2">
        <v>40217</v>
      </c>
      <c r="B65" s="1">
        <v>19.169574999999998</v>
      </c>
      <c r="C65" s="1">
        <v>31.450001</v>
      </c>
      <c r="D65" s="1">
        <v>10.10234</v>
      </c>
      <c r="E65" s="1">
        <v>10.10234</v>
      </c>
      <c r="F65" s="1">
        <v>47.792800999999997</v>
      </c>
      <c r="G65" s="1">
        <v>13.280697999999999</v>
      </c>
      <c r="H65" s="1">
        <v>76.900002000000001</v>
      </c>
      <c r="I65" s="1">
        <v>43.381686999999999</v>
      </c>
      <c r="J65" s="1">
        <v>46.466942000000003</v>
      </c>
      <c r="K65" s="1">
        <v>26.511956999999999</v>
      </c>
      <c r="L65" s="1">
        <v>16.059999000000001</v>
      </c>
      <c r="M65" s="1">
        <v>8.4769089999999991</v>
      </c>
      <c r="N65" s="1">
        <v>264.83749399999999</v>
      </c>
      <c r="O65" s="1">
        <v>136.754852</v>
      </c>
      <c r="P65" s="1">
        <v>23.511415</v>
      </c>
      <c r="Q65" s="1">
        <v>15.494726999999999</v>
      </c>
      <c r="R65" s="1">
        <v>47.711562999999998</v>
      </c>
      <c r="S65" s="1">
        <v>31.398947</v>
      </c>
      <c r="T65" s="1">
        <v>23.859559999999998</v>
      </c>
      <c r="U65" s="1">
        <v>22.308741000000001</v>
      </c>
      <c r="V65" s="1">
        <v>11.619617</v>
      </c>
      <c r="W65" s="1">
        <v>16.041637000000001</v>
      </c>
      <c r="X65" s="1">
        <v>12.893794</v>
      </c>
      <c r="Y65" s="1">
        <v>30.307276000000002</v>
      </c>
      <c r="Z65" s="1">
        <v>15.629478000000001</v>
      </c>
      <c r="AA65" s="1">
        <v>9.65</v>
      </c>
      <c r="AB65" s="1">
        <v>19.270128</v>
      </c>
      <c r="AC65" s="1">
        <v>17.784559000000002</v>
      </c>
      <c r="AD65" s="1">
        <v>42.110847</v>
      </c>
      <c r="AE65" s="1">
        <v>49.148784999999997</v>
      </c>
      <c r="AF65" s="1">
        <v>1075.51001</v>
      </c>
      <c r="AG65" s="1"/>
      <c r="AI65">
        <f t="shared" si="1"/>
        <v>2.5171266759007216E-2</v>
      </c>
      <c r="AJ65">
        <f t="shared" si="53"/>
        <v>-4.0280714067744972E-2</v>
      </c>
      <c r="AK65">
        <f t="shared" si="54"/>
        <v>8.814894665729138E-2</v>
      </c>
      <c r="AL65">
        <f t="shared" si="55"/>
        <v>8.814894665729138E-2</v>
      </c>
      <c r="AM65">
        <f t="shared" si="56"/>
        <v>2.8377289277584056E-2</v>
      </c>
      <c r="AN65">
        <f t="shared" si="57"/>
        <v>-3.6666548190616863E-2</v>
      </c>
      <c r="AO65">
        <f t="shared" si="33"/>
        <v>4.5263042000815656E-2</v>
      </c>
      <c r="AP65">
        <f t="shared" si="34"/>
        <v>8.5990479052626551E-2</v>
      </c>
      <c r="AQ65">
        <f t="shared" si="35"/>
        <v>1.194930094353997E-2</v>
      </c>
      <c r="AR65">
        <f t="shared" si="36"/>
        <v>1.7941673444764456E-2</v>
      </c>
      <c r="AS65">
        <f t="shared" si="37"/>
        <v>-6.9524971031286228E-2</v>
      </c>
      <c r="AT65">
        <f t="shared" si="38"/>
        <v>1.9248578363225639E-2</v>
      </c>
      <c r="AU65">
        <f t="shared" si="39"/>
        <v>3.4444492496195998E-3</v>
      </c>
      <c r="AV65">
        <f t="shared" si="40"/>
        <v>-1.4921303614675837E-3</v>
      </c>
      <c r="AW65">
        <f t="shared" si="41"/>
        <v>3.6454372059964997E-2</v>
      </c>
      <c r="AX65">
        <f t="shared" si="42"/>
        <v>5.7673685775481952E-2</v>
      </c>
      <c r="AY65">
        <f t="shared" si="43"/>
        <v>1.2767907005314253E-3</v>
      </c>
      <c r="AZ65">
        <f t="shared" si="44"/>
        <v>1.6971524360588457E-2</v>
      </c>
      <c r="BA65">
        <f t="shared" si="45"/>
        <v>-3.6683303540963751E-3</v>
      </c>
      <c r="BB65">
        <f t="shared" si="46"/>
        <v>-3.2120634321760005E-3</v>
      </c>
      <c r="BC65">
        <f t="shared" si="47"/>
        <v>1.2803672432109444E-2</v>
      </c>
      <c r="BD65">
        <f t="shared" si="48"/>
        <v>6.966738206153493E-2</v>
      </c>
      <c r="BE65">
        <f t="shared" si="49"/>
        <v>4.510403918193118E-4</v>
      </c>
      <c r="BF65">
        <f t="shared" si="50"/>
        <v>2.1030021822898884E-2</v>
      </c>
      <c r="BG65">
        <f t="shared" si="51"/>
        <v>-6.7355492831002416E-3</v>
      </c>
      <c r="BH65">
        <f t="shared" si="52"/>
        <v>3.8751345532831133E-2</v>
      </c>
      <c r="BI65">
        <f t="shared" si="27"/>
        <v>4.6147331527696199E-2</v>
      </c>
      <c r="BJ65">
        <f t="shared" si="58"/>
        <v>6.6109120007807071E-3</v>
      </c>
      <c r="BK65">
        <f t="shared" si="59"/>
        <v>-1.0289887335603539E-2</v>
      </c>
      <c r="BL65">
        <f t="shared" si="60"/>
        <v>0</v>
      </c>
      <c r="BM65">
        <f t="shared" si="61"/>
        <v>8.741471516096281E-3</v>
      </c>
      <c r="BN65">
        <f t="shared" si="32"/>
        <v>1.8321728567197052E-2</v>
      </c>
    </row>
    <row r="66" spans="1:66" x14ac:dyDescent="0.25">
      <c r="A66" s="2">
        <v>40224</v>
      </c>
      <c r="B66" s="1">
        <v>19.292985999999999</v>
      </c>
      <c r="C66" s="1">
        <v>33.880001</v>
      </c>
      <c r="D66" s="1">
        <v>9.8113639999999993</v>
      </c>
      <c r="E66" s="1">
        <v>9.8113639999999993</v>
      </c>
      <c r="F66" s="1">
        <v>50.949607999999998</v>
      </c>
      <c r="G66" s="1">
        <v>14.594977999999999</v>
      </c>
      <c r="H66" s="1">
        <v>78.739998</v>
      </c>
      <c r="I66" s="1">
        <v>44.964123000000001</v>
      </c>
      <c r="J66" s="1">
        <v>48.072189000000002</v>
      </c>
      <c r="K66" s="1">
        <v>27.534701999999999</v>
      </c>
      <c r="L66" s="1">
        <v>16.75</v>
      </c>
      <c r="M66" s="1">
        <v>8.6065000000000005</v>
      </c>
      <c r="N66" s="1">
        <v>268.632813</v>
      </c>
      <c r="O66" s="1">
        <v>138.753815</v>
      </c>
      <c r="P66" s="1">
        <v>24.443766</v>
      </c>
      <c r="Q66" s="1">
        <v>15.790520000000001</v>
      </c>
      <c r="R66" s="1">
        <v>48.540740999999997</v>
      </c>
      <c r="S66" s="1">
        <v>32.269565999999998</v>
      </c>
      <c r="T66" s="1">
        <v>24.079176</v>
      </c>
      <c r="U66" s="1">
        <v>22.979672999999998</v>
      </c>
      <c r="V66" s="1">
        <v>11.965472</v>
      </c>
      <c r="W66" s="1">
        <v>15.329701999999999</v>
      </c>
      <c r="X66" s="1">
        <v>13.031428</v>
      </c>
      <c r="Y66" s="1">
        <v>30.892519</v>
      </c>
      <c r="Z66" s="1">
        <v>15.648184000000001</v>
      </c>
      <c r="AA66" s="1">
        <v>9.5</v>
      </c>
      <c r="AB66" s="1">
        <v>20.056009</v>
      </c>
      <c r="AC66" s="1">
        <v>17.83989</v>
      </c>
      <c r="AD66" s="1">
        <v>42.580508999999999</v>
      </c>
      <c r="AE66" s="1">
        <v>50.286273999999999</v>
      </c>
      <c r="AF66" s="1">
        <v>1109.170044</v>
      </c>
      <c r="AG66" s="1"/>
      <c r="AI66">
        <f t="shared" si="1"/>
        <v>6.4378579076479698E-3</v>
      </c>
      <c r="AJ66">
        <f t="shared" si="53"/>
        <v>7.7265498338139948E-2</v>
      </c>
      <c r="AK66">
        <f t="shared" si="54"/>
        <v>-2.8802831819162746E-2</v>
      </c>
      <c r="AL66">
        <f t="shared" si="55"/>
        <v>-2.8802831819162746E-2</v>
      </c>
      <c r="AM66">
        <f t="shared" si="56"/>
        <v>6.6051935311345344E-2</v>
      </c>
      <c r="AN66">
        <f t="shared" si="57"/>
        <v>9.8961666020867298E-2</v>
      </c>
      <c r="AO66">
        <f t="shared" si="33"/>
        <v>2.3927125515549392E-2</v>
      </c>
      <c r="AP66">
        <f t="shared" si="34"/>
        <v>3.6477050788734915E-2</v>
      </c>
      <c r="AQ66">
        <f t="shared" si="35"/>
        <v>3.454600046630997E-2</v>
      </c>
      <c r="AR66">
        <f t="shared" si="36"/>
        <v>3.8576744824985965E-2</v>
      </c>
      <c r="AS66">
        <f t="shared" si="37"/>
        <v>4.296395037135424E-2</v>
      </c>
      <c r="AT66">
        <f t="shared" si="38"/>
        <v>1.5287529923938238E-2</v>
      </c>
      <c r="AU66">
        <f t="shared" si="39"/>
        <v>1.4330746536968841E-2</v>
      </c>
      <c r="AV66">
        <f t="shared" si="40"/>
        <v>1.46171267107949E-2</v>
      </c>
      <c r="AW66">
        <f t="shared" si="41"/>
        <v>3.9655248312362341E-2</v>
      </c>
      <c r="AX66">
        <f t="shared" si="42"/>
        <v>1.90899136202917E-2</v>
      </c>
      <c r="AY66">
        <f t="shared" si="43"/>
        <v>1.7378973730120702E-2</v>
      </c>
      <c r="AZ66">
        <f t="shared" si="44"/>
        <v>2.7727649592835003E-2</v>
      </c>
      <c r="BA66">
        <f t="shared" si="45"/>
        <v>9.2045284992683038E-3</v>
      </c>
      <c r="BB66">
        <f t="shared" si="46"/>
        <v>3.0074848239978982E-2</v>
      </c>
      <c r="BC66">
        <f t="shared" si="47"/>
        <v>2.9764750421636121E-2</v>
      </c>
      <c r="BD66">
        <f t="shared" si="48"/>
        <v>-4.4380445711369863E-2</v>
      </c>
      <c r="BE66">
        <f t="shared" si="49"/>
        <v>1.0674437640309769E-2</v>
      </c>
      <c r="BF66">
        <f t="shared" si="50"/>
        <v>1.9310313470600207E-2</v>
      </c>
      <c r="BG66">
        <f t="shared" si="51"/>
        <v>1.1968409949455695E-3</v>
      </c>
      <c r="BH66">
        <f t="shared" si="52"/>
        <v>-1.5544041450777238E-2</v>
      </c>
      <c r="BI66">
        <f t="shared" si="27"/>
        <v>4.0782344569792156E-2</v>
      </c>
      <c r="BJ66">
        <f t="shared" si="58"/>
        <v>3.1111820090674669E-3</v>
      </c>
      <c r="BK66">
        <f t="shared" si="59"/>
        <v>1.1152993431834785E-2</v>
      </c>
      <c r="BL66">
        <f t="shared" si="60"/>
        <v>2.3143786769093119E-2</v>
      </c>
      <c r="BM66">
        <f t="shared" si="61"/>
        <v>3.1296811454130491E-2</v>
      </c>
      <c r="BN66">
        <f t="shared" si="32"/>
        <v>2.1139363107276678E-2</v>
      </c>
    </row>
    <row r="67" spans="1:66" x14ac:dyDescent="0.25">
      <c r="A67" s="2">
        <v>40231</v>
      </c>
      <c r="B67" s="1">
        <v>19.575196999999999</v>
      </c>
      <c r="C67" s="1">
        <v>34.650002000000001</v>
      </c>
      <c r="D67" s="1">
        <v>9.797682</v>
      </c>
      <c r="E67" s="1">
        <v>9.797682</v>
      </c>
      <c r="F67" s="1">
        <v>50.605072</v>
      </c>
      <c r="G67" s="1">
        <v>15.311864</v>
      </c>
      <c r="H67" s="1">
        <v>80.129997000000003</v>
      </c>
      <c r="I67" s="1">
        <v>44.037818999999999</v>
      </c>
      <c r="J67" s="1">
        <v>47.938518999999999</v>
      </c>
      <c r="K67" s="1">
        <v>27.543517999999999</v>
      </c>
      <c r="L67" s="1">
        <v>16.579999999999998</v>
      </c>
      <c r="M67" s="1">
        <v>8.949541</v>
      </c>
      <c r="N67" s="1">
        <v>261.69790599999999</v>
      </c>
      <c r="O67" s="1">
        <v>138.90484599999999</v>
      </c>
      <c r="P67" s="1">
        <v>25.295048000000001</v>
      </c>
      <c r="Q67" s="1">
        <v>15.570573</v>
      </c>
      <c r="R67" s="1">
        <v>48.291260000000001</v>
      </c>
      <c r="S67" s="1">
        <v>33.833461999999997</v>
      </c>
      <c r="T67" s="1">
        <v>24.755604000000002</v>
      </c>
      <c r="U67" s="1">
        <v>23.006886999999999</v>
      </c>
      <c r="V67" s="1">
        <v>12.569787</v>
      </c>
      <c r="W67" s="1">
        <v>14.978358</v>
      </c>
      <c r="X67" s="1">
        <v>12.712700999999999</v>
      </c>
      <c r="Y67" s="1">
        <v>28.621815000000002</v>
      </c>
      <c r="Z67" s="1">
        <v>15.467383999999999</v>
      </c>
      <c r="AA67" s="1">
        <v>9.6199999999999992</v>
      </c>
      <c r="AB67" s="1">
        <v>19.550799999999999</v>
      </c>
      <c r="AC67" s="1">
        <v>17.784559000000002</v>
      </c>
      <c r="AD67" s="1">
        <v>43.042217000000001</v>
      </c>
      <c r="AE67" s="1">
        <v>49.622093</v>
      </c>
      <c r="AF67" s="1">
        <v>1104.48999</v>
      </c>
      <c r="AG67" s="1"/>
      <c r="AI67">
        <f t="shared" si="1"/>
        <v>1.4627647581354189E-2</v>
      </c>
      <c r="AJ67">
        <f t="shared" si="53"/>
        <v>2.2727301572393714E-2</v>
      </c>
      <c r="AK67">
        <f t="shared" si="54"/>
        <v>-1.3945053919107789E-3</v>
      </c>
      <c r="AL67">
        <f t="shared" si="55"/>
        <v>-1.3945053919107789E-3</v>
      </c>
      <c r="AM67">
        <f t="shared" si="56"/>
        <v>-6.7622895155542307E-3</v>
      </c>
      <c r="AN67">
        <f t="shared" si="57"/>
        <v>4.911867630084818E-2</v>
      </c>
      <c r="AO67">
        <f t="shared" si="33"/>
        <v>1.7653023054432934E-2</v>
      </c>
      <c r="AP67">
        <f t="shared" si="34"/>
        <v>-2.0600957790280972E-2</v>
      </c>
      <c r="AQ67">
        <f t="shared" si="35"/>
        <v>-2.7806098033106453E-3</v>
      </c>
      <c r="AR67">
        <f t="shared" si="36"/>
        <v>3.2017778874089469E-4</v>
      </c>
      <c r="AS67">
        <f t="shared" si="37"/>
        <v>-1.0149253731343386E-2</v>
      </c>
      <c r="AT67">
        <f t="shared" si="38"/>
        <v>3.9858362865276185E-2</v>
      </c>
      <c r="AU67">
        <f t="shared" si="39"/>
        <v>-2.5815561853942279E-2</v>
      </c>
      <c r="AV67">
        <f t="shared" si="40"/>
        <v>1.0884817833656613E-3</v>
      </c>
      <c r="AW67">
        <f t="shared" si="41"/>
        <v>3.4826139310939287E-2</v>
      </c>
      <c r="AX67">
        <f t="shared" si="42"/>
        <v>-1.392905363471255E-2</v>
      </c>
      <c r="AY67">
        <f t="shared" si="43"/>
        <v>-5.1396207569224346E-3</v>
      </c>
      <c r="AZ67">
        <f t="shared" si="44"/>
        <v>4.8463496534164728E-2</v>
      </c>
      <c r="BA67">
        <f t="shared" si="45"/>
        <v>2.8091825069097104E-2</v>
      </c>
      <c r="BB67">
        <f t="shared" si="46"/>
        <v>1.1842640232522343E-3</v>
      </c>
      <c r="BC67">
        <f t="shared" si="47"/>
        <v>5.0504902773580489E-2</v>
      </c>
      <c r="BD67">
        <f t="shared" si="48"/>
        <v>-2.2919166987068584E-2</v>
      </c>
      <c r="BE67">
        <f t="shared" si="49"/>
        <v>-2.4458332578747386E-2</v>
      </c>
      <c r="BF67">
        <f t="shared" si="50"/>
        <v>-7.3503361768588654E-2</v>
      </c>
      <c r="BG67">
        <f t="shared" si="51"/>
        <v>-1.1554056368457924E-2</v>
      </c>
      <c r="BH67">
        <f t="shared" si="52"/>
        <v>1.2631578947368339E-2</v>
      </c>
      <c r="BI67">
        <f t="shared" si="27"/>
        <v>-2.5189906925151495E-2</v>
      </c>
      <c r="BJ67">
        <f t="shared" si="58"/>
        <v>-3.1015325767142572E-3</v>
      </c>
      <c r="BK67">
        <f t="shared" si="59"/>
        <v>1.084317709776559E-2</v>
      </c>
      <c r="BL67">
        <f t="shared" si="60"/>
        <v>-1.3207997872341849E-2</v>
      </c>
      <c r="BM67">
        <f t="shared" si="61"/>
        <v>-4.2194197592302874E-3</v>
      </c>
      <c r="BN67">
        <f t="shared" si="32"/>
        <v>2.3346113918540435E-3</v>
      </c>
    </row>
    <row r="68" spans="1:66" x14ac:dyDescent="0.25">
      <c r="A68" s="2">
        <v>40238</v>
      </c>
      <c r="B68" s="1">
        <v>20.946097999999999</v>
      </c>
      <c r="C68" s="1">
        <v>35.159999999999997</v>
      </c>
      <c r="D68" s="1">
        <v>10.166363</v>
      </c>
      <c r="E68" s="1">
        <v>10.166363</v>
      </c>
      <c r="F68" s="1">
        <v>54.426895000000002</v>
      </c>
      <c r="G68" s="1">
        <v>15.348623</v>
      </c>
      <c r="H68" s="1">
        <v>83.360000999999997</v>
      </c>
      <c r="I68" s="1">
        <v>45.720596</v>
      </c>
      <c r="J68" s="1">
        <v>47.710506000000002</v>
      </c>
      <c r="K68" s="1">
        <v>29.289231999999998</v>
      </c>
      <c r="L68" s="1">
        <v>17.120000999999998</v>
      </c>
      <c r="M68" s="1">
        <v>9.9100520000000003</v>
      </c>
      <c r="N68" s="1">
        <v>280.28204299999999</v>
      </c>
      <c r="O68" s="1">
        <v>148.85945100000001</v>
      </c>
      <c r="P68" s="1">
        <v>25.781485</v>
      </c>
      <c r="Q68" s="1">
        <v>15.767768999999999</v>
      </c>
      <c r="R68" s="1">
        <v>49.088448</v>
      </c>
      <c r="S68" s="1">
        <v>34.510627999999997</v>
      </c>
      <c r="T68" s="1">
        <v>25.83614</v>
      </c>
      <c r="U68" s="1">
        <v>22.942692000000001</v>
      </c>
      <c r="V68" s="1">
        <v>12.703666999999999</v>
      </c>
      <c r="W68" s="1">
        <v>15.875211</v>
      </c>
      <c r="X68" s="1">
        <v>12.661998000000001</v>
      </c>
      <c r="Y68" s="1">
        <v>30.378864</v>
      </c>
      <c r="Z68" s="1">
        <v>15.579602</v>
      </c>
      <c r="AA68" s="1">
        <v>9.99</v>
      </c>
      <c r="AB68" s="1">
        <v>20.023928000000002</v>
      </c>
      <c r="AC68" s="1">
        <v>17.968985</v>
      </c>
      <c r="AD68" s="1">
        <v>43.097938999999997</v>
      </c>
      <c r="AE68" s="1">
        <v>50.744328000000003</v>
      </c>
      <c r="AF68" s="1">
        <v>1138.6999510000001</v>
      </c>
      <c r="AG68" s="1"/>
      <c r="AI68">
        <f t="shared" si="1"/>
        <v>7.0032551907395879E-2</v>
      </c>
      <c r="AJ68">
        <f t="shared" si="53"/>
        <v>1.471855614900097E-2</v>
      </c>
      <c r="AK68">
        <f t="shared" si="54"/>
        <v>3.7629410711635718E-2</v>
      </c>
      <c r="AL68">
        <f t="shared" si="55"/>
        <v>3.7629410711635718E-2</v>
      </c>
      <c r="AM68">
        <f t="shared" si="56"/>
        <v>7.5522528650883103E-2</v>
      </c>
      <c r="AN68">
        <f t="shared" si="57"/>
        <v>2.4006874669210742E-3</v>
      </c>
      <c r="AO68">
        <f t="shared" si="33"/>
        <v>4.0309548495303126E-2</v>
      </c>
      <c r="AP68">
        <f t="shared" si="34"/>
        <v>3.8212087660381221E-2</v>
      </c>
      <c r="AQ68">
        <f t="shared" si="35"/>
        <v>-4.7563630407522007E-3</v>
      </c>
      <c r="AR68">
        <f t="shared" si="36"/>
        <v>6.3380211634548628E-2</v>
      </c>
      <c r="AS68">
        <f t="shared" si="37"/>
        <v>3.256942098914356E-2</v>
      </c>
      <c r="AT68">
        <f t="shared" si="38"/>
        <v>0.10732516896676604</v>
      </c>
      <c r="AU68">
        <f t="shared" si="39"/>
        <v>7.101370157696256E-2</v>
      </c>
      <c r="AV68">
        <f t="shared" si="40"/>
        <v>7.166492233107559E-2</v>
      </c>
      <c r="AW68">
        <f t="shared" si="41"/>
        <v>1.9230522907092276E-2</v>
      </c>
      <c r="AX68">
        <f t="shared" si="42"/>
        <v>1.266465916186899E-2</v>
      </c>
      <c r="AY68">
        <f t="shared" si="43"/>
        <v>1.6507914682698244E-2</v>
      </c>
      <c r="AZ68">
        <f t="shared" si="44"/>
        <v>2.0014682505739428E-2</v>
      </c>
      <c r="BA68">
        <f t="shared" si="45"/>
        <v>4.3648137205620129E-2</v>
      </c>
      <c r="BB68">
        <f t="shared" si="46"/>
        <v>-2.7902514581828477E-3</v>
      </c>
      <c r="BC68">
        <f t="shared" si="47"/>
        <v>1.0650936248959474E-2</v>
      </c>
      <c r="BD68">
        <f t="shared" si="48"/>
        <v>5.9876589943971173E-2</v>
      </c>
      <c r="BE68">
        <f t="shared" si="49"/>
        <v>-3.9883735171619798E-3</v>
      </c>
      <c r="BF68">
        <f t="shared" si="50"/>
        <v>6.1388454925028285E-2</v>
      </c>
      <c r="BG68">
        <f t="shared" si="51"/>
        <v>7.2551376496504116E-3</v>
      </c>
      <c r="BH68">
        <f t="shared" si="52"/>
        <v>3.8461538461538568E-2</v>
      </c>
      <c r="BI68">
        <f t="shared" si="27"/>
        <v>2.4199930437629288E-2</v>
      </c>
      <c r="BJ68">
        <f t="shared" si="58"/>
        <v>1.0370006925670658E-2</v>
      </c>
      <c r="BK68">
        <f t="shared" si="59"/>
        <v>1.2945894492376131E-3</v>
      </c>
      <c r="BL68">
        <f t="shared" si="60"/>
        <v>2.2615632113703939E-2</v>
      </c>
      <c r="BM68">
        <f t="shared" si="61"/>
        <v>3.0973536482662028E-2</v>
      </c>
      <c r="BN68">
        <f t="shared" si="32"/>
        <v>3.330173172846549E-2</v>
      </c>
    </row>
    <row r="69" spans="1:66" x14ac:dyDescent="0.25">
      <c r="A69" s="2">
        <v>40245</v>
      </c>
      <c r="B69" s="1">
        <v>21.677944</v>
      </c>
      <c r="C69" s="1">
        <v>35.159999999999997</v>
      </c>
      <c r="D69" s="1">
        <v>10.571913</v>
      </c>
      <c r="E69" s="1">
        <v>10.571913</v>
      </c>
      <c r="F69" s="1">
        <v>55.949223000000003</v>
      </c>
      <c r="G69" s="1">
        <v>15.495895000000001</v>
      </c>
      <c r="H69" s="1">
        <v>82.239998</v>
      </c>
      <c r="I69" s="1">
        <v>46.592860999999999</v>
      </c>
      <c r="J69" s="1">
        <v>47.309502000000002</v>
      </c>
      <c r="K69" s="1">
        <v>29.703619</v>
      </c>
      <c r="L69" s="1">
        <v>17.77</v>
      </c>
      <c r="M69" s="1">
        <v>10.169241</v>
      </c>
      <c r="N69" s="1">
        <v>287.897491</v>
      </c>
      <c r="O69" s="1">
        <v>155.786911</v>
      </c>
      <c r="P69" s="1">
        <v>26.308465999999999</v>
      </c>
      <c r="Q69" s="1">
        <v>16.131813000000001</v>
      </c>
      <c r="R69" s="1">
        <v>49.195782000000001</v>
      </c>
      <c r="S69" s="1">
        <v>34.784706</v>
      </c>
      <c r="T69" s="1">
        <v>26.275376999999999</v>
      </c>
      <c r="U69" s="1">
        <v>23.488371000000001</v>
      </c>
      <c r="V69" s="1">
        <v>13.208354999999999</v>
      </c>
      <c r="W69" s="1">
        <v>15.949177000000001</v>
      </c>
      <c r="X69" s="1">
        <v>12.372251</v>
      </c>
      <c r="Y69" s="1">
        <v>30.527771000000001</v>
      </c>
      <c r="Z69" s="1">
        <v>15.972364000000001</v>
      </c>
      <c r="AA69" s="1">
        <v>10.130000000000001</v>
      </c>
      <c r="AB69" s="1">
        <v>19.246068999999999</v>
      </c>
      <c r="AC69" s="1">
        <v>18.276350000000001</v>
      </c>
      <c r="AD69" s="1">
        <v>42.906894999999999</v>
      </c>
      <c r="AE69" s="1">
        <v>50.996245999999999</v>
      </c>
      <c r="AF69" s="1">
        <v>1149.98999</v>
      </c>
      <c r="AG69" s="1"/>
      <c r="AI69">
        <f t="shared" ref="AI69:AI132" si="62">(B69-B68)/B68</f>
        <v>3.4939490877966911E-2</v>
      </c>
      <c r="AJ69">
        <f t="shared" si="53"/>
        <v>0</v>
      </c>
      <c r="AK69">
        <f t="shared" si="54"/>
        <v>3.9891355443436347E-2</v>
      </c>
      <c r="AL69">
        <f t="shared" si="55"/>
        <v>3.9891355443436347E-2</v>
      </c>
      <c r="AM69">
        <f t="shared" si="56"/>
        <v>2.7970142334961451E-2</v>
      </c>
      <c r="AN69">
        <f t="shared" si="57"/>
        <v>9.5951278495797938E-3</v>
      </c>
      <c r="AO69">
        <f t="shared" si="33"/>
        <v>-1.3435736403122128E-2</v>
      </c>
      <c r="AP69">
        <f t="shared" si="34"/>
        <v>1.9078163373023368E-2</v>
      </c>
      <c r="AQ69">
        <f t="shared" si="35"/>
        <v>-8.4049412513042803E-3</v>
      </c>
      <c r="AR69">
        <f t="shared" si="36"/>
        <v>1.4148100571568466E-2</v>
      </c>
      <c r="AS69">
        <f t="shared" si="37"/>
        <v>3.79672290906993E-2</v>
      </c>
      <c r="AT69">
        <f t="shared" si="38"/>
        <v>2.6154151360658774E-2</v>
      </c>
      <c r="AU69">
        <f t="shared" si="39"/>
        <v>2.7170659662988168E-2</v>
      </c>
      <c r="AV69">
        <f t="shared" si="40"/>
        <v>4.6536917565281062E-2</v>
      </c>
      <c r="AW69">
        <f t="shared" si="41"/>
        <v>2.0440288835185377E-2</v>
      </c>
      <c r="AX69">
        <f t="shared" si="42"/>
        <v>2.3087857261227102E-2</v>
      </c>
      <c r="AY69">
        <f t="shared" si="43"/>
        <v>2.1865429520200271E-3</v>
      </c>
      <c r="AZ69">
        <f t="shared" si="44"/>
        <v>7.941843306937299E-3</v>
      </c>
      <c r="BA69">
        <f t="shared" si="45"/>
        <v>1.7000875517782399E-2</v>
      </c>
      <c r="BB69">
        <f t="shared" si="46"/>
        <v>2.3784436455843969E-2</v>
      </c>
      <c r="BC69">
        <f t="shared" si="47"/>
        <v>3.9727741604058092E-2</v>
      </c>
      <c r="BD69">
        <f t="shared" si="48"/>
        <v>4.6592136633648784E-3</v>
      </c>
      <c r="BE69">
        <f t="shared" si="49"/>
        <v>-2.288319742271324E-2</v>
      </c>
      <c r="BF69">
        <f t="shared" si="50"/>
        <v>4.9016645257044912E-3</v>
      </c>
      <c r="BG69">
        <f t="shared" si="51"/>
        <v>2.5210014992680888E-2</v>
      </c>
      <c r="BH69">
        <f t="shared" si="52"/>
        <v>1.4014014014014071E-2</v>
      </c>
      <c r="BI69">
        <f t="shared" ref="BI69:BI132" si="63">(AB69-AB68)/AB68</f>
        <v>-3.8846474078412734E-2</v>
      </c>
      <c r="BJ69">
        <f t="shared" si="58"/>
        <v>1.7105306727119022E-2</v>
      </c>
      <c r="BK69">
        <f t="shared" si="59"/>
        <v>-4.4327873776051803E-3</v>
      </c>
      <c r="BL69">
        <f t="shared" si="60"/>
        <v>4.9644563230790304E-3</v>
      </c>
      <c r="BM69">
        <f t="shared" si="61"/>
        <v>9.9148498163059793E-3</v>
      </c>
      <c r="BN69">
        <f t="shared" ref="BN69:BN132" si="64">AVERAGE(AI69:BL69)</f>
        <v>1.467879377398197E-2</v>
      </c>
    </row>
    <row r="70" spans="1:66" x14ac:dyDescent="0.25">
      <c r="A70" s="2">
        <v>40252</v>
      </c>
      <c r="B70" s="1">
        <v>21.261790999999999</v>
      </c>
      <c r="C70" s="1">
        <v>34.669998</v>
      </c>
      <c r="D70" s="1">
        <v>10.894507000000001</v>
      </c>
      <c r="E70" s="1">
        <v>10.894507000000001</v>
      </c>
      <c r="F70" s="1">
        <v>56.662303999999999</v>
      </c>
      <c r="G70" s="1">
        <v>15.468309</v>
      </c>
      <c r="H70" s="1">
        <v>82.059997999999993</v>
      </c>
      <c r="I70" s="1">
        <v>45.828667000000003</v>
      </c>
      <c r="J70" s="1">
        <v>47.741947000000003</v>
      </c>
      <c r="K70" s="1">
        <v>29.659538000000001</v>
      </c>
      <c r="L70" s="1">
        <v>18.420000000000002</v>
      </c>
      <c r="M70" s="1">
        <v>10.131124</v>
      </c>
      <c r="N70" s="1">
        <v>278.19064300000002</v>
      </c>
      <c r="O70" s="1">
        <v>158.40472399999999</v>
      </c>
      <c r="P70" s="1">
        <v>26.430873999999999</v>
      </c>
      <c r="Q70" s="1">
        <v>16.677879000000001</v>
      </c>
      <c r="R70" s="1">
        <v>49.908638000000003</v>
      </c>
      <c r="S70" s="1">
        <v>35.026542999999997</v>
      </c>
      <c r="T70" s="1">
        <v>26.029406000000002</v>
      </c>
      <c r="U70" s="1">
        <v>23.745163000000002</v>
      </c>
      <c r="V70" s="1">
        <v>13.892393</v>
      </c>
      <c r="W70" s="1">
        <v>15.949177000000001</v>
      </c>
      <c r="X70" s="1">
        <v>12.249107</v>
      </c>
      <c r="Y70" s="1">
        <v>31.389921000000001</v>
      </c>
      <c r="Z70" s="1">
        <v>16.358899999999998</v>
      </c>
      <c r="AA70" s="1">
        <v>10.02</v>
      </c>
      <c r="AB70" s="1">
        <v>19.534759999999999</v>
      </c>
      <c r="AC70" s="1">
        <v>18.694382000000001</v>
      </c>
      <c r="AD70" s="1">
        <v>44.301090000000002</v>
      </c>
      <c r="AE70" s="1">
        <v>51.179465999999998</v>
      </c>
      <c r="AF70" s="1">
        <v>1159.900024</v>
      </c>
      <c r="AG70" s="1"/>
      <c r="AI70">
        <f t="shared" si="62"/>
        <v>-1.9197069611398634E-2</v>
      </c>
      <c r="AJ70">
        <f t="shared" si="53"/>
        <v>-1.3936348122866808E-2</v>
      </c>
      <c r="AK70">
        <f t="shared" si="54"/>
        <v>3.0514250353743971E-2</v>
      </c>
      <c r="AL70">
        <f t="shared" si="55"/>
        <v>3.0514250353743971E-2</v>
      </c>
      <c r="AM70">
        <f t="shared" si="56"/>
        <v>1.2745145719003021E-2</v>
      </c>
      <c r="AN70">
        <f t="shared" si="57"/>
        <v>-1.7802134049050551E-3</v>
      </c>
      <c r="AO70">
        <f t="shared" si="33"/>
        <v>-2.1887160065350054E-3</v>
      </c>
      <c r="AP70">
        <f t="shared" si="34"/>
        <v>-1.6401525547014514E-2</v>
      </c>
      <c r="AQ70">
        <f t="shared" si="35"/>
        <v>9.1407641534675486E-3</v>
      </c>
      <c r="AR70">
        <f t="shared" si="36"/>
        <v>-1.4840279226581274E-3</v>
      </c>
      <c r="AS70">
        <f t="shared" si="37"/>
        <v>3.6578503095104228E-2</v>
      </c>
      <c r="AT70">
        <f t="shared" si="38"/>
        <v>-3.7482640051504077E-3</v>
      </c>
      <c r="AU70">
        <f t="shared" si="39"/>
        <v>-3.3716334123939901E-2</v>
      </c>
      <c r="AV70">
        <f t="shared" si="40"/>
        <v>1.6803805808820384E-2</v>
      </c>
      <c r="AW70">
        <f t="shared" si="41"/>
        <v>4.652798836693864E-3</v>
      </c>
      <c r="AX70">
        <f t="shared" si="42"/>
        <v>3.3850256012761842E-2</v>
      </c>
      <c r="AY70">
        <f t="shared" si="43"/>
        <v>1.4490185357760999E-2</v>
      </c>
      <c r="AZ70">
        <f t="shared" si="44"/>
        <v>6.9523945379902519E-3</v>
      </c>
      <c r="BA70">
        <f t="shared" si="45"/>
        <v>-9.3612738648810746E-3</v>
      </c>
      <c r="BB70">
        <f t="shared" si="46"/>
        <v>1.0932729221622086E-2</v>
      </c>
      <c r="BC70">
        <f t="shared" si="47"/>
        <v>5.1788280978214252E-2</v>
      </c>
      <c r="BD70">
        <f t="shared" si="48"/>
        <v>0</v>
      </c>
      <c r="BE70">
        <f t="shared" si="49"/>
        <v>-9.9532413301346625E-3</v>
      </c>
      <c r="BF70">
        <f t="shared" si="50"/>
        <v>2.8241498535874095E-2</v>
      </c>
      <c r="BG70">
        <f t="shared" si="51"/>
        <v>2.4200299968119794E-2</v>
      </c>
      <c r="BH70">
        <f t="shared" si="52"/>
        <v>-1.0858835143139308E-2</v>
      </c>
      <c r="BI70">
        <f t="shared" si="63"/>
        <v>1.4999998181446822E-2</v>
      </c>
      <c r="BJ70">
        <f t="shared" si="58"/>
        <v>2.2872838394974934E-2</v>
      </c>
      <c r="BK70">
        <f t="shared" si="59"/>
        <v>3.2493495509288275E-2</v>
      </c>
      <c r="BL70">
        <f t="shared" si="60"/>
        <v>3.5928134788587892E-3</v>
      </c>
      <c r="BM70">
        <f t="shared" si="61"/>
        <v>8.6174958792467372E-3</v>
      </c>
      <c r="BN70">
        <f t="shared" si="64"/>
        <v>8.7579486471621882E-3</v>
      </c>
    </row>
    <row r="71" spans="1:66" x14ac:dyDescent="0.25">
      <c r="A71" s="2">
        <v>40259</v>
      </c>
      <c r="B71" s="1">
        <v>22.089303999999998</v>
      </c>
      <c r="C71" s="1">
        <v>35.509998000000003</v>
      </c>
      <c r="D71" s="1">
        <v>11.032762999999999</v>
      </c>
      <c r="E71" s="1">
        <v>11.032762999999999</v>
      </c>
      <c r="F71" s="1">
        <v>58.160580000000003</v>
      </c>
      <c r="G71" s="1">
        <v>16.461517000000001</v>
      </c>
      <c r="H71" s="1">
        <v>81.300003000000004</v>
      </c>
      <c r="I71" s="1">
        <v>48.198444000000002</v>
      </c>
      <c r="J71" s="1">
        <v>47.278056999999997</v>
      </c>
      <c r="K71" s="1">
        <v>31.131937000000001</v>
      </c>
      <c r="L71" s="1">
        <v>18.850000000000001</v>
      </c>
      <c r="M71" s="1">
        <v>10.56564</v>
      </c>
      <c r="N71" s="1">
        <v>279.52694700000001</v>
      </c>
      <c r="O71" s="1">
        <v>153.92593400000001</v>
      </c>
      <c r="P71" s="1">
        <v>26.749420000000001</v>
      </c>
      <c r="Q71" s="1">
        <v>16.867488999999999</v>
      </c>
      <c r="R71" s="1">
        <v>49.349083</v>
      </c>
      <c r="S71" s="1">
        <v>36.292183000000001</v>
      </c>
      <c r="T71" s="1">
        <v>25.344190999999999</v>
      </c>
      <c r="U71" s="1">
        <v>23.801335999999999</v>
      </c>
      <c r="V71" s="1">
        <v>13.962313</v>
      </c>
      <c r="W71" s="1">
        <v>16.032394</v>
      </c>
      <c r="X71" s="1">
        <v>12.415711</v>
      </c>
      <c r="Y71" s="1">
        <v>32.785034000000003</v>
      </c>
      <c r="Z71" s="1">
        <v>16.358899999999998</v>
      </c>
      <c r="AA71" s="1">
        <v>10.210000000000001</v>
      </c>
      <c r="AB71" s="1">
        <v>19.847505999999999</v>
      </c>
      <c r="AC71" s="1">
        <v>18.669789999999999</v>
      </c>
      <c r="AD71" s="1">
        <v>44.437182999999997</v>
      </c>
      <c r="AE71" s="1">
        <v>50.797759999999997</v>
      </c>
      <c r="AF71" s="1">
        <v>1166.589966</v>
      </c>
      <c r="AG71" s="1"/>
      <c r="AI71">
        <f t="shared" si="62"/>
        <v>3.8920192565151251E-2</v>
      </c>
      <c r="AJ71">
        <f t="shared" si="53"/>
        <v>2.422844097077835E-2</v>
      </c>
      <c r="AK71">
        <f t="shared" si="54"/>
        <v>1.2690431976407778E-2</v>
      </c>
      <c r="AL71">
        <f t="shared" si="55"/>
        <v>1.2690431976407778E-2</v>
      </c>
      <c r="AM71">
        <f t="shared" si="56"/>
        <v>2.6442200444231921E-2</v>
      </c>
      <c r="AN71">
        <f t="shared" si="57"/>
        <v>6.420921640497361E-2</v>
      </c>
      <c r="AO71">
        <f t="shared" si="33"/>
        <v>-9.2614552586266132E-3</v>
      </c>
      <c r="AP71">
        <f t="shared" si="34"/>
        <v>5.1709490044735511E-2</v>
      </c>
      <c r="AQ71">
        <f t="shared" si="35"/>
        <v>-9.7166125210604911E-3</v>
      </c>
      <c r="AR71">
        <f t="shared" si="36"/>
        <v>4.9643355874255335E-2</v>
      </c>
      <c r="AS71">
        <f t="shared" si="37"/>
        <v>2.3344191096634076E-2</v>
      </c>
      <c r="AT71">
        <f t="shared" si="38"/>
        <v>4.2889219399545438E-2</v>
      </c>
      <c r="AU71">
        <f t="shared" si="39"/>
        <v>4.803554805400065E-3</v>
      </c>
      <c r="AV71">
        <f t="shared" si="40"/>
        <v>-2.8274346161544877E-2</v>
      </c>
      <c r="AW71">
        <f t="shared" si="41"/>
        <v>1.2052041865887649E-2</v>
      </c>
      <c r="AX71">
        <f t="shared" si="42"/>
        <v>1.1368951651465889E-2</v>
      </c>
      <c r="AY71">
        <f t="shared" si="43"/>
        <v>-1.1211586258875731E-2</v>
      </c>
      <c r="AZ71">
        <f t="shared" si="44"/>
        <v>3.6133740061073255E-2</v>
      </c>
      <c r="BA71">
        <f t="shared" si="45"/>
        <v>-2.6324649897888679E-2</v>
      </c>
      <c r="BB71">
        <f t="shared" si="46"/>
        <v>2.3656607453062159E-3</v>
      </c>
      <c r="BC71">
        <f t="shared" si="47"/>
        <v>5.0329702017499617E-3</v>
      </c>
      <c r="BD71">
        <f t="shared" si="48"/>
        <v>5.2176359946346715E-3</v>
      </c>
      <c r="BE71">
        <f t="shared" si="49"/>
        <v>1.3601318038939453E-2</v>
      </c>
      <c r="BF71">
        <f t="shared" si="50"/>
        <v>4.4444616474186155E-2</v>
      </c>
      <c r="BG71">
        <f t="shared" si="51"/>
        <v>0</v>
      </c>
      <c r="BH71">
        <f t="shared" si="52"/>
        <v>1.8962075848303523E-2</v>
      </c>
      <c r="BI71">
        <f t="shared" si="63"/>
        <v>1.6009718061547756E-2</v>
      </c>
      <c r="BJ71">
        <f t="shared" si="58"/>
        <v>-1.3154754192998702E-3</v>
      </c>
      <c r="BK71">
        <f t="shared" si="59"/>
        <v>3.0720011629509648E-3</v>
      </c>
      <c r="BL71">
        <f t="shared" si="60"/>
        <v>-7.4581864531373041E-3</v>
      </c>
      <c r="BM71">
        <f t="shared" si="61"/>
        <v>5.7676884745025006E-3</v>
      </c>
      <c r="BN71">
        <f t="shared" si="64"/>
        <v>1.4208971456471101E-2</v>
      </c>
    </row>
    <row r="72" spans="1:66" x14ac:dyDescent="0.25">
      <c r="A72" s="2">
        <v>40266</v>
      </c>
      <c r="B72" s="1">
        <v>22.574331000000001</v>
      </c>
      <c r="C72" s="1">
        <v>35.740001999999997</v>
      </c>
      <c r="D72" s="1">
        <v>10.986675999999999</v>
      </c>
      <c r="E72" s="1">
        <v>10.986675999999999</v>
      </c>
      <c r="F72" s="1">
        <v>58.481113000000001</v>
      </c>
      <c r="G72" s="1">
        <v>16.590263</v>
      </c>
      <c r="H72" s="1">
        <v>81.650002000000001</v>
      </c>
      <c r="I72" s="1">
        <v>49.394931999999997</v>
      </c>
      <c r="J72" s="1">
        <v>47.285915000000003</v>
      </c>
      <c r="K72" s="1">
        <v>31.343530999999999</v>
      </c>
      <c r="L72" s="1">
        <v>18.84</v>
      </c>
      <c r="M72" s="1">
        <v>9.6279979999999998</v>
      </c>
      <c r="N72" s="1">
        <v>282.56219499999997</v>
      </c>
      <c r="O72" s="1">
        <v>151.56636</v>
      </c>
      <c r="P72" s="1">
        <v>26.447216000000001</v>
      </c>
      <c r="Q72" s="1">
        <v>16.981251</v>
      </c>
      <c r="R72" s="1">
        <v>50.414551000000003</v>
      </c>
      <c r="S72" s="1">
        <v>36.421165000000002</v>
      </c>
      <c r="T72" s="1">
        <v>25.651658999999999</v>
      </c>
      <c r="U72" s="1">
        <v>23.400095</v>
      </c>
      <c r="V72" s="1">
        <v>13.984982</v>
      </c>
      <c r="W72" s="1">
        <v>15.92144</v>
      </c>
      <c r="X72" s="1">
        <v>12.372251</v>
      </c>
      <c r="Y72" s="1">
        <v>33.129886999999997</v>
      </c>
      <c r="Z72" s="1">
        <v>16.277850999999998</v>
      </c>
      <c r="AA72" s="1">
        <v>10.039999999999999</v>
      </c>
      <c r="AB72" s="1">
        <v>19.751273999999999</v>
      </c>
      <c r="AC72" s="1">
        <v>19.229209999999998</v>
      </c>
      <c r="AD72" s="1">
        <v>44.421173000000003</v>
      </c>
      <c r="AE72" s="1">
        <v>51.614620000000002</v>
      </c>
      <c r="AF72" s="1">
        <v>1178.099976</v>
      </c>
      <c r="AG72" s="1"/>
      <c r="AI72">
        <f t="shared" si="62"/>
        <v>2.1957550133766206E-2</v>
      </c>
      <c r="AJ72">
        <f t="shared" si="53"/>
        <v>6.4771617278039234E-3</v>
      </c>
      <c r="AK72">
        <f t="shared" si="54"/>
        <v>-4.1772854179864096E-3</v>
      </c>
      <c r="AL72">
        <f t="shared" si="55"/>
        <v>-4.1772854179864096E-3</v>
      </c>
      <c r="AM72">
        <f t="shared" si="56"/>
        <v>5.511172687755134E-3</v>
      </c>
      <c r="AN72">
        <f t="shared" si="57"/>
        <v>7.8210288881638054E-3</v>
      </c>
      <c r="AO72">
        <f t="shared" si="33"/>
        <v>4.3050305914502469E-3</v>
      </c>
      <c r="AP72">
        <f t="shared" si="34"/>
        <v>2.4824203868489925E-2</v>
      </c>
      <c r="AQ72">
        <f t="shared" si="35"/>
        <v>1.6620818406318848E-4</v>
      </c>
      <c r="AR72">
        <f t="shared" si="36"/>
        <v>6.7966859884111309E-3</v>
      </c>
      <c r="AS72">
        <f t="shared" si="37"/>
        <v>-5.3050397877992374E-4</v>
      </c>
      <c r="AT72">
        <f t="shared" si="38"/>
        <v>-8.8744458452114622E-2</v>
      </c>
      <c r="AU72">
        <f t="shared" si="39"/>
        <v>1.0858516620939474E-2</v>
      </c>
      <c r="AV72">
        <f t="shared" si="40"/>
        <v>-1.5329281679070461E-2</v>
      </c>
      <c r="AW72">
        <f t="shared" si="41"/>
        <v>-1.1297590751500395E-2</v>
      </c>
      <c r="AX72">
        <f t="shared" si="42"/>
        <v>6.7444537832513935E-3</v>
      </c>
      <c r="AY72">
        <f t="shared" si="43"/>
        <v>2.1590431579042769E-2</v>
      </c>
      <c r="AZ72">
        <f t="shared" si="44"/>
        <v>3.5539884718425617E-3</v>
      </c>
      <c r="BA72">
        <f t="shared" si="45"/>
        <v>1.2131695188061047E-2</v>
      </c>
      <c r="BB72">
        <f t="shared" si="46"/>
        <v>-1.6857919236130225E-2</v>
      </c>
      <c r="BC72">
        <f t="shared" si="47"/>
        <v>1.6235848601875988E-3</v>
      </c>
      <c r="BD72">
        <f t="shared" si="48"/>
        <v>-6.9206133531897699E-3</v>
      </c>
      <c r="BE72">
        <f t="shared" si="49"/>
        <v>-3.5004036418050978E-3</v>
      </c>
      <c r="BF72">
        <f t="shared" si="50"/>
        <v>1.0518610412299508E-2</v>
      </c>
      <c r="BG72">
        <f t="shared" si="51"/>
        <v>-4.9544284762422994E-3</v>
      </c>
      <c r="BH72">
        <f t="shared" si="52"/>
        <v>-1.6650342801175486E-2</v>
      </c>
      <c r="BI72">
        <f t="shared" si="63"/>
        <v>-4.8485688831634835E-3</v>
      </c>
      <c r="BJ72">
        <f t="shared" si="58"/>
        <v>2.9963914966370773E-2</v>
      </c>
      <c r="BK72">
        <f t="shared" si="59"/>
        <v>-3.6028386407829468E-4</v>
      </c>
      <c r="BL72">
        <f t="shared" si="60"/>
        <v>1.6080630327006653E-2</v>
      </c>
      <c r="BM72">
        <f t="shared" si="61"/>
        <v>9.8663715062332069E-3</v>
      </c>
      <c r="BN72">
        <f t="shared" si="64"/>
        <v>4.1919674418941543E-4</v>
      </c>
    </row>
    <row r="73" spans="1:66" x14ac:dyDescent="0.25">
      <c r="A73" s="2">
        <v>40273</v>
      </c>
      <c r="B73" s="1">
        <v>23.131105000000002</v>
      </c>
      <c r="C73" s="1">
        <v>35.470001000000003</v>
      </c>
      <c r="D73" s="1">
        <v>11.502829999999999</v>
      </c>
      <c r="E73" s="1">
        <v>11.502829999999999</v>
      </c>
      <c r="F73" s="1">
        <v>58.024383999999998</v>
      </c>
      <c r="G73" s="1">
        <v>17.096077000000001</v>
      </c>
      <c r="H73" s="1">
        <v>80.489998</v>
      </c>
      <c r="I73" s="1">
        <v>50.382969000000003</v>
      </c>
      <c r="J73" s="1">
        <v>48.127209000000001</v>
      </c>
      <c r="K73" s="1">
        <v>31.934260999999999</v>
      </c>
      <c r="L73" s="1">
        <v>19.360001</v>
      </c>
      <c r="M73" s="1">
        <v>9.6966059999999992</v>
      </c>
      <c r="N73" s="1">
        <v>281.28054800000001</v>
      </c>
      <c r="O73" s="1">
        <v>159.491028</v>
      </c>
      <c r="P73" s="1">
        <v>27.157803000000001</v>
      </c>
      <c r="Q73" s="1">
        <v>17.102603999999999</v>
      </c>
      <c r="R73" s="1">
        <v>49.931640999999999</v>
      </c>
      <c r="S73" s="1">
        <v>37.107520999999998</v>
      </c>
      <c r="T73" s="1">
        <v>27.215354999999999</v>
      </c>
      <c r="U73" s="1">
        <v>24.347019</v>
      </c>
      <c r="V73" s="1">
        <v>14.206065000000001</v>
      </c>
      <c r="W73" s="1">
        <v>15.708783</v>
      </c>
      <c r="X73" s="1">
        <v>12.49539</v>
      </c>
      <c r="Y73" s="1">
        <v>33.051498000000002</v>
      </c>
      <c r="Z73" s="1">
        <v>16.483585000000001</v>
      </c>
      <c r="AA73" s="1">
        <v>10.51</v>
      </c>
      <c r="AB73" s="1">
        <v>19.999872</v>
      </c>
      <c r="AC73" s="1">
        <v>18.491517999999999</v>
      </c>
      <c r="AD73" s="1">
        <v>44.084969000000001</v>
      </c>
      <c r="AE73" s="1">
        <v>52.492545999999997</v>
      </c>
      <c r="AF73" s="1">
        <v>1194.369995</v>
      </c>
      <c r="AG73" s="1"/>
      <c r="AI73">
        <f t="shared" si="62"/>
        <v>2.4664031018239288E-2</v>
      </c>
      <c r="AJ73">
        <f t="shared" si="53"/>
        <v>-7.554588273386037E-3</v>
      </c>
      <c r="AK73">
        <f t="shared" si="54"/>
        <v>4.6979996497575817E-2</v>
      </c>
      <c r="AL73">
        <f t="shared" si="55"/>
        <v>4.6979996497575817E-2</v>
      </c>
      <c r="AM73">
        <f t="shared" si="56"/>
        <v>-7.8098547816626337E-3</v>
      </c>
      <c r="AN73">
        <f t="shared" si="57"/>
        <v>3.0488606479595944E-2</v>
      </c>
      <c r="AO73">
        <f t="shared" si="33"/>
        <v>-1.420702965812543E-2</v>
      </c>
      <c r="AP73">
        <f t="shared" si="34"/>
        <v>2.0002801097084327E-2</v>
      </c>
      <c r="AQ73">
        <f t="shared" si="35"/>
        <v>1.7791640491677019E-2</v>
      </c>
      <c r="AR73">
        <f t="shared" si="36"/>
        <v>1.8846951225756942E-2</v>
      </c>
      <c r="AS73">
        <f t="shared" si="37"/>
        <v>2.7600902335456506E-2</v>
      </c>
      <c r="AT73">
        <f t="shared" si="38"/>
        <v>7.1258843219534672E-3</v>
      </c>
      <c r="AU73">
        <f t="shared" si="39"/>
        <v>-4.5358049402184327E-3</v>
      </c>
      <c r="AV73">
        <f t="shared" si="40"/>
        <v>5.2285137678308016E-2</v>
      </c>
      <c r="AW73">
        <f t="shared" si="41"/>
        <v>2.6868121015081521E-2</v>
      </c>
      <c r="AX73">
        <f t="shared" si="42"/>
        <v>7.1462932854593078E-3</v>
      </c>
      <c r="AY73">
        <f t="shared" si="43"/>
        <v>-9.5787821258192692E-3</v>
      </c>
      <c r="AZ73">
        <f t="shared" si="44"/>
        <v>1.8844976540426325E-2</v>
      </c>
      <c r="BA73">
        <f t="shared" si="45"/>
        <v>6.0958864298016759E-2</v>
      </c>
      <c r="BB73">
        <f t="shared" si="46"/>
        <v>4.0466673319061279E-2</v>
      </c>
      <c r="BC73">
        <f t="shared" si="47"/>
        <v>1.5808600969239726E-2</v>
      </c>
      <c r="BD73">
        <f t="shared" si="48"/>
        <v>-1.3356643620175065E-2</v>
      </c>
      <c r="BE73">
        <f t="shared" si="49"/>
        <v>9.9528371999565886E-3</v>
      </c>
      <c r="BF73">
        <f t="shared" si="50"/>
        <v>-2.3661113000474246E-3</v>
      </c>
      <c r="BG73">
        <f t="shared" si="51"/>
        <v>1.2638891952015239E-2</v>
      </c>
      <c r="BH73">
        <f t="shared" si="52"/>
        <v>4.6812749003984133E-2</v>
      </c>
      <c r="BI73">
        <f t="shared" si="63"/>
        <v>1.2586428602023405E-2</v>
      </c>
      <c r="BJ73">
        <f t="shared" si="58"/>
        <v>-3.836309447970037E-2</v>
      </c>
      <c r="BK73">
        <f t="shared" si="59"/>
        <v>-7.5685529510893862E-3</v>
      </c>
      <c r="BL73">
        <f t="shared" si="60"/>
        <v>1.700925047980582E-2</v>
      </c>
      <c r="BM73">
        <f t="shared" si="61"/>
        <v>1.381038904290755E-2</v>
      </c>
      <c r="BN73">
        <f t="shared" si="64"/>
        <v>1.5217305739268975E-2</v>
      </c>
    </row>
    <row r="74" spans="1:66" x14ac:dyDescent="0.25">
      <c r="A74" s="2">
        <v>40280</v>
      </c>
      <c r="B74" s="1">
        <v>23.667795000000002</v>
      </c>
      <c r="C74" s="1">
        <v>34</v>
      </c>
      <c r="D74" s="1">
        <v>10.866854999999999</v>
      </c>
      <c r="E74" s="1">
        <v>10.866854999999999</v>
      </c>
      <c r="F74" s="1">
        <v>56.718380000000003</v>
      </c>
      <c r="G74" s="1">
        <v>16.930529</v>
      </c>
      <c r="H74" s="1">
        <v>78.720000999999996</v>
      </c>
      <c r="I74" s="1">
        <v>51.625754999999998</v>
      </c>
      <c r="J74" s="1">
        <v>46.538963000000003</v>
      </c>
      <c r="K74" s="1">
        <v>31.590402999999998</v>
      </c>
      <c r="L74" s="1">
        <v>19.57</v>
      </c>
      <c r="M74" s="1">
        <v>10.230224</v>
      </c>
      <c r="N74" s="1">
        <v>273.29745500000001</v>
      </c>
      <c r="O74" s="1">
        <v>143.08961500000001</v>
      </c>
      <c r="P74" s="1">
        <v>28.595327000000001</v>
      </c>
      <c r="Q74" s="1">
        <v>18.141646999999999</v>
      </c>
      <c r="R74" s="1">
        <v>49.839663999999999</v>
      </c>
      <c r="S74" s="1">
        <v>36.760497999999998</v>
      </c>
      <c r="T74" s="1">
        <v>25.616520000000001</v>
      </c>
      <c r="U74" s="1">
        <v>24.611834999999999</v>
      </c>
      <c r="V74" s="1">
        <v>14.204179999999999</v>
      </c>
      <c r="W74" s="1">
        <v>15.773501</v>
      </c>
      <c r="X74" s="1">
        <v>12.169425</v>
      </c>
      <c r="Y74" s="1">
        <v>33.498260000000002</v>
      </c>
      <c r="Z74" s="1">
        <v>16.427880999999999</v>
      </c>
      <c r="AA74" s="1">
        <v>10.65</v>
      </c>
      <c r="AB74" s="1">
        <v>21.315021999999999</v>
      </c>
      <c r="AC74" s="1">
        <v>18.484188</v>
      </c>
      <c r="AD74" s="1">
        <v>43.316440999999998</v>
      </c>
      <c r="AE74" s="1">
        <v>51.858910000000002</v>
      </c>
      <c r="AF74" s="1">
        <v>1192.130005</v>
      </c>
      <c r="AG74" s="1"/>
      <c r="AI74">
        <f t="shared" si="62"/>
        <v>2.3202090864228062E-2</v>
      </c>
      <c r="AJ74">
        <f t="shared" si="53"/>
        <v>-4.1443500382196304E-2</v>
      </c>
      <c r="AK74">
        <f t="shared" si="54"/>
        <v>-5.5288568117584994E-2</v>
      </c>
      <c r="AL74">
        <f t="shared" si="55"/>
        <v>-5.5288568117584994E-2</v>
      </c>
      <c r="AM74">
        <f t="shared" si="56"/>
        <v>-2.2507847735186545E-2</v>
      </c>
      <c r="AN74">
        <f t="shared" si="57"/>
        <v>-9.6833911077963165E-3</v>
      </c>
      <c r="AO74">
        <f t="shared" si="33"/>
        <v>-2.1990272629898732E-2</v>
      </c>
      <c r="AP74">
        <f t="shared" si="34"/>
        <v>2.4666787699629118E-2</v>
      </c>
      <c r="AQ74">
        <f t="shared" si="35"/>
        <v>-3.3000999496978892E-2</v>
      </c>
      <c r="AR74">
        <f t="shared" si="36"/>
        <v>-1.0767683022318909E-2</v>
      </c>
      <c r="AS74">
        <f t="shared" si="37"/>
        <v>1.0847055224842179E-2</v>
      </c>
      <c r="AT74">
        <f t="shared" si="38"/>
        <v>5.5031420272206651E-2</v>
      </c>
      <c r="AU74">
        <f t="shared" si="39"/>
        <v>-2.8381248034257942E-2</v>
      </c>
      <c r="AV74">
        <f t="shared" si="40"/>
        <v>-0.10283596015194027</v>
      </c>
      <c r="AW74">
        <f t="shared" si="41"/>
        <v>5.2932264071581921E-2</v>
      </c>
      <c r="AX74">
        <f t="shared" si="42"/>
        <v>6.0753496952861655E-2</v>
      </c>
      <c r="AY74">
        <f t="shared" si="43"/>
        <v>-1.8420584254380901E-3</v>
      </c>
      <c r="AZ74">
        <f t="shared" si="44"/>
        <v>-9.3518238526362381E-3</v>
      </c>
      <c r="BA74">
        <f t="shared" si="45"/>
        <v>-5.8747534250425823E-2</v>
      </c>
      <c r="BB74">
        <f t="shared" si="46"/>
        <v>1.087673197281358E-2</v>
      </c>
      <c r="BC74">
        <f t="shared" si="47"/>
        <v>-1.3268980537548355E-4</v>
      </c>
      <c r="BD74">
        <f t="shared" si="48"/>
        <v>4.1198608447261106E-3</v>
      </c>
      <c r="BE74">
        <f t="shared" si="49"/>
        <v>-2.6086820819518242E-2</v>
      </c>
      <c r="BF74">
        <f t="shared" si="50"/>
        <v>1.351714829990458E-2</v>
      </c>
      <c r="BG74">
        <f t="shared" si="51"/>
        <v>-3.3793619531189479E-3</v>
      </c>
      <c r="BH74">
        <f t="shared" si="52"/>
        <v>1.3320647002854479E-2</v>
      </c>
      <c r="BI74">
        <f t="shared" si="63"/>
        <v>6.5757920850693402E-2</v>
      </c>
      <c r="BJ74">
        <f t="shared" si="58"/>
        <v>-3.9639795932381618E-4</v>
      </c>
      <c r="BK74">
        <f t="shared" si="59"/>
        <v>-1.7432880581134205E-2</v>
      </c>
      <c r="BL74">
        <f t="shared" si="60"/>
        <v>-1.2070970990814498E-2</v>
      </c>
      <c r="BM74">
        <f t="shared" si="61"/>
        <v>-1.8754573619375245E-3</v>
      </c>
      <c r="BN74">
        <f t="shared" si="64"/>
        <v>-5.8534384459062493E-3</v>
      </c>
    </row>
    <row r="75" spans="1:66" x14ac:dyDescent="0.25">
      <c r="A75" s="2">
        <v>40287</v>
      </c>
      <c r="B75" s="1">
        <v>25.909251999999999</v>
      </c>
      <c r="C75" s="1">
        <v>36.25</v>
      </c>
      <c r="D75" s="1">
        <v>10.691732</v>
      </c>
      <c r="E75" s="1">
        <v>10.691732</v>
      </c>
      <c r="F75" s="1">
        <v>60.195675000000001</v>
      </c>
      <c r="G75" s="1">
        <v>16.948931000000002</v>
      </c>
      <c r="H75" s="1">
        <v>78.949996999999996</v>
      </c>
      <c r="I75" s="1">
        <v>53.092407000000001</v>
      </c>
      <c r="J75" s="1">
        <v>47.333092000000001</v>
      </c>
      <c r="K75" s="1">
        <v>32.436813000000001</v>
      </c>
      <c r="L75" s="1">
        <v>19.969999000000001</v>
      </c>
      <c r="M75" s="1">
        <v>10.832451000000001</v>
      </c>
      <c r="N75" s="1">
        <v>270.73413099999999</v>
      </c>
      <c r="O75" s="1">
        <v>140.15124499999999</v>
      </c>
      <c r="P75" s="1">
        <v>29.722496</v>
      </c>
      <c r="Q75" s="1">
        <v>18.232662000000001</v>
      </c>
      <c r="R75" s="1">
        <v>49.854979999999998</v>
      </c>
      <c r="S75" s="1">
        <v>36.2682</v>
      </c>
      <c r="T75" s="1">
        <v>28.058703999999999</v>
      </c>
      <c r="U75" s="1">
        <v>24.844555</v>
      </c>
      <c r="V75" s="1">
        <v>14.720045000000001</v>
      </c>
      <c r="W75" s="1">
        <v>15.200260999999999</v>
      </c>
      <c r="X75" s="1">
        <v>12.249107</v>
      </c>
      <c r="Y75" s="1">
        <v>29.979137000000001</v>
      </c>
      <c r="Z75" s="1">
        <v>16.630617000000001</v>
      </c>
      <c r="AA75" s="1">
        <v>11.21</v>
      </c>
      <c r="AB75" s="1">
        <v>21.387197</v>
      </c>
      <c r="AC75" s="1">
        <v>18.152999999999999</v>
      </c>
      <c r="AD75" s="1">
        <v>43.652664000000001</v>
      </c>
      <c r="AE75" s="1">
        <v>52.858974000000003</v>
      </c>
      <c r="AF75" s="1">
        <v>1217.280029</v>
      </c>
      <c r="AG75" s="1"/>
      <c r="AI75">
        <f t="shared" si="62"/>
        <v>9.470493554638261E-2</v>
      </c>
      <c r="AJ75">
        <f t="shared" si="53"/>
        <v>6.6176470588235295E-2</v>
      </c>
      <c r="AK75">
        <f t="shared" si="54"/>
        <v>-1.6115334197428718E-2</v>
      </c>
      <c r="AL75">
        <f t="shared" si="55"/>
        <v>-1.6115334197428718E-2</v>
      </c>
      <c r="AM75">
        <f t="shared" si="56"/>
        <v>6.1308080378882433E-2</v>
      </c>
      <c r="AN75">
        <f t="shared" si="57"/>
        <v>1.0869122872653185E-3</v>
      </c>
      <c r="AO75">
        <f t="shared" si="33"/>
        <v>2.9216971173564883E-3</v>
      </c>
      <c r="AP75">
        <f t="shared" si="34"/>
        <v>2.8409308493406119E-2</v>
      </c>
      <c r="AQ75">
        <f t="shared" si="35"/>
        <v>1.7063745060241203E-2</v>
      </c>
      <c r="AR75">
        <f t="shared" si="36"/>
        <v>2.6793263764314824E-2</v>
      </c>
      <c r="AS75">
        <f t="shared" si="37"/>
        <v>2.0439397036280078E-2</v>
      </c>
      <c r="AT75">
        <f t="shared" si="38"/>
        <v>5.8867430468775753E-2</v>
      </c>
      <c r="AU75">
        <f t="shared" si="39"/>
        <v>-9.3792457745353781E-3</v>
      </c>
      <c r="AV75">
        <f t="shared" si="40"/>
        <v>-2.0535173010284642E-2</v>
      </c>
      <c r="AW75">
        <f t="shared" si="41"/>
        <v>3.9417944057782532E-2</v>
      </c>
      <c r="AX75">
        <f t="shared" si="42"/>
        <v>5.0169094349593671E-3</v>
      </c>
      <c r="AY75">
        <f t="shared" si="43"/>
        <v>3.0730544250857217E-4</v>
      </c>
      <c r="AZ75">
        <f t="shared" si="44"/>
        <v>-1.3392038377717248E-2</v>
      </c>
      <c r="BA75">
        <f t="shared" si="45"/>
        <v>9.5336290799843126E-2</v>
      </c>
      <c r="BB75">
        <f t="shared" si="46"/>
        <v>9.455613529019696E-3</v>
      </c>
      <c r="BC75">
        <f t="shared" si="47"/>
        <v>3.6317830385140262E-2</v>
      </c>
      <c r="BD75">
        <f t="shared" si="48"/>
        <v>-3.6341963651569817E-2</v>
      </c>
      <c r="BE75">
        <f t="shared" si="49"/>
        <v>6.547721030369145E-3</v>
      </c>
      <c r="BF75">
        <f t="shared" si="50"/>
        <v>-0.10505390429234236</v>
      </c>
      <c r="BG75">
        <f t="shared" si="51"/>
        <v>1.2340970816625808E-2</v>
      </c>
      <c r="BH75">
        <f t="shared" si="52"/>
        <v>5.2582159624413191E-2</v>
      </c>
      <c r="BI75">
        <f t="shared" si="63"/>
        <v>3.3861095709871395E-3</v>
      </c>
      <c r="BJ75">
        <f t="shared" si="58"/>
        <v>-1.7917368076974815E-2</v>
      </c>
      <c r="BK75">
        <f t="shared" si="59"/>
        <v>7.7620181214796465E-3</v>
      </c>
      <c r="BL75">
        <f t="shared" si="60"/>
        <v>1.9284323561756345E-2</v>
      </c>
      <c r="BM75">
        <f t="shared" si="61"/>
        <v>2.1096712518363325E-2</v>
      </c>
      <c r="BN75">
        <f t="shared" si="64"/>
        <v>1.4355869184591443E-2</v>
      </c>
    </row>
    <row r="76" spans="1:66" x14ac:dyDescent="0.25">
      <c r="A76" s="2">
        <v>40294</v>
      </c>
      <c r="B76" s="1">
        <v>24.977464999999999</v>
      </c>
      <c r="C76" s="1">
        <v>33.599997999999999</v>
      </c>
      <c r="D76" s="1">
        <v>10.212448</v>
      </c>
      <c r="E76" s="1">
        <v>10.212448</v>
      </c>
      <c r="F76" s="1">
        <v>58.032383000000003</v>
      </c>
      <c r="G76" s="1">
        <v>16.397141999999999</v>
      </c>
      <c r="H76" s="1">
        <v>77</v>
      </c>
      <c r="I76" s="1">
        <v>52.887627000000002</v>
      </c>
      <c r="J76" s="1">
        <v>46.452480000000001</v>
      </c>
      <c r="K76" s="1">
        <v>32.480885000000001</v>
      </c>
      <c r="L76" s="1">
        <v>19.370000999999998</v>
      </c>
      <c r="M76" s="1">
        <v>9.9253020000000003</v>
      </c>
      <c r="N76" s="1">
        <v>261.15145899999999</v>
      </c>
      <c r="O76" s="1">
        <v>129.28819300000001</v>
      </c>
      <c r="P76" s="1">
        <v>28.775020999999999</v>
      </c>
      <c r="Q76" s="1">
        <v>17.322541999999999</v>
      </c>
      <c r="R76" s="1">
        <v>49.287757999999997</v>
      </c>
      <c r="S76" s="1">
        <v>34.363602</v>
      </c>
      <c r="T76" s="1">
        <v>26.547709999999999</v>
      </c>
      <c r="U76" s="1">
        <v>24.507512999999999</v>
      </c>
      <c r="V76" s="1">
        <v>14.344013</v>
      </c>
      <c r="W76" s="1">
        <v>14.525311</v>
      </c>
      <c r="X76" s="1">
        <v>12.111477000000001</v>
      </c>
      <c r="Y76" s="1">
        <v>30.316147000000001</v>
      </c>
      <c r="Z76" s="1">
        <v>16.510242000000002</v>
      </c>
      <c r="AA76" s="1">
        <v>10.85</v>
      </c>
      <c r="AB76" s="1">
        <v>20.857931000000001</v>
      </c>
      <c r="AC76" s="1">
        <v>18.059270999999999</v>
      </c>
      <c r="AD76" s="1">
        <v>42.940185999999997</v>
      </c>
      <c r="AE76" s="1">
        <v>51.736758999999999</v>
      </c>
      <c r="AF76" s="1">
        <v>1186.6899410000001</v>
      </c>
      <c r="AG76" s="1"/>
      <c r="AI76">
        <f t="shared" si="62"/>
        <v>-3.5963485167383451E-2</v>
      </c>
      <c r="AJ76">
        <f t="shared" si="53"/>
        <v>-7.3103503448275875E-2</v>
      </c>
      <c r="AK76">
        <f t="shared" si="54"/>
        <v>-4.4827535894090859E-2</v>
      </c>
      <c r="AL76">
        <f t="shared" si="55"/>
        <v>-4.4827535894090859E-2</v>
      </c>
      <c r="AM76">
        <f t="shared" si="56"/>
        <v>-3.5937664956826189E-2</v>
      </c>
      <c r="AN76">
        <f t="shared" si="57"/>
        <v>-3.2555976539169515E-2</v>
      </c>
      <c r="AO76">
        <f t="shared" si="33"/>
        <v>-2.4699139633912796E-2</v>
      </c>
      <c r="AP76">
        <f t="shared" si="34"/>
        <v>-3.857048711315716E-3</v>
      </c>
      <c r="AQ76">
        <f t="shared" si="35"/>
        <v>-1.8604573730361822E-2</v>
      </c>
      <c r="AR76">
        <f t="shared" si="36"/>
        <v>1.3587031500289467E-3</v>
      </c>
      <c r="AS76">
        <f t="shared" si="37"/>
        <v>-3.0044968955682115E-2</v>
      </c>
      <c r="AT76">
        <f t="shared" si="38"/>
        <v>-8.374365136754372E-2</v>
      </c>
      <c r="AU76">
        <f t="shared" si="39"/>
        <v>-3.5395138265740138E-2</v>
      </c>
      <c r="AV76">
        <f t="shared" si="40"/>
        <v>-7.7509493404785537E-2</v>
      </c>
      <c r="AW76">
        <f t="shared" si="41"/>
        <v>-3.1877369922095396E-2</v>
      </c>
      <c r="AX76">
        <f t="shared" si="42"/>
        <v>-4.9917011569676588E-2</v>
      </c>
      <c r="AY76">
        <f t="shared" si="43"/>
        <v>-1.1377439124436537E-2</v>
      </c>
      <c r="AZ76">
        <f t="shared" si="44"/>
        <v>-5.2514268698198419E-2</v>
      </c>
      <c r="BA76">
        <f t="shared" si="45"/>
        <v>-5.3851168607074659E-2</v>
      </c>
      <c r="BB76">
        <f t="shared" si="46"/>
        <v>-1.3566030866723122E-2</v>
      </c>
      <c r="BC76">
        <f t="shared" si="47"/>
        <v>-2.5545574079427091E-2</v>
      </c>
      <c r="BD76">
        <f t="shared" si="48"/>
        <v>-4.4403842802436026E-2</v>
      </c>
      <c r="BE76">
        <f t="shared" si="49"/>
        <v>-1.1235921116535246E-2</v>
      </c>
      <c r="BF76">
        <f t="shared" si="50"/>
        <v>1.1241484369613419E-2</v>
      </c>
      <c r="BG76">
        <f t="shared" si="51"/>
        <v>-7.2381559866359271E-3</v>
      </c>
      <c r="BH76">
        <f t="shared" si="52"/>
        <v>-3.2114183764496089E-2</v>
      </c>
      <c r="BI76">
        <f t="shared" si="63"/>
        <v>-2.4746861404979802E-2</v>
      </c>
      <c r="BJ76">
        <f t="shared" si="58"/>
        <v>-5.1632787968930614E-3</v>
      </c>
      <c r="BK76">
        <f t="shared" si="59"/>
        <v>-1.6321523928070104E-2</v>
      </c>
      <c r="BL76">
        <f t="shared" si="60"/>
        <v>-2.1230359106100018E-2</v>
      </c>
      <c r="BM76">
        <f t="shared" si="61"/>
        <v>-2.512986927513285E-2</v>
      </c>
      <c r="BN76">
        <f t="shared" si="64"/>
        <v>-3.0985750607443803E-2</v>
      </c>
    </row>
    <row r="77" spans="1:66" x14ac:dyDescent="0.25">
      <c r="A77" s="2">
        <v>40301</v>
      </c>
      <c r="B77" s="1">
        <v>22.563811999999999</v>
      </c>
      <c r="C77" s="1">
        <v>32.419998</v>
      </c>
      <c r="D77" s="1">
        <v>9.7331640000000004</v>
      </c>
      <c r="E77" s="1">
        <v>9.7331640000000004</v>
      </c>
      <c r="F77" s="1">
        <v>53.457424000000003</v>
      </c>
      <c r="G77" s="1">
        <v>14.87974</v>
      </c>
      <c r="H77" s="1">
        <v>74.410004000000001</v>
      </c>
      <c r="I77" s="1">
        <v>48.235019999999999</v>
      </c>
      <c r="J77" s="1">
        <v>45.060786999999998</v>
      </c>
      <c r="K77" s="1">
        <v>29.456751000000001</v>
      </c>
      <c r="L77" s="1">
        <v>17.629999000000002</v>
      </c>
      <c r="M77" s="1">
        <v>8.7742070000000005</v>
      </c>
      <c r="N77" s="1">
        <v>244.97666899999999</v>
      </c>
      <c r="O77" s="1">
        <v>127.320374</v>
      </c>
      <c r="P77" s="1">
        <v>27.304829000000002</v>
      </c>
      <c r="Q77" s="1">
        <v>16.162147999999998</v>
      </c>
      <c r="R77" s="1">
        <v>48.5289</v>
      </c>
      <c r="S77" s="1">
        <v>32.894790999999998</v>
      </c>
      <c r="T77" s="1">
        <v>24.41865</v>
      </c>
      <c r="U77" s="1">
        <v>22.637753</v>
      </c>
      <c r="V77" s="1">
        <v>13.342518999999999</v>
      </c>
      <c r="W77" s="1">
        <v>12.907278</v>
      </c>
      <c r="X77" s="1">
        <v>11.923139000000001</v>
      </c>
      <c r="Y77" s="1">
        <v>28.607548000000001</v>
      </c>
      <c r="Z77" s="1">
        <v>15.902036000000001</v>
      </c>
      <c r="AA77" s="1">
        <v>9.83</v>
      </c>
      <c r="AB77" s="1">
        <v>19.929601999999999</v>
      </c>
      <c r="AC77" s="1">
        <v>17.615593000000001</v>
      </c>
      <c r="AD77" s="1">
        <v>41.947539999999996</v>
      </c>
      <c r="AE77" s="1">
        <v>48.629657999999999</v>
      </c>
      <c r="AF77" s="1">
        <v>1110.880005</v>
      </c>
      <c r="AG77" s="1"/>
      <c r="AI77">
        <f t="shared" si="62"/>
        <v>-9.6633225189185545E-2</v>
      </c>
      <c r="AJ77">
        <f t="shared" si="53"/>
        <v>-3.5119049709467234E-2</v>
      </c>
      <c r="AK77">
        <f t="shared" si="54"/>
        <v>-4.6931352796117036E-2</v>
      </c>
      <c r="AL77">
        <f t="shared" si="55"/>
        <v>-4.6931352796117036E-2</v>
      </c>
      <c r="AM77">
        <f t="shared" si="56"/>
        <v>-7.8834587923091143E-2</v>
      </c>
      <c r="AN77">
        <f t="shared" si="57"/>
        <v>-9.2540639094300631E-2</v>
      </c>
      <c r="AO77">
        <f t="shared" si="33"/>
        <v>-3.3636311688311681E-2</v>
      </c>
      <c r="AP77">
        <f t="shared" si="34"/>
        <v>-8.7971559018898748E-2</v>
      </c>
      <c r="AQ77">
        <f t="shared" si="35"/>
        <v>-2.9959498394918928E-2</v>
      </c>
      <c r="AR77">
        <f t="shared" si="36"/>
        <v>-9.3105037008689884E-2</v>
      </c>
      <c r="AS77">
        <f t="shared" si="37"/>
        <v>-8.982973206867656E-2</v>
      </c>
      <c r="AT77">
        <f t="shared" si="38"/>
        <v>-0.11597581615148836</v>
      </c>
      <c r="AU77">
        <f t="shared" si="39"/>
        <v>-6.1936433600395864E-2</v>
      </c>
      <c r="AV77">
        <f t="shared" si="40"/>
        <v>-1.5220407636140491E-2</v>
      </c>
      <c r="AW77">
        <f t="shared" si="41"/>
        <v>-5.1092647334644775E-2</v>
      </c>
      <c r="AX77">
        <f t="shared" si="42"/>
        <v>-6.6987512571769214E-2</v>
      </c>
      <c r="AY77">
        <f t="shared" si="43"/>
        <v>-1.539648039985906E-2</v>
      </c>
      <c r="AZ77">
        <f t="shared" si="44"/>
        <v>-4.2743219991897306E-2</v>
      </c>
      <c r="BA77">
        <f t="shared" si="45"/>
        <v>-8.0197501027395549E-2</v>
      </c>
      <c r="BB77">
        <f t="shared" si="46"/>
        <v>-7.629333910788906E-2</v>
      </c>
      <c r="BC77">
        <f t="shared" si="47"/>
        <v>-6.9819652282802652E-2</v>
      </c>
      <c r="BD77">
        <f t="shared" si="48"/>
        <v>-0.1113940348678249</v>
      </c>
      <c r="BE77">
        <f t="shared" si="49"/>
        <v>-1.5550374244198282E-2</v>
      </c>
      <c r="BF77">
        <f t="shared" si="50"/>
        <v>-5.6359371789561498E-2</v>
      </c>
      <c r="BG77">
        <f t="shared" si="51"/>
        <v>-3.683810328158732E-2</v>
      </c>
      <c r="BH77">
        <f t="shared" si="52"/>
        <v>-9.4009216589861722E-2</v>
      </c>
      <c r="BI77">
        <f t="shared" si="63"/>
        <v>-4.4507242832474682E-2</v>
      </c>
      <c r="BJ77">
        <f t="shared" si="58"/>
        <v>-2.456787984409772E-2</v>
      </c>
      <c r="BK77">
        <f t="shared" si="59"/>
        <v>-2.3116946908427471E-2</v>
      </c>
      <c r="BL77">
        <f t="shared" si="60"/>
        <v>-6.0055965237405001E-2</v>
      </c>
      <c r="BM77">
        <f t="shared" si="61"/>
        <v>-6.3883524567602365E-2</v>
      </c>
      <c r="BN77">
        <f t="shared" si="64"/>
        <v>-5.978514971291652E-2</v>
      </c>
    </row>
    <row r="78" spans="1:66" x14ac:dyDescent="0.25">
      <c r="A78" s="2">
        <v>40308</v>
      </c>
      <c r="B78" s="1">
        <v>24.281974999999999</v>
      </c>
      <c r="C78" s="1">
        <v>33.720001000000003</v>
      </c>
      <c r="D78" s="1">
        <v>9.8529839999999993</v>
      </c>
      <c r="E78" s="1">
        <v>9.8529839999999993</v>
      </c>
      <c r="F78" s="1">
        <v>56.265861999999998</v>
      </c>
      <c r="G78" s="1">
        <v>15.026880999999999</v>
      </c>
      <c r="H78" s="1">
        <v>76.230002999999996</v>
      </c>
      <c r="I78" s="1">
        <v>50.394328999999999</v>
      </c>
      <c r="J78" s="1">
        <v>45.554848</v>
      </c>
      <c r="K78" s="1">
        <v>30.029841999999999</v>
      </c>
      <c r="L78" s="1">
        <v>17.420000000000002</v>
      </c>
      <c r="M78" s="1">
        <v>9.2315959999999997</v>
      </c>
      <c r="N78" s="1">
        <v>252.125168</v>
      </c>
      <c r="O78" s="1">
        <v>127.534065</v>
      </c>
      <c r="P78" s="1">
        <v>28.750523000000001</v>
      </c>
      <c r="Q78" s="1">
        <v>16.718755999999999</v>
      </c>
      <c r="R78" s="1">
        <v>49.034801000000002</v>
      </c>
      <c r="S78" s="1">
        <v>32.192687999999997</v>
      </c>
      <c r="T78" s="1">
        <v>23.829086</v>
      </c>
      <c r="U78" s="1">
        <v>23.215527999999999</v>
      </c>
      <c r="V78" s="1">
        <v>13.933965000000001</v>
      </c>
      <c r="W78" s="1">
        <v>11.982688</v>
      </c>
      <c r="X78" s="1">
        <v>11.858473</v>
      </c>
      <c r="Y78" s="1">
        <v>29.234553999999999</v>
      </c>
      <c r="Z78" s="1">
        <v>16.092098</v>
      </c>
      <c r="AA78" s="1">
        <v>11.07</v>
      </c>
      <c r="AB78" s="1">
        <v>20.042379</v>
      </c>
      <c r="AC78" s="1">
        <v>17.815559</v>
      </c>
      <c r="AD78" s="1">
        <v>41.723396000000001</v>
      </c>
      <c r="AE78" s="1">
        <v>48.553322000000001</v>
      </c>
      <c r="AF78" s="1">
        <v>1135.6800539999999</v>
      </c>
      <c r="AG78" s="1"/>
      <c r="AI78">
        <f t="shared" si="62"/>
        <v>7.6146840790908943E-2</v>
      </c>
      <c r="AJ78">
        <f t="shared" si="53"/>
        <v>4.0098799512572572E-2</v>
      </c>
      <c r="AK78">
        <f t="shared" si="54"/>
        <v>1.2310488141368925E-2</v>
      </c>
      <c r="AL78">
        <f t="shared" si="55"/>
        <v>1.2310488141368925E-2</v>
      </c>
      <c r="AM78">
        <f t="shared" si="56"/>
        <v>5.2535977042215784E-2</v>
      </c>
      <c r="AN78">
        <f t="shared" si="57"/>
        <v>9.8886808506062282E-3</v>
      </c>
      <c r="AO78">
        <f t="shared" ref="AO78:AO141" si="65">(H78-H77)/H77</f>
        <v>2.4459063327022475E-2</v>
      </c>
      <c r="AP78">
        <f t="shared" ref="AP78:AP141" si="66">(I78-I77)/I77</f>
        <v>4.4766416599391901E-2</v>
      </c>
      <c r="AQ78">
        <f t="shared" ref="AQ78:AQ141" si="67">(J78-J77)/J77</f>
        <v>1.0964322482871906E-2</v>
      </c>
      <c r="AR78">
        <f t="shared" ref="AR78:AR141" si="68">(K78-K77)/K77</f>
        <v>1.9455336401492412E-2</v>
      </c>
      <c r="AS78">
        <f t="shared" ref="AS78:AS141" si="69">(L78-L77)/L77</f>
        <v>-1.1911458418120149E-2</v>
      </c>
      <c r="AT78">
        <f t="shared" ref="AT78:AT141" si="70">(M78-M77)/M77</f>
        <v>5.2128813464282199E-2</v>
      </c>
      <c r="AU78">
        <f t="shared" ref="AU78:AU141" si="71">(N78-N77)/N77</f>
        <v>2.9180325739509568E-2</v>
      </c>
      <c r="AV78">
        <f t="shared" ref="AV78:AV141" si="72">(O78-O77)/O77</f>
        <v>1.6783723868105916E-3</v>
      </c>
      <c r="AW78">
        <f t="shared" ref="AW78:AW141" si="73">(P78-P77)/P77</f>
        <v>5.2946458664875705E-2</v>
      </c>
      <c r="AX78">
        <f t="shared" ref="AX78:AX141" si="74">(Q78-Q77)/Q77</f>
        <v>3.4438986699045243E-2</v>
      </c>
      <c r="AY78">
        <f t="shared" ref="AY78:AY141" si="75">(R78-R77)/R77</f>
        <v>1.0424736600252664E-2</v>
      </c>
      <c r="AZ78">
        <f t="shared" ref="AZ78:AZ141" si="76">(S78-S77)/S77</f>
        <v>-2.1343896059409562E-2</v>
      </c>
      <c r="BA78">
        <f t="shared" ref="BA78:BA141" si="77">(T78-T77)/T77</f>
        <v>-2.4144004684943654E-2</v>
      </c>
      <c r="BB78">
        <f t="shared" ref="BB78:BB141" si="78">(U78-U77)/U77</f>
        <v>2.5522630271652802E-2</v>
      </c>
      <c r="BC78">
        <f t="shared" ref="BC78:BC141" si="79">(V78-V77)/V77</f>
        <v>4.4327911393643227E-2</v>
      </c>
      <c r="BD78">
        <f t="shared" ref="BD78:BD141" si="80">(W78-W77)/W77</f>
        <v>-7.1633228942616742E-2</v>
      </c>
      <c r="BE78">
        <f t="shared" ref="BE78:BE141" si="81">(X78-X77)/X77</f>
        <v>-5.4235717624361145E-3</v>
      </c>
      <c r="BF78">
        <f t="shared" ref="BF78:BF141" si="82">(Y78-Y77)/Y77</f>
        <v>2.1917502331901983E-2</v>
      </c>
      <c r="BG78">
        <f t="shared" ref="BG78:BG141" si="83">(Z78-Z77)/Z77</f>
        <v>1.1952054441330611E-2</v>
      </c>
      <c r="BH78">
        <f t="shared" ref="BH78:BH141" si="84">(AA78-AA77)/AA77</f>
        <v>0.1261444557477111</v>
      </c>
      <c r="BI78">
        <f t="shared" si="63"/>
        <v>5.6587682985340722E-3</v>
      </c>
      <c r="BJ78">
        <f t="shared" si="58"/>
        <v>1.1351647372870153E-2</v>
      </c>
      <c r="BK78">
        <f t="shared" si="59"/>
        <v>-5.3434361109136672E-3</v>
      </c>
      <c r="BL78">
        <f t="shared" si="60"/>
        <v>-1.569741658475117E-3</v>
      </c>
      <c r="BM78">
        <f t="shared" si="61"/>
        <v>2.2324687534546042E-2</v>
      </c>
      <c r="BN78">
        <f t="shared" si="64"/>
        <v>1.964132463551083E-2</v>
      </c>
    </row>
    <row r="79" spans="1:66" x14ac:dyDescent="0.25">
      <c r="A79" s="2">
        <v>40315</v>
      </c>
      <c r="B79" s="1">
        <v>23.181812000000001</v>
      </c>
      <c r="C79" s="1">
        <v>32.18</v>
      </c>
      <c r="D79" s="1">
        <v>9.4382180000000009</v>
      </c>
      <c r="E79" s="1">
        <v>9.4382180000000009</v>
      </c>
      <c r="F79" s="1">
        <v>52.026989</v>
      </c>
      <c r="G79" s="1">
        <v>14.705012999999999</v>
      </c>
      <c r="H79" s="1">
        <v>73.010002</v>
      </c>
      <c r="I79" s="1">
        <v>46.673779000000003</v>
      </c>
      <c r="J79" s="1">
        <v>45.318142000000002</v>
      </c>
      <c r="K79" s="1">
        <v>28.980642</v>
      </c>
      <c r="L79" s="1">
        <v>16.700001</v>
      </c>
      <c r="M79" s="1">
        <v>8.5836310000000005</v>
      </c>
      <c r="N79" s="1">
        <v>234.49980199999999</v>
      </c>
      <c r="O79" s="1">
        <v>125.21006</v>
      </c>
      <c r="P79" s="1">
        <v>26.969946</v>
      </c>
      <c r="Q79" s="1">
        <v>15.970271</v>
      </c>
      <c r="R79" s="1">
        <v>46.666224999999997</v>
      </c>
      <c r="S79" s="1">
        <v>32.321812000000001</v>
      </c>
      <c r="T79" s="1">
        <v>23.855484000000001</v>
      </c>
      <c r="U79" s="1">
        <v>21.538360999999998</v>
      </c>
      <c r="V79" s="1">
        <v>13.489910999999999</v>
      </c>
      <c r="W79" s="1">
        <v>11.770032</v>
      </c>
      <c r="X79" s="1">
        <v>11.272864999999999</v>
      </c>
      <c r="Y79" s="1">
        <v>28.129449999999999</v>
      </c>
      <c r="Z79" s="1">
        <v>15.743648</v>
      </c>
      <c r="AA79" s="1">
        <v>10.76</v>
      </c>
      <c r="AB79" s="1">
        <v>19.792657999999999</v>
      </c>
      <c r="AC79" s="1">
        <v>17.471869999999999</v>
      </c>
      <c r="AD79" s="1">
        <v>41.361511</v>
      </c>
      <c r="AE79" s="1">
        <v>46.792445999999998</v>
      </c>
      <c r="AF79" s="1">
        <v>1087.6899410000001</v>
      </c>
      <c r="AG79" s="1"/>
      <c r="AI79">
        <f t="shared" si="62"/>
        <v>-4.5307805481226239E-2</v>
      </c>
      <c r="AJ79">
        <f t="shared" ref="AJ79:AJ142" si="85">(C79-C78)/C78</f>
        <v>-4.5670253687121881E-2</v>
      </c>
      <c r="AK79">
        <f t="shared" ref="AK79:AK142" si="86">(D79-D78)/D78</f>
        <v>-4.2095470773117913E-2</v>
      </c>
      <c r="AL79">
        <f t="shared" ref="AL79:AL142" si="87">(E79-E78)/E78</f>
        <v>-4.2095470773117913E-2</v>
      </c>
      <c r="AM79">
        <f t="shared" ref="AM79:AM142" si="88">(F79-F78)/F78</f>
        <v>-7.5336497999444113E-2</v>
      </c>
      <c r="AN79">
        <f t="shared" ref="AN79:AN142" si="89">(G79-G78)/G78</f>
        <v>-2.1419481527803427E-2</v>
      </c>
      <c r="AO79">
        <f t="shared" si="65"/>
        <v>-4.2240599150966798E-2</v>
      </c>
      <c r="AP79">
        <f t="shared" si="66"/>
        <v>-7.3828743706459435E-2</v>
      </c>
      <c r="AQ79">
        <f t="shared" si="67"/>
        <v>-5.1960660696310102E-3</v>
      </c>
      <c r="AR79">
        <f t="shared" si="68"/>
        <v>-3.4938578764417041E-2</v>
      </c>
      <c r="AS79">
        <f t="shared" si="69"/>
        <v>-4.1331745120551169E-2</v>
      </c>
      <c r="AT79">
        <f t="shared" si="70"/>
        <v>-7.0189921656016924E-2</v>
      </c>
      <c r="AU79">
        <f t="shared" si="71"/>
        <v>-6.9907205773284853E-2</v>
      </c>
      <c r="AV79">
        <f t="shared" si="72"/>
        <v>-1.8222621540370406E-2</v>
      </c>
      <c r="AW79">
        <f t="shared" si="73"/>
        <v>-6.1931986419864464E-2</v>
      </c>
      <c r="AX79">
        <f t="shared" si="74"/>
        <v>-4.4769180194985728E-2</v>
      </c>
      <c r="AY79">
        <f t="shared" si="75"/>
        <v>-4.8303979045413163E-2</v>
      </c>
      <c r="AZ79">
        <f t="shared" si="76"/>
        <v>4.0109729265230811E-3</v>
      </c>
      <c r="BA79">
        <f t="shared" si="77"/>
        <v>1.1078058134500151E-3</v>
      </c>
      <c r="BB79">
        <f t="shared" si="78"/>
        <v>-7.2243327827822862E-2</v>
      </c>
      <c r="BC79">
        <f t="shared" si="79"/>
        <v>-3.1868459551893609E-2</v>
      </c>
      <c r="BD79">
        <f t="shared" si="80"/>
        <v>-1.7746936246691818E-2</v>
      </c>
      <c r="BE79">
        <f t="shared" si="81"/>
        <v>-4.9383086675662255E-2</v>
      </c>
      <c r="BF79">
        <f t="shared" si="82"/>
        <v>-3.7801295001798241E-2</v>
      </c>
      <c r="BG79">
        <f t="shared" si="83"/>
        <v>-2.1653484834606381E-2</v>
      </c>
      <c r="BH79">
        <f t="shared" si="84"/>
        <v>-2.8003613369467072E-2</v>
      </c>
      <c r="BI79">
        <f t="shared" si="63"/>
        <v>-1.2459648627540721E-2</v>
      </c>
      <c r="BJ79">
        <f t="shared" si="58"/>
        <v>-1.9291508057647882E-2</v>
      </c>
      <c r="BK79">
        <f t="shared" si="59"/>
        <v>-8.6734310888787886E-3</v>
      </c>
      <c r="BL79">
        <f t="shared" si="60"/>
        <v>-3.6266849053088544E-2</v>
      </c>
      <c r="BM79">
        <f t="shared" si="61"/>
        <v>-4.2256719074155583E-2</v>
      </c>
      <c r="BN79">
        <f t="shared" si="64"/>
        <v>-3.7101948975963923E-2</v>
      </c>
    </row>
    <row r="80" spans="1:66" x14ac:dyDescent="0.25">
      <c r="A80" s="2">
        <v>40322</v>
      </c>
      <c r="B80" s="1">
        <v>24.574712999999999</v>
      </c>
      <c r="C80" s="1">
        <v>32.080002</v>
      </c>
      <c r="D80" s="1">
        <v>9.9082860000000004</v>
      </c>
      <c r="E80" s="1">
        <v>9.9082860000000004</v>
      </c>
      <c r="F80" s="1">
        <v>51.720753000000002</v>
      </c>
      <c r="G80" s="1">
        <v>14.475101</v>
      </c>
      <c r="H80" s="1">
        <v>70.550003000000004</v>
      </c>
      <c r="I80" s="1">
        <v>47.194201999999997</v>
      </c>
      <c r="J80" s="1">
        <v>45.957211000000001</v>
      </c>
      <c r="K80" s="1">
        <v>29.465568999999999</v>
      </c>
      <c r="L80" s="1">
        <v>16.510000000000002</v>
      </c>
      <c r="M80" s="1">
        <v>8.9419170000000001</v>
      </c>
      <c r="N80" s="1">
        <v>241.245926</v>
      </c>
      <c r="O80" s="1">
        <v>128.45120199999999</v>
      </c>
      <c r="P80" s="1">
        <v>27.656047999999998</v>
      </c>
      <c r="Q80" s="1">
        <v>16.359787000000001</v>
      </c>
      <c r="R80" s="1">
        <v>44.688591000000002</v>
      </c>
      <c r="S80" s="1">
        <v>31.942492999999999</v>
      </c>
      <c r="T80" s="1">
        <v>23.855484000000001</v>
      </c>
      <c r="U80" s="1">
        <v>20.797215000000001</v>
      </c>
      <c r="V80" s="1">
        <v>13.676977000000001</v>
      </c>
      <c r="W80" s="1">
        <v>12.149114000000001</v>
      </c>
      <c r="X80" s="1">
        <v>11.148427999999999</v>
      </c>
      <c r="Y80" s="1">
        <v>27.870798000000001</v>
      </c>
      <c r="Z80" s="1">
        <v>15.395198000000001</v>
      </c>
      <c r="AA80" s="1">
        <v>11.57</v>
      </c>
      <c r="AB80" s="1">
        <v>19.671824000000001</v>
      </c>
      <c r="AC80" s="1">
        <v>17.196918</v>
      </c>
      <c r="AD80" s="1">
        <v>40.709319999999998</v>
      </c>
      <c r="AE80" s="1">
        <v>46.469645999999997</v>
      </c>
      <c r="AF80" s="1">
        <v>1089.410034</v>
      </c>
      <c r="AG80" s="1"/>
      <c r="AI80">
        <f t="shared" si="62"/>
        <v>6.0085941513113743E-2</v>
      </c>
      <c r="AJ80">
        <f t="shared" si="85"/>
        <v>-3.1074580484772955E-3</v>
      </c>
      <c r="AK80">
        <f t="shared" si="86"/>
        <v>4.9804740683039896E-2</v>
      </c>
      <c r="AL80">
        <f t="shared" si="87"/>
        <v>4.9804740683039896E-2</v>
      </c>
      <c r="AM80">
        <f t="shared" si="88"/>
        <v>-5.8860988476576726E-3</v>
      </c>
      <c r="AN80">
        <f t="shared" si="89"/>
        <v>-1.5634940275129221E-2</v>
      </c>
      <c r="AO80">
        <f t="shared" si="65"/>
        <v>-3.3693999898808336E-2</v>
      </c>
      <c r="AP80">
        <f t="shared" si="66"/>
        <v>1.1150222055085658E-2</v>
      </c>
      <c r="AQ80">
        <f t="shared" si="67"/>
        <v>1.4101835860790567E-2</v>
      </c>
      <c r="AR80">
        <f t="shared" si="68"/>
        <v>1.6732790115553651E-2</v>
      </c>
      <c r="AS80">
        <f t="shared" si="69"/>
        <v>-1.1377304707945752E-2</v>
      </c>
      <c r="AT80">
        <f t="shared" si="70"/>
        <v>4.1740610704257865E-2</v>
      </c>
      <c r="AU80">
        <f t="shared" si="71"/>
        <v>2.8768143693358041E-2</v>
      </c>
      <c r="AV80">
        <f t="shared" si="72"/>
        <v>2.5885635706907228E-2</v>
      </c>
      <c r="AW80">
        <f t="shared" si="73"/>
        <v>2.5439502177720275E-2</v>
      </c>
      <c r="AX80">
        <f t="shared" si="74"/>
        <v>2.4390068271227233E-2</v>
      </c>
      <c r="AY80">
        <f t="shared" si="75"/>
        <v>-4.2378272508650422E-2</v>
      </c>
      <c r="AZ80">
        <f t="shared" si="76"/>
        <v>-1.1735697243706584E-2</v>
      </c>
      <c r="BA80">
        <f t="shared" si="77"/>
        <v>0</v>
      </c>
      <c r="BB80">
        <f t="shared" si="78"/>
        <v>-3.4410510623347663E-2</v>
      </c>
      <c r="BC80">
        <f t="shared" si="79"/>
        <v>1.3867104089864012E-2</v>
      </c>
      <c r="BD80">
        <f t="shared" si="80"/>
        <v>3.2207389070819888E-2</v>
      </c>
      <c r="BE80">
        <f t="shared" si="81"/>
        <v>-1.1038631261884211E-2</v>
      </c>
      <c r="BF80">
        <f t="shared" si="82"/>
        <v>-9.1950606926192256E-3</v>
      </c>
      <c r="BG80">
        <f t="shared" si="83"/>
        <v>-2.213273569124511E-2</v>
      </c>
      <c r="BH80">
        <f t="shared" si="84"/>
        <v>7.5278810408921981E-2</v>
      </c>
      <c r="BI80">
        <f t="shared" si="63"/>
        <v>-6.1049910527428176E-3</v>
      </c>
      <c r="BJ80">
        <f t="shared" si="58"/>
        <v>-1.5736838701295223E-2</v>
      </c>
      <c r="BK80">
        <f t="shared" si="59"/>
        <v>-1.5768065146362809E-2</v>
      </c>
      <c r="BL80">
        <f t="shared" si="60"/>
        <v>-6.8985493940624705E-3</v>
      </c>
      <c r="BM80">
        <f t="shared" si="61"/>
        <v>1.5814185046323841E-3</v>
      </c>
      <c r="BN80">
        <f t="shared" si="64"/>
        <v>7.4719460313255048E-3</v>
      </c>
    </row>
    <row r="81" spans="1:66" x14ac:dyDescent="0.25">
      <c r="A81" s="2">
        <v>40329</v>
      </c>
      <c r="B81" s="1">
        <v>24.486702000000001</v>
      </c>
      <c r="C81" s="1">
        <v>31.59</v>
      </c>
      <c r="D81" s="1">
        <v>9.8622010000000007</v>
      </c>
      <c r="E81" s="1">
        <v>9.8622010000000007</v>
      </c>
      <c r="F81" s="1">
        <v>49.278973000000001</v>
      </c>
      <c r="G81" s="1">
        <v>14.116445000000001</v>
      </c>
      <c r="H81" s="1">
        <v>70.190002000000007</v>
      </c>
      <c r="I81" s="1">
        <v>44.86401</v>
      </c>
      <c r="J81" s="1">
        <v>44.31617</v>
      </c>
      <c r="K81" s="1">
        <v>29.703619</v>
      </c>
      <c r="L81" s="1">
        <v>15.81</v>
      </c>
      <c r="M81" s="1">
        <v>8.7665849999999992</v>
      </c>
      <c r="N81" s="1">
        <v>247.748627</v>
      </c>
      <c r="O81" s="1">
        <v>126.978188</v>
      </c>
      <c r="P81" s="1">
        <v>26.259359</v>
      </c>
      <c r="Q81" s="1">
        <v>16.000824000000001</v>
      </c>
      <c r="R81" s="1">
        <v>44.872439999999997</v>
      </c>
      <c r="S81" s="1">
        <v>30.360711999999999</v>
      </c>
      <c r="T81" s="1">
        <v>22.869938000000001</v>
      </c>
      <c r="U81" s="1">
        <v>20.789155999999998</v>
      </c>
      <c r="V81" s="1">
        <v>13.372749000000001</v>
      </c>
      <c r="W81" s="1">
        <v>11.187542000000001</v>
      </c>
      <c r="X81" s="1">
        <v>10.804384000000001</v>
      </c>
      <c r="Y81" s="1">
        <v>27.815424</v>
      </c>
      <c r="Z81" s="1">
        <v>15.312839</v>
      </c>
      <c r="AA81" s="1">
        <v>11.03</v>
      </c>
      <c r="AB81" s="1">
        <v>19.478489</v>
      </c>
      <c r="AC81" s="1">
        <v>17.003205999999999</v>
      </c>
      <c r="AD81" s="1">
        <v>40.580494000000002</v>
      </c>
      <c r="AE81" s="1">
        <v>45.754840999999999</v>
      </c>
      <c r="AF81" s="1">
        <v>1064.880005</v>
      </c>
      <c r="AG81" s="1"/>
      <c r="AI81">
        <f t="shared" si="62"/>
        <v>-3.5813643072860326E-3</v>
      </c>
      <c r="AJ81">
        <f t="shared" si="85"/>
        <v>-1.52743756063357E-2</v>
      </c>
      <c r="AK81">
        <f t="shared" si="86"/>
        <v>-4.651157627060796E-3</v>
      </c>
      <c r="AL81">
        <f t="shared" si="87"/>
        <v>-4.651157627060796E-3</v>
      </c>
      <c r="AM81">
        <f t="shared" si="88"/>
        <v>-4.721083623821179E-2</v>
      </c>
      <c r="AN81">
        <f t="shared" si="89"/>
        <v>-2.477744369452067E-2</v>
      </c>
      <c r="AO81">
        <f t="shared" si="65"/>
        <v>-5.1027779545239262E-3</v>
      </c>
      <c r="AP81">
        <f t="shared" si="66"/>
        <v>-4.9374539694515801E-2</v>
      </c>
      <c r="AQ81">
        <f t="shared" si="67"/>
        <v>-3.5708019792584915E-2</v>
      </c>
      <c r="AR81">
        <f t="shared" si="68"/>
        <v>8.0789208584433319E-3</v>
      </c>
      <c r="AS81">
        <f t="shared" si="69"/>
        <v>-4.2398546335554267E-2</v>
      </c>
      <c r="AT81">
        <f t="shared" si="70"/>
        <v>-1.9607876029267654E-2</v>
      </c>
      <c r="AU81">
        <f t="shared" si="71"/>
        <v>2.6954656220805992E-2</v>
      </c>
      <c r="AV81">
        <f t="shared" si="72"/>
        <v>-1.1467498762681817E-2</v>
      </c>
      <c r="AW81">
        <f t="shared" si="73"/>
        <v>-5.050211801772974E-2</v>
      </c>
      <c r="AX81">
        <f t="shared" si="74"/>
        <v>-2.1941789339922288E-2</v>
      </c>
      <c r="AY81">
        <f t="shared" si="75"/>
        <v>4.1140030572902834E-3</v>
      </c>
      <c r="AZ81">
        <f t="shared" si="76"/>
        <v>-4.9519647699382746E-2</v>
      </c>
      <c r="BA81">
        <f t="shared" si="77"/>
        <v>-4.1313184004147616E-2</v>
      </c>
      <c r="BB81">
        <f t="shared" si="78"/>
        <v>-3.875038076013026E-4</v>
      </c>
      <c r="BC81">
        <f t="shared" si="79"/>
        <v>-2.2243804314359829E-2</v>
      </c>
      <c r="BD81">
        <f t="shared" si="80"/>
        <v>-7.9147499974072208E-2</v>
      </c>
      <c r="BE81">
        <f t="shared" si="81"/>
        <v>-3.0860315014816304E-2</v>
      </c>
      <c r="BF81">
        <f t="shared" si="82"/>
        <v>-1.9868107113402522E-3</v>
      </c>
      <c r="BG81">
        <f t="shared" si="83"/>
        <v>-5.3496551327238719E-3</v>
      </c>
      <c r="BH81">
        <f t="shared" si="84"/>
        <v>-4.6672428694900681E-2</v>
      </c>
      <c r="BI81">
        <f t="shared" si="63"/>
        <v>-9.8280159480890611E-3</v>
      </c>
      <c r="BJ81">
        <f t="shared" si="58"/>
        <v>-1.1264343994662383E-2</v>
      </c>
      <c r="BK81">
        <f t="shared" si="59"/>
        <v>-3.1645333304510261E-3</v>
      </c>
      <c r="BL81">
        <f t="shared" si="60"/>
        <v>-1.5382191635374163E-2</v>
      </c>
      <c r="BM81">
        <f t="shared" si="61"/>
        <v>-2.2516801052339136E-2</v>
      </c>
      <c r="BN81">
        <f t="shared" si="64"/>
        <v>-2.0474061838421272E-2</v>
      </c>
    </row>
    <row r="82" spans="1:66" x14ac:dyDescent="0.25">
      <c r="A82" s="2">
        <v>40336</v>
      </c>
      <c r="B82" s="1">
        <v>24.252317000000001</v>
      </c>
      <c r="C82" s="1">
        <v>31.73</v>
      </c>
      <c r="D82" s="1">
        <v>10.009672999999999</v>
      </c>
      <c r="E82" s="1">
        <v>10.009672999999999</v>
      </c>
      <c r="F82" s="1">
        <v>52.687793999999997</v>
      </c>
      <c r="G82" s="1">
        <v>14.355649</v>
      </c>
      <c r="H82" s="1">
        <v>74.410004000000001</v>
      </c>
      <c r="I82" s="1">
        <v>46.782532000000003</v>
      </c>
      <c r="J82" s="1">
        <v>45.381256</v>
      </c>
      <c r="K82" s="1">
        <v>30.188541000000001</v>
      </c>
      <c r="L82" s="1">
        <v>16.32</v>
      </c>
      <c r="M82" s="1">
        <v>8.6903520000000007</v>
      </c>
      <c r="N82" s="1">
        <v>242.671661</v>
      </c>
      <c r="O82" s="1">
        <v>121.07785800000001</v>
      </c>
      <c r="P82" s="1">
        <v>26.501436000000002</v>
      </c>
      <c r="Q82" s="1">
        <v>15.764054</v>
      </c>
      <c r="R82" s="1">
        <v>45.220531000000001</v>
      </c>
      <c r="S82" s="1">
        <v>30.740017000000002</v>
      </c>
      <c r="T82" s="1">
        <v>22.878734999999999</v>
      </c>
      <c r="U82" s="1">
        <v>20.684359000000001</v>
      </c>
      <c r="V82" s="1">
        <v>13.872774</v>
      </c>
      <c r="W82" s="1">
        <v>10.734489999999999</v>
      </c>
      <c r="X82" s="1">
        <v>11.316788000000001</v>
      </c>
      <c r="Y82" s="1">
        <v>27.862708999999999</v>
      </c>
      <c r="Z82" s="1">
        <v>16.022417000000001</v>
      </c>
      <c r="AA82" s="1">
        <v>10.44</v>
      </c>
      <c r="AB82" s="1">
        <v>19.695992</v>
      </c>
      <c r="AC82" s="1">
        <v>17.846806000000001</v>
      </c>
      <c r="AD82" s="1">
        <v>40.950870999999999</v>
      </c>
      <c r="AE82" s="1">
        <v>47.545681000000002</v>
      </c>
      <c r="AF82" s="1">
        <v>1091.599976</v>
      </c>
      <c r="AG82" s="1"/>
      <c r="AI82">
        <f t="shared" si="62"/>
        <v>-9.571930103122895E-3</v>
      </c>
      <c r="AJ82">
        <f t="shared" si="85"/>
        <v>4.4317822095600052E-3</v>
      </c>
      <c r="AK82">
        <f t="shared" si="86"/>
        <v>1.495325434961209E-2</v>
      </c>
      <c r="AL82">
        <f t="shared" si="87"/>
        <v>1.495325434961209E-2</v>
      </c>
      <c r="AM82">
        <f t="shared" si="88"/>
        <v>6.9173945650206556E-2</v>
      </c>
      <c r="AN82">
        <f t="shared" si="89"/>
        <v>1.6945059467875875E-2</v>
      </c>
      <c r="AO82">
        <f t="shared" si="65"/>
        <v>6.0122551357100595E-2</v>
      </c>
      <c r="AP82">
        <f t="shared" si="66"/>
        <v>4.2763052165867538E-2</v>
      </c>
      <c r="AQ82">
        <f t="shared" si="67"/>
        <v>2.4033800754893773E-2</v>
      </c>
      <c r="AR82">
        <f t="shared" si="68"/>
        <v>1.6325350793113827E-2</v>
      </c>
      <c r="AS82">
        <f t="shared" si="69"/>
        <v>3.2258064516129017E-2</v>
      </c>
      <c r="AT82">
        <f t="shared" si="70"/>
        <v>-8.6958604747456904E-3</v>
      </c>
      <c r="AU82">
        <f t="shared" si="71"/>
        <v>-2.0492408218270364E-2</v>
      </c>
      <c r="AV82">
        <f t="shared" si="72"/>
        <v>-4.6467272001077829E-2</v>
      </c>
      <c r="AW82">
        <f t="shared" si="73"/>
        <v>9.2186941806158291E-3</v>
      </c>
      <c r="AX82">
        <f t="shared" si="74"/>
        <v>-1.4797362935808911E-2</v>
      </c>
      <c r="AY82">
        <f t="shared" si="75"/>
        <v>7.7573450429707794E-3</v>
      </c>
      <c r="AZ82">
        <f t="shared" si="76"/>
        <v>1.2493284083719849E-2</v>
      </c>
      <c r="BA82">
        <f t="shared" si="77"/>
        <v>3.84653425820294E-4</v>
      </c>
      <c r="BB82">
        <f t="shared" si="78"/>
        <v>-5.0409453851805149E-3</v>
      </c>
      <c r="BC82">
        <f t="shared" si="79"/>
        <v>3.7391339656490899E-2</v>
      </c>
      <c r="BD82">
        <f t="shared" si="80"/>
        <v>-4.0496116126312764E-2</v>
      </c>
      <c r="BE82">
        <f t="shared" si="81"/>
        <v>4.7425563549018626E-2</v>
      </c>
      <c r="BF82">
        <f t="shared" si="82"/>
        <v>1.699956110681566E-3</v>
      </c>
      <c r="BG82">
        <f t="shared" si="83"/>
        <v>4.6338761871655573E-2</v>
      </c>
      <c r="BH82">
        <f t="shared" si="84"/>
        <v>-5.3490480507706245E-2</v>
      </c>
      <c r="BI82">
        <f t="shared" si="63"/>
        <v>1.1166317880201112E-2</v>
      </c>
      <c r="BJ82">
        <f t="shared" si="58"/>
        <v>4.9614172762477982E-2</v>
      </c>
      <c r="BK82">
        <f t="shared" si="59"/>
        <v>9.1269711995126956E-3</v>
      </c>
      <c r="BL82">
        <f t="shared" si="60"/>
        <v>3.9139902158112687E-2</v>
      </c>
      <c r="BM82">
        <f t="shared" si="61"/>
        <v>2.5092001797892699E-2</v>
      </c>
      <c r="BN82">
        <f t="shared" si="64"/>
        <v>1.2288823392767467E-2</v>
      </c>
    </row>
    <row r="83" spans="1:66" x14ac:dyDescent="0.25">
      <c r="A83" s="2">
        <v>40343</v>
      </c>
      <c r="B83" s="1">
        <v>26.219211999999999</v>
      </c>
      <c r="C83" s="1">
        <v>33.520000000000003</v>
      </c>
      <c r="D83" s="1">
        <v>10.571913</v>
      </c>
      <c r="E83" s="1">
        <v>10.571913</v>
      </c>
      <c r="F83" s="1">
        <v>54.766945</v>
      </c>
      <c r="G83" s="1">
        <v>14.558102</v>
      </c>
      <c r="H83" s="1">
        <v>79.930000000000007</v>
      </c>
      <c r="I83" s="1">
        <v>51.147758000000003</v>
      </c>
      <c r="J83" s="1">
        <v>45.925643999999998</v>
      </c>
      <c r="K83" s="1">
        <v>30.990862</v>
      </c>
      <c r="L83" s="1">
        <v>16.030000999999999</v>
      </c>
      <c r="M83" s="1">
        <v>8.7360950000000006</v>
      </c>
      <c r="N83" s="1">
        <v>248.39939899999999</v>
      </c>
      <c r="O83" s="1">
        <v>123.345161</v>
      </c>
      <c r="P83" s="1">
        <v>26.271132000000001</v>
      </c>
      <c r="Q83" s="1">
        <v>16.344505000000002</v>
      </c>
      <c r="R83" s="1">
        <v>45.777473000000001</v>
      </c>
      <c r="S83" s="1">
        <v>31.619689999999999</v>
      </c>
      <c r="T83" s="1">
        <v>22.614754000000001</v>
      </c>
      <c r="U83" s="1">
        <v>21.313112</v>
      </c>
      <c r="V83" s="1">
        <v>14.373366000000001</v>
      </c>
      <c r="W83" s="1">
        <v>11.372458</v>
      </c>
      <c r="X83" s="1">
        <v>11.133787</v>
      </c>
      <c r="Y83" s="1">
        <v>28.122745999999999</v>
      </c>
      <c r="Z83" s="1">
        <v>16.111103</v>
      </c>
      <c r="AA83" s="1">
        <v>10.07</v>
      </c>
      <c r="AB83" s="1">
        <v>20.501553999999999</v>
      </c>
      <c r="AC83" s="1">
        <v>18.202992999999999</v>
      </c>
      <c r="AD83" s="1">
        <v>41.506428</v>
      </c>
      <c r="AE83" s="1">
        <v>48.498748999999997</v>
      </c>
      <c r="AF83" s="1">
        <v>1117.51001</v>
      </c>
      <c r="AG83" s="1"/>
      <c r="AI83">
        <f t="shared" si="62"/>
        <v>8.1101323226147728E-2</v>
      </c>
      <c r="AJ83">
        <f t="shared" si="85"/>
        <v>5.6413488811850071E-2</v>
      </c>
      <c r="AK83">
        <f t="shared" si="86"/>
        <v>5.6169667081032618E-2</v>
      </c>
      <c r="AL83">
        <f t="shared" si="87"/>
        <v>5.6169667081032618E-2</v>
      </c>
      <c r="AM83">
        <f t="shared" si="88"/>
        <v>3.9461720488810047E-2</v>
      </c>
      <c r="AN83">
        <f t="shared" si="89"/>
        <v>1.4102671359546352E-2</v>
      </c>
      <c r="AO83">
        <f t="shared" si="65"/>
        <v>7.4183519732104922E-2</v>
      </c>
      <c r="AP83">
        <f t="shared" si="66"/>
        <v>9.3308887171818733E-2</v>
      </c>
      <c r="AQ83">
        <f t="shared" si="67"/>
        <v>1.1995877769447322E-2</v>
      </c>
      <c r="AR83">
        <f t="shared" si="68"/>
        <v>2.657700483107147E-2</v>
      </c>
      <c r="AS83">
        <f t="shared" si="69"/>
        <v>-1.7769546568627552E-2</v>
      </c>
      <c r="AT83">
        <f t="shared" si="70"/>
        <v>5.2636533019605955E-3</v>
      </c>
      <c r="AU83">
        <f t="shared" si="71"/>
        <v>2.3602830163180811E-2</v>
      </c>
      <c r="AV83">
        <f t="shared" si="72"/>
        <v>1.8725991997645006E-2</v>
      </c>
      <c r="AW83">
        <f t="shared" si="73"/>
        <v>-8.6902460681753356E-3</v>
      </c>
      <c r="AX83">
        <f t="shared" si="74"/>
        <v>3.6821175568162973E-2</v>
      </c>
      <c r="AY83">
        <f t="shared" si="75"/>
        <v>1.2316131360775029E-2</v>
      </c>
      <c r="AZ83">
        <f t="shared" si="76"/>
        <v>2.8616542404644629E-2</v>
      </c>
      <c r="BA83">
        <f t="shared" si="77"/>
        <v>-1.1538269052025717E-2</v>
      </c>
      <c r="BB83">
        <f t="shared" si="78"/>
        <v>3.0397509538487494E-2</v>
      </c>
      <c r="BC83">
        <f t="shared" si="79"/>
        <v>3.6084491825499429E-2</v>
      </c>
      <c r="BD83">
        <f t="shared" si="80"/>
        <v>5.9431607836050039E-2</v>
      </c>
      <c r="BE83">
        <f t="shared" si="81"/>
        <v>-1.6170754457890422E-2</v>
      </c>
      <c r="BF83">
        <f t="shared" si="82"/>
        <v>9.3327967499499259E-3</v>
      </c>
      <c r="BG83">
        <f t="shared" si="83"/>
        <v>5.5351199510035943E-3</v>
      </c>
      <c r="BH83">
        <f t="shared" si="84"/>
        <v>-3.5440613026819848E-2</v>
      </c>
      <c r="BI83">
        <f t="shared" si="63"/>
        <v>4.0899793216812759E-2</v>
      </c>
      <c r="BJ83">
        <f t="shared" si="58"/>
        <v>1.9958024982173195E-2</v>
      </c>
      <c r="BK83">
        <f t="shared" si="59"/>
        <v>1.3566426950967669E-2</v>
      </c>
      <c r="BL83">
        <f t="shared" si="60"/>
        <v>2.0045311791832252E-2</v>
      </c>
      <c r="BM83">
        <f t="shared" si="61"/>
        <v>2.3735832328380335E-2</v>
      </c>
      <c r="BN83">
        <f t="shared" si="64"/>
        <v>2.6015726867282277E-2</v>
      </c>
    </row>
    <row r="84" spans="1:66" x14ac:dyDescent="0.25">
      <c r="A84" s="2">
        <v>40350</v>
      </c>
      <c r="B84" s="1">
        <v>25.514153</v>
      </c>
      <c r="C84" s="1">
        <v>29.85</v>
      </c>
      <c r="D84" s="1">
        <v>10.138712</v>
      </c>
      <c r="E84" s="1">
        <v>10.138712</v>
      </c>
      <c r="F84" s="1">
        <v>55.419688999999998</v>
      </c>
      <c r="G84" s="1">
        <v>14.190006</v>
      </c>
      <c r="H84" s="1">
        <v>81.900002000000001</v>
      </c>
      <c r="I84" s="1">
        <v>50.262282999999996</v>
      </c>
      <c r="J84" s="1">
        <v>44.529181999999999</v>
      </c>
      <c r="K84" s="1">
        <v>29.518464999999999</v>
      </c>
      <c r="L84" s="1">
        <v>15.14</v>
      </c>
      <c r="M84" s="1">
        <v>8.1948489999999996</v>
      </c>
      <c r="N84" s="1">
        <v>234.81277499999999</v>
      </c>
      <c r="O84" s="1">
        <v>124.66629</v>
      </c>
      <c r="P84" s="1">
        <v>24.839952</v>
      </c>
      <c r="Q84" s="1">
        <v>15.298159999999999</v>
      </c>
      <c r="R84" s="1">
        <v>45.406180999999997</v>
      </c>
      <c r="S84" s="1">
        <v>31.829509999999999</v>
      </c>
      <c r="T84" s="1">
        <v>22.007591000000001</v>
      </c>
      <c r="U84" s="1">
        <v>19.773474</v>
      </c>
      <c r="V84" s="1">
        <v>13.448899000000001</v>
      </c>
      <c r="W84" s="1">
        <v>10.244457000000001</v>
      </c>
      <c r="X84" s="1">
        <v>10.716545999999999</v>
      </c>
      <c r="Y84" s="1">
        <v>27.240210999999999</v>
      </c>
      <c r="Z84" s="1">
        <v>15.705638</v>
      </c>
      <c r="AA84" s="1">
        <v>9.84</v>
      </c>
      <c r="AB84" s="1">
        <v>19.365715000000002</v>
      </c>
      <c r="AC84" s="1">
        <v>17.840551000000001</v>
      </c>
      <c r="AD84" s="1">
        <v>39.292225000000002</v>
      </c>
      <c r="AE84" s="1">
        <v>45.424343</v>
      </c>
      <c r="AF84" s="1">
        <v>1076.76001</v>
      </c>
      <c r="AG84" s="1"/>
      <c r="AI84">
        <f t="shared" si="62"/>
        <v>-2.6890930207971109E-2</v>
      </c>
      <c r="AJ84">
        <f t="shared" si="85"/>
        <v>-0.10948687350835326</v>
      </c>
      <c r="AK84">
        <f t="shared" si="86"/>
        <v>-4.0976595248182653E-2</v>
      </c>
      <c r="AL84">
        <f t="shared" si="87"/>
        <v>-4.0976595248182653E-2</v>
      </c>
      <c r="AM84">
        <f t="shared" si="88"/>
        <v>1.1918576068100904E-2</v>
      </c>
      <c r="AN84">
        <f t="shared" si="89"/>
        <v>-2.5284614711450677E-2</v>
      </c>
      <c r="AO84">
        <f t="shared" si="65"/>
        <v>2.4646590766920978E-2</v>
      </c>
      <c r="AP84">
        <f t="shared" si="66"/>
        <v>-1.7312098020015005E-2</v>
      </c>
      <c r="AQ84">
        <f t="shared" si="67"/>
        <v>-3.0407020530838928E-2</v>
      </c>
      <c r="AR84">
        <f t="shared" si="68"/>
        <v>-4.7510682342427286E-2</v>
      </c>
      <c r="AS84">
        <f t="shared" si="69"/>
        <v>-5.5520957235124201E-2</v>
      </c>
      <c r="AT84">
        <f t="shared" si="70"/>
        <v>-6.1955141284521398E-2</v>
      </c>
      <c r="AU84">
        <f t="shared" si="71"/>
        <v>-5.4696686283045318E-2</v>
      </c>
      <c r="AV84">
        <f t="shared" si="72"/>
        <v>1.0710829588199241E-2</v>
      </c>
      <c r="AW84">
        <f t="shared" si="73"/>
        <v>-5.4477287084545925E-2</v>
      </c>
      <c r="AX84">
        <f t="shared" si="74"/>
        <v>-6.4018151666263512E-2</v>
      </c>
      <c r="AY84">
        <f t="shared" si="75"/>
        <v>-8.1108015726425956E-3</v>
      </c>
      <c r="AZ84">
        <f t="shared" si="76"/>
        <v>6.6357386805500169E-3</v>
      </c>
      <c r="BA84">
        <f t="shared" si="77"/>
        <v>-2.6848092179114567E-2</v>
      </c>
      <c r="BB84">
        <f t="shared" si="78"/>
        <v>-7.2239004796671641E-2</v>
      </c>
      <c r="BC84">
        <f t="shared" si="79"/>
        <v>-6.4318058831869987E-2</v>
      </c>
      <c r="BD84">
        <f t="shared" si="80"/>
        <v>-9.9187088666319922E-2</v>
      </c>
      <c r="BE84">
        <f t="shared" si="81"/>
        <v>-3.7475209468260946E-2</v>
      </c>
      <c r="BF84">
        <f t="shared" si="82"/>
        <v>-3.1381537208350872E-2</v>
      </c>
      <c r="BG84">
        <f t="shared" si="83"/>
        <v>-2.516680577363322E-2</v>
      </c>
      <c r="BH84">
        <f t="shared" si="84"/>
        <v>-2.2840119165839168E-2</v>
      </c>
      <c r="BI84">
        <f t="shared" si="63"/>
        <v>-5.5402580701931048E-2</v>
      </c>
      <c r="BJ84">
        <f t="shared" ref="BJ84:BJ147" si="90">(AC84-AC83)/AC83</f>
        <v>-1.9911121209572401E-2</v>
      </c>
      <c r="BK84">
        <f t="shared" ref="BK84:BK147" si="91">(AD84-AD83)/AD83</f>
        <v>-5.3346026307057731E-2</v>
      </c>
      <c r="BL84">
        <f t="shared" ref="BL84:BL147" si="92">(AE84-AE83)/AE83</f>
        <v>-6.3391449540275702E-2</v>
      </c>
      <c r="BM84">
        <f t="shared" ref="BM84:BM147" si="93">(AF84-AF83)/AF83</f>
        <v>-3.6464997749774075E-2</v>
      </c>
      <c r="BN84">
        <f t="shared" si="64"/>
        <v>-3.8507326456289688E-2</v>
      </c>
    </row>
    <row r="85" spans="1:66" x14ac:dyDescent="0.25">
      <c r="A85" s="2">
        <v>40357</v>
      </c>
      <c r="B85" s="1">
        <v>23.623788999999999</v>
      </c>
      <c r="C85" s="1">
        <v>26.73</v>
      </c>
      <c r="D85" s="1">
        <v>9.8068989999999996</v>
      </c>
      <c r="E85" s="1">
        <v>9.8068989999999996</v>
      </c>
      <c r="F85" s="1">
        <v>49.915596000000001</v>
      </c>
      <c r="G85" s="1">
        <v>12.736034999999999</v>
      </c>
      <c r="H85" s="1">
        <v>77.239998</v>
      </c>
      <c r="I85" s="1">
        <v>45.966957000000001</v>
      </c>
      <c r="J85" s="1">
        <v>42.785572000000002</v>
      </c>
      <c r="K85" s="1">
        <v>27.666948000000001</v>
      </c>
      <c r="L85" s="1">
        <v>14.6</v>
      </c>
      <c r="M85" s="1">
        <v>7.8365650000000002</v>
      </c>
      <c r="N85" s="1">
        <v>216.86450199999999</v>
      </c>
      <c r="O85" s="1">
        <v>117.00741600000001</v>
      </c>
      <c r="P85" s="1">
        <v>22.833023000000001</v>
      </c>
      <c r="Q85" s="1">
        <v>14.664237999999999</v>
      </c>
      <c r="R85" s="1">
        <v>45.700130000000001</v>
      </c>
      <c r="S85" s="1">
        <v>28.916111000000001</v>
      </c>
      <c r="T85" s="1">
        <v>20.089290999999999</v>
      </c>
      <c r="U85" s="1">
        <v>18.757797</v>
      </c>
      <c r="V85" s="1">
        <v>13.015432000000001</v>
      </c>
      <c r="W85" s="1">
        <v>9.4770470000000007</v>
      </c>
      <c r="X85" s="1">
        <v>10.350543</v>
      </c>
      <c r="Y85" s="1">
        <v>25.506674</v>
      </c>
      <c r="Z85" s="1">
        <v>15.388863000000001</v>
      </c>
      <c r="AA85" s="1">
        <v>9.01</v>
      </c>
      <c r="AB85" s="1">
        <v>18.616541000000002</v>
      </c>
      <c r="AC85" s="1">
        <v>17.862718999999998</v>
      </c>
      <c r="AD85" s="1">
        <v>38.648086999999997</v>
      </c>
      <c r="AE85" s="1">
        <v>43.479782</v>
      </c>
      <c r="AF85" s="1">
        <v>1022.580017</v>
      </c>
      <c r="AG85" s="1"/>
      <c r="AI85">
        <f t="shared" si="62"/>
        <v>-7.4090799722021011E-2</v>
      </c>
      <c r="AJ85">
        <f t="shared" si="85"/>
        <v>-0.10452261306532666</v>
      </c>
      <c r="AK85">
        <f t="shared" si="86"/>
        <v>-3.2727332623710026E-2</v>
      </c>
      <c r="AL85">
        <f t="shared" si="87"/>
        <v>-3.2727332623710026E-2</v>
      </c>
      <c r="AM85">
        <f t="shared" si="88"/>
        <v>-9.9316562386338861E-2</v>
      </c>
      <c r="AN85">
        <f t="shared" si="89"/>
        <v>-0.10246443870425431</v>
      </c>
      <c r="AO85">
        <f t="shared" si="65"/>
        <v>-5.6898704349237994E-2</v>
      </c>
      <c r="AP85">
        <f t="shared" si="66"/>
        <v>-8.5458235154181036E-2</v>
      </c>
      <c r="AQ85">
        <f t="shared" si="67"/>
        <v>-3.9156569280792017E-2</v>
      </c>
      <c r="AR85">
        <f t="shared" si="68"/>
        <v>-6.2724027147075492E-2</v>
      </c>
      <c r="AS85">
        <f t="shared" si="69"/>
        <v>-3.5667107001321065E-2</v>
      </c>
      <c r="AT85">
        <f t="shared" si="70"/>
        <v>-4.3720634754831893E-2</v>
      </c>
      <c r="AU85">
        <f t="shared" si="71"/>
        <v>-7.6436526930870788E-2</v>
      </c>
      <c r="AV85">
        <f t="shared" si="72"/>
        <v>-6.143500380094729E-2</v>
      </c>
      <c r="AW85">
        <f t="shared" si="73"/>
        <v>-8.0794399280642706E-2</v>
      </c>
      <c r="AX85">
        <f t="shared" si="74"/>
        <v>-4.1437793826185641E-2</v>
      </c>
      <c r="AY85">
        <f t="shared" si="75"/>
        <v>6.47376620376871E-3</v>
      </c>
      <c r="AZ85">
        <f t="shared" si="76"/>
        <v>-9.1531380784686867E-2</v>
      </c>
      <c r="BA85">
        <f t="shared" si="77"/>
        <v>-8.7165378527799889E-2</v>
      </c>
      <c r="BB85">
        <f t="shared" si="78"/>
        <v>-5.1365632564110898E-2</v>
      </c>
      <c r="BC85">
        <f t="shared" si="79"/>
        <v>-3.2230668101530115E-2</v>
      </c>
      <c r="BD85">
        <f t="shared" si="80"/>
        <v>-7.4909778038992195E-2</v>
      </c>
      <c r="BE85">
        <f t="shared" si="81"/>
        <v>-3.4153075067283732E-2</v>
      </c>
      <c r="BF85">
        <f t="shared" si="82"/>
        <v>-6.3638897657584167E-2</v>
      </c>
      <c r="BG85">
        <f t="shared" si="83"/>
        <v>-2.0169508554825969E-2</v>
      </c>
      <c r="BH85">
        <f t="shared" si="84"/>
        <v>-8.4349593495934974E-2</v>
      </c>
      <c r="BI85">
        <f t="shared" si="63"/>
        <v>-3.8685584291620521E-2</v>
      </c>
      <c r="BJ85">
        <f t="shared" si="90"/>
        <v>1.2425625195094634E-3</v>
      </c>
      <c r="BK85">
        <f t="shared" si="91"/>
        <v>-1.6393523146118735E-2</v>
      </c>
      <c r="BL85">
        <f t="shared" si="92"/>
        <v>-4.2808786469404746E-2</v>
      </c>
      <c r="BM85">
        <f t="shared" si="93"/>
        <v>-5.031761255695219E-2</v>
      </c>
      <c r="BN85">
        <f t="shared" si="64"/>
        <v>-5.5308785287602059E-2</v>
      </c>
    </row>
    <row r="86" spans="1:66" x14ac:dyDescent="0.25">
      <c r="A86" s="2">
        <v>40364</v>
      </c>
      <c r="B86" s="1">
        <v>24.836839999999999</v>
      </c>
      <c r="C86" s="1">
        <v>27.200001</v>
      </c>
      <c r="D86" s="1">
        <v>10.221664000000001</v>
      </c>
      <c r="E86" s="1">
        <v>10.221664000000001</v>
      </c>
      <c r="F86" s="1">
        <v>52.107571</v>
      </c>
      <c r="G86" s="1">
        <v>13.904735000000001</v>
      </c>
      <c r="H86" s="1">
        <v>79.75</v>
      </c>
      <c r="I86" s="1">
        <v>50.270054000000002</v>
      </c>
      <c r="J86" s="1">
        <v>44.331940000000003</v>
      </c>
      <c r="K86" s="1">
        <v>29.756519000000001</v>
      </c>
      <c r="L86" s="1">
        <v>14.84</v>
      </c>
      <c r="M86" s="1">
        <v>8.2710830000000009</v>
      </c>
      <c r="N86" s="1">
        <v>232.234543</v>
      </c>
      <c r="O86" s="1">
        <v>123.238029</v>
      </c>
      <c r="P86" s="1">
        <v>23.244274000000001</v>
      </c>
      <c r="Q86" s="1">
        <v>15.458549</v>
      </c>
      <c r="R86" s="1">
        <v>46.829478999999999</v>
      </c>
      <c r="S86" s="1">
        <v>31.396231</v>
      </c>
      <c r="T86" s="1">
        <v>21.734804</v>
      </c>
      <c r="U86" s="1">
        <v>19.563889</v>
      </c>
      <c r="V86" s="1">
        <v>13.454654</v>
      </c>
      <c r="W86" s="1">
        <v>9.5695069999999998</v>
      </c>
      <c r="X86" s="1">
        <v>10.811707</v>
      </c>
      <c r="Y86" s="1">
        <v>26.72015</v>
      </c>
      <c r="Z86" s="1">
        <v>15.730976999999999</v>
      </c>
      <c r="AA86" s="1">
        <v>9.49</v>
      </c>
      <c r="AB86" s="1">
        <v>19.720161000000001</v>
      </c>
      <c r="AC86" s="1">
        <v>17.756121</v>
      </c>
      <c r="AD86" s="1">
        <v>39.799487999999997</v>
      </c>
      <c r="AE86" s="1">
        <v>45.178382999999997</v>
      </c>
      <c r="AF86" s="1">
        <v>1077.959961</v>
      </c>
      <c r="AG86" s="1"/>
      <c r="AI86">
        <f t="shared" si="62"/>
        <v>5.1348706170716317E-2</v>
      </c>
      <c r="AJ86">
        <f t="shared" si="85"/>
        <v>1.7583277216610547E-2</v>
      </c>
      <c r="AK86">
        <f t="shared" si="86"/>
        <v>4.2293185644106356E-2</v>
      </c>
      <c r="AL86">
        <f t="shared" si="87"/>
        <v>4.2293185644106356E-2</v>
      </c>
      <c r="AM86">
        <f t="shared" si="88"/>
        <v>4.3913629720057822E-2</v>
      </c>
      <c r="AN86">
        <f t="shared" si="89"/>
        <v>9.1763252849101098E-2</v>
      </c>
      <c r="AO86">
        <f t="shared" si="65"/>
        <v>3.2496142736823996E-2</v>
      </c>
      <c r="AP86">
        <f t="shared" si="66"/>
        <v>9.361283149545882E-2</v>
      </c>
      <c r="AQ86">
        <f t="shared" si="67"/>
        <v>3.6142277120894892E-2</v>
      </c>
      <c r="AR86">
        <f t="shared" si="68"/>
        <v>7.5525894652348324E-2</v>
      </c>
      <c r="AS86">
        <f t="shared" si="69"/>
        <v>1.6438356164383577E-2</v>
      </c>
      <c r="AT86">
        <f t="shared" si="70"/>
        <v>5.5447507932365851E-2</v>
      </c>
      <c r="AU86">
        <f t="shared" si="71"/>
        <v>7.0873936758907713E-2</v>
      </c>
      <c r="AV86">
        <f t="shared" si="72"/>
        <v>5.3249727350615034E-2</v>
      </c>
      <c r="AW86">
        <f t="shared" si="73"/>
        <v>1.8011237495797208E-2</v>
      </c>
      <c r="AX86">
        <f t="shared" si="74"/>
        <v>5.416653766803297E-2</v>
      </c>
      <c r="AY86">
        <f t="shared" si="75"/>
        <v>2.4712161650305976E-2</v>
      </c>
      <c r="AZ86">
        <f t="shared" si="76"/>
        <v>8.5769486775036916E-2</v>
      </c>
      <c r="BA86">
        <f t="shared" si="77"/>
        <v>8.1909958893024201E-2</v>
      </c>
      <c r="BB86">
        <f t="shared" si="78"/>
        <v>4.297370314861599E-2</v>
      </c>
      <c r="BC86">
        <f t="shared" si="79"/>
        <v>3.374624829971061E-2</v>
      </c>
      <c r="BD86">
        <f t="shared" si="80"/>
        <v>9.7562035937986905E-3</v>
      </c>
      <c r="BE86">
        <f t="shared" si="81"/>
        <v>4.4554570711894066E-2</v>
      </c>
      <c r="BF86">
        <f t="shared" si="82"/>
        <v>4.7574842568654775E-2</v>
      </c>
      <c r="BG86">
        <f t="shared" si="83"/>
        <v>2.2231272056941354E-2</v>
      </c>
      <c r="BH86">
        <f t="shared" si="84"/>
        <v>5.3274139844617138E-2</v>
      </c>
      <c r="BI86">
        <f t="shared" si="63"/>
        <v>5.9281689332083727E-2</v>
      </c>
      <c r="BJ86">
        <f t="shared" si="90"/>
        <v>-5.9676245256950079E-3</v>
      </c>
      <c r="BK86">
        <f t="shared" si="91"/>
        <v>2.9791927346882654E-2</v>
      </c>
      <c r="BL86">
        <f t="shared" si="92"/>
        <v>3.9066456220962574E-2</v>
      </c>
      <c r="BM86">
        <f t="shared" si="93"/>
        <v>5.4157076296553544E-2</v>
      </c>
      <c r="BN86">
        <f t="shared" si="64"/>
        <v>4.5461157417905365E-2</v>
      </c>
    </row>
    <row r="87" spans="1:66" x14ac:dyDescent="0.25">
      <c r="A87" s="2">
        <v>40371</v>
      </c>
      <c r="B87" s="1">
        <v>23.906960999999999</v>
      </c>
      <c r="C87" s="1">
        <v>27.389999</v>
      </c>
      <c r="D87" s="1">
        <v>10.249316</v>
      </c>
      <c r="E87" s="1">
        <v>10.249316</v>
      </c>
      <c r="F87" s="1">
        <v>49.883366000000002</v>
      </c>
      <c r="G87" s="1">
        <v>12.864872</v>
      </c>
      <c r="H87" s="1">
        <v>77.099997999999999</v>
      </c>
      <c r="I87" s="1">
        <v>49.664206999999998</v>
      </c>
      <c r="J87" s="1">
        <v>43.377285000000001</v>
      </c>
      <c r="K87" s="1">
        <v>29.121715999999999</v>
      </c>
      <c r="L87" s="1">
        <v>14.79</v>
      </c>
      <c r="M87" s="1">
        <v>8.6446149999999999</v>
      </c>
      <c r="N87" s="1">
        <v>228.31999200000001</v>
      </c>
      <c r="O87" s="1">
        <v>130.47735599999999</v>
      </c>
      <c r="P87" s="1">
        <v>22.298390999999999</v>
      </c>
      <c r="Q87" s="1">
        <v>16.054283000000002</v>
      </c>
      <c r="R87" s="1">
        <v>45.978591999999999</v>
      </c>
      <c r="S87" s="1">
        <v>31.517451999999999</v>
      </c>
      <c r="T87" s="1">
        <v>21.769998999999999</v>
      </c>
      <c r="U87" s="1">
        <v>20.063666999999999</v>
      </c>
      <c r="V87" s="1">
        <v>13.226412</v>
      </c>
      <c r="W87" s="1">
        <v>9.2921309999999995</v>
      </c>
      <c r="X87" s="1">
        <v>10.657987</v>
      </c>
      <c r="Y87" s="1">
        <v>28.335497</v>
      </c>
      <c r="Z87" s="1">
        <v>15.916136</v>
      </c>
      <c r="AA87" s="1">
        <v>9.76</v>
      </c>
      <c r="AB87" s="1">
        <v>19.953764</v>
      </c>
      <c r="AC87" s="1">
        <v>18.105967</v>
      </c>
      <c r="AD87" s="1">
        <v>39.992725</v>
      </c>
      <c r="AE87" s="1">
        <v>44.548133999999997</v>
      </c>
      <c r="AF87" s="1">
        <v>1064.880005</v>
      </c>
      <c r="AG87" s="1"/>
      <c r="AI87">
        <f t="shared" si="62"/>
        <v>-3.7439505186650145E-2</v>
      </c>
      <c r="AJ87">
        <f t="shared" si="85"/>
        <v>6.9852203314256945E-3</v>
      </c>
      <c r="AK87">
        <f t="shared" si="86"/>
        <v>2.7052346858593463E-3</v>
      </c>
      <c r="AL87">
        <f t="shared" si="87"/>
        <v>2.7052346858593463E-3</v>
      </c>
      <c r="AM87">
        <f t="shared" si="88"/>
        <v>-4.2684872031359851E-2</v>
      </c>
      <c r="AN87">
        <f t="shared" si="89"/>
        <v>-7.4784812511709167E-2</v>
      </c>
      <c r="AO87">
        <f t="shared" si="65"/>
        <v>-3.3228865203761761E-2</v>
      </c>
      <c r="AP87">
        <f t="shared" si="66"/>
        <v>-1.2051847010150501E-2</v>
      </c>
      <c r="AQ87">
        <f t="shared" si="67"/>
        <v>-2.15342482192298E-2</v>
      </c>
      <c r="AR87">
        <f t="shared" si="68"/>
        <v>-2.133324129747843E-2</v>
      </c>
      <c r="AS87">
        <f t="shared" si="69"/>
        <v>-3.3692722371968134E-3</v>
      </c>
      <c r="AT87">
        <f t="shared" si="70"/>
        <v>4.516119594012042E-2</v>
      </c>
      <c r="AU87">
        <f t="shared" si="71"/>
        <v>-1.6856023868938346E-2</v>
      </c>
      <c r="AV87">
        <f t="shared" si="72"/>
        <v>5.8742638605490755E-2</v>
      </c>
      <c r="AW87">
        <f t="shared" si="73"/>
        <v>-4.0693161679302266E-2</v>
      </c>
      <c r="AX87">
        <f t="shared" si="74"/>
        <v>3.8537510862112739E-2</v>
      </c>
      <c r="AY87">
        <f t="shared" si="75"/>
        <v>-1.8169901057408736E-2</v>
      </c>
      <c r="AZ87">
        <f t="shared" si="76"/>
        <v>3.8610048448171523E-3</v>
      </c>
      <c r="BA87">
        <f t="shared" si="77"/>
        <v>1.6192922650693372E-3</v>
      </c>
      <c r="BB87">
        <f t="shared" si="78"/>
        <v>2.554594334490444E-2</v>
      </c>
      <c r="BC87">
        <f t="shared" si="79"/>
        <v>-1.6963795575865411E-2</v>
      </c>
      <c r="BD87">
        <f t="shared" si="80"/>
        <v>-2.8985401233313304E-2</v>
      </c>
      <c r="BE87">
        <f t="shared" si="81"/>
        <v>-1.4217921369863228E-2</v>
      </c>
      <c r="BF87">
        <f t="shared" si="82"/>
        <v>6.0454263916931601E-2</v>
      </c>
      <c r="BG87">
        <f t="shared" si="83"/>
        <v>1.1770343316883657E-2</v>
      </c>
      <c r="BH87">
        <f t="shared" si="84"/>
        <v>2.8451001053740734E-2</v>
      </c>
      <c r="BI87">
        <f t="shared" si="63"/>
        <v>1.184589720134631E-2</v>
      </c>
      <c r="BJ87">
        <f t="shared" si="90"/>
        <v>1.9702839375784802E-2</v>
      </c>
      <c r="BK87">
        <f t="shared" si="91"/>
        <v>4.855263464695914E-3</v>
      </c>
      <c r="BL87">
        <f t="shared" si="92"/>
        <v>-1.3950233677022023E-2</v>
      </c>
      <c r="BM87">
        <f t="shared" si="93"/>
        <v>-1.2133990568505018E-2</v>
      </c>
      <c r="BN87">
        <f t="shared" si="64"/>
        <v>-2.4440072754735821E-3</v>
      </c>
    </row>
    <row r="88" spans="1:66" x14ac:dyDescent="0.25">
      <c r="A88" s="2">
        <v>40378</v>
      </c>
      <c r="B88" s="1">
        <v>24.867450999999999</v>
      </c>
      <c r="C88" s="1">
        <v>29.23</v>
      </c>
      <c r="D88" s="1">
        <v>10.811553</v>
      </c>
      <c r="E88" s="1">
        <v>10.811553</v>
      </c>
      <c r="F88" s="1">
        <v>54.742759999999997</v>
      </c>
      <c r="G88" s="1">
        <v>12.644015</v>
      </c>
      <c r="H88" s="1">
        <v>78.709998999999996</v>
      </c>
      <c r="I88" s="1">
        <v>54.193775000000002</v>
      </c>
      <c r="J88" s="1">
        <v>44.142592999999998</v>
      </c>
      <c r="K88" s="1">
        <v>30.091557999999999</v>
      </c>
      <c r="L88" s="1">
        <v>15.88</v>
      </c>
      <c r="M88" s="1">
        <v>9.6966059999999992</v>
      </c>
      <c r="N88" s="1">
        <v>243.446609</v>
      </c>
      <c r="O88" s="1">
        <v>131.55744899999999</v>
      </c>
      <c r="P88" s="1">
        <v>23.236052000000001</v>
      </c>
      <c r="Q88" s="1">
        <v>16.565999999999999</v>
      </c>
      <c r="R88" s="1">
        <v>44.578513999999998</v>
      </c>
      <c r="S88" s="1">
        <v>32.188217000000002</v>
      </c>
      <c r="T88" s="1">
        <v>23.661895999999999</v>
      </c>
      <c r="U88" s="1">
        <v>20.805275000000002</v>
      </c>
      <c r="V88" s="1">
        <v>13.951409999999999</v>
      </c>
      <c r="W88" s="1">
        <v>9.578754</v>
      </c>
      <c r="X88" s="1">
        <v>10.672624000000001</v>
      </c>
      <c r="Y88" s="1">
        <v>30.793968</v>
      </c>
      <c r="Z88" s="1">
        <v>16.464085000000001</v>
      </c>
      <c r="AA88" s="1">
        <v>10.46</v>
      </c>
      <c r="AB88" s="1">
        <v>20.445163999999998</v>
      </c>
      <c r="AC88" s="1">
        <v>19.008216999999998</v>
      </c>
      <c r="AD88" s="1">
        <v>41.603065000000001</v>
      </c>
      <c r="AE88" s="1">
        <v>45.900883</v>
      </c>
      <c r="AF88" s="1">
        <v>1102.660034</v>
      </c>
      <c r="AG88" s="1"/>
      <c r="AI88">
        <f t="shared" si="62"/>
        <v>4.0176164590723186E-2</v>
      </c>
      <c r="AJ88">
        <f t="shared" si="85"/>
        <v>6.7177841079877398E-2</v>
      </c>
      <c r="AK88">
        <f t="shared" si="86"/>
        <v>5.4856050881834421E-2</v>
      </c>
      <c r="AL88">
        <f t="shared" si="87"/>
        <v>5.4856050881834421E-2</v>
      </c>
      <c r="AM88">
        <f t="shared" si="88"/>
        <v>9.7415118298151623E-2</v>
      </c>
      <c r="AN88">
        <f t="shared" si="89"/>
        <v>-1.7167446360912143E-2</v>
      </c>
      <c r="AO88">
        <f t="shared" si="65"/>
        <v>2.0881984977483357E-2</v>
      </c>
      <c r="AP88">
        <f t="shared" si="66"/>
        <v>9.1203872438756647E-2</v>
      </c>
      <c r="AQ88">
        <f t="shared" si="67"/>
        <v>1.7643059034238712E-2</v>
      </c>
      <c r="AR88">
        <f t="shared" si="68"/>
        <v>3.3303051235030239E-2</v>
      </c>
      <c r="AS88">
        <f t="shared" si="69"/>
        <v>7.3698444895199569E-2</v>
      </c>
      <c r="AT88">
        <f t="shared" si="70"/>
        <v>0.12169321595004512</v>
      </c>
      <c r="AU88">
        <f t="shared" si="71"/>
        <v>6.6251828705389856E-2</v>
      </c>
      <c r="AV88">
        <f t="shared" si="72"/>
        <v>8.278011090292213E-3</v>
      </c>
      <c r="AW88">
        <f t="shared" si="73"/>
        <v>4.2050612530742784E-2</v>
      </c>
      <c r="AX88">
        <f t="shared" si="74"/>
        <v>3.1874173390365503E-2</v>
      </c>
      <c r="AY88">
        <f t="shared" si="75"/>
        <v>-3.0450649728464948E-2</v>
      </c>
      <c r="AZ88">
        <f t="shared" si="76"/>
        <v>2.1282335894411863E-2</v>
      </c>
      <c r="BA88">
        <f t="shared" si="77"/>
        <v>8.6903862512809502E-2</v>
      </c>
      <c r="BB88">
        <f t="shared" si="78"/>
        <v>3.6962734678561149E-2</v>
      </c>
      <c r="BC88">
        <f t="shared" si="79"/>
        <v>5.4814412253300394E-2</v>
      </c>
      <c r="BD88">
        <f t="shared" si="80"/>
        <v>3.0845776926735163E-2</v>
      </c>
      <c r="BE88">
        <f t="shared" si="81"/>
        <v>1.3733362594644236E-3</v>
      </c>
      <c r="BF88">
        <f t="shared" si="82"/>
        <v>8.6762939079558038E-2</v>
      </c>
      <c r="BG88">
        <f t="shared" si="83"/>
        <v>3.4427262999009361E-2</v>
      </c>
      <c r="BH88">
        <f t="shared" si="84"/>
        <v>7.1721311475409943E-2</v>
      </c>
      <c r="BI88">
        <f t="shared" si="63"/>
        <v>2.4626932542652039E-2</v>
      </c>
      <c r="BJ88">
        <f t="shared" si="90"/>
        <v>4.9831638376453394E-2</v>
      </c>
      <c r="BK88">
        <f t="shared" si="91"/>
        <v>4.0265823346621189E-2</v>
      </c>
      <c r="BL88">
        <f t="shared" si="92"/>
        <v>3.0366008147501823E-2</v>
      </c>
      <c r="BM88">
        <f t="shared" si="93"/>
        <v>3.5478203011239766E-2</v>
      </c>
      <c r="BN88">
        <f t="shared" si="64"/>
        <v>4.4797525279435875E-2</v>
      </c>
    </row>
    <row r="89" spans="1:66" x14ac:dyDescent="0.25">
      <c r="A89" s="2">
        <v>40385</v>
      </c>
      <c r="B89" s="1">
        <v>24.610109000000001</v>
      </c>
      <c r="C89" s="1">
        <v>28.719999000000001</v>
      </c>
      <c r="D89" s="1">
        <v>10.949808000000001</v>
      </c>
      <c r="E89" s="1">
        <v>10.949808000000001</v>
      </c>
      <c r="F89" s="1">
        <v>54.911999000000002</v>
      </c>
      <c r="G89" s="1">
        <v>12.920087000000001</v>
      </c>
      <c r="H89" s="1">
        <v>78.120002999999997</v>
      </c>
      <c r="I89" s="1">
        <v>54.537804000000001</v>
      </c>
      <c r="J89" s="1">
        <v>44.74221</v>
      </c>
      <c r="K89" s="1">
        <v>29.703619</v>
      </c>
      <c r="L89" s="1">
        <v>15.93</v>
      </c>
      <c r="M89" s="1">
        <v>9.7347210000000004</v>
      </c>
      <c r="N89" s="1">
        <v>240.85844399999999</v>
      </c>
      <c r="O89" s="1">
        <v>134.62815900000001</v>
      </c>
      <c r="P89" s="1">
        <v>23.449902999999999</v>
      </c>
      <c r="Q89" s="1">
        <v>15.733501</v>
      </c>
      <c r="R89" s="1">
        <v>44.934330000000003</v>
      </c>
      <c r="S89" s="1">
        <v>32.551879999999997</v>
      </c>
      <c r="T89" s="1">
        <v>23.749889</v>
      </c>
      <c r="U89" s="1">
        <v>20.805275000000002</v>
      </c>
      <c r="V89" s="1">
        <v>14.124029</v>
      </c>
      <c r="W89" s="1">
        <v>8.4969839999999994</v>
      </c>
      <c r="X89" s="1">
        <v>10.980067</v>
      </c>
      <c r="Y89" s="1">
        <v>30.005997000000001</v>
      </c>
      <c r="Z89" s="1">
        <v>16.721931000000001</v>
      </c>
      <c r="AA89" s="1">
        <v>10.25</v>
      </c>
      <c r="AB89" s="1">
        <v>19.889322</v>
      </c>
      <c r="AC89" s="1">
        <v>19.713733999999999</v>
      </c>
      <c r="AD89" s="1">
        <v>41.216583</v>
      </c>
      <c r="AE89" s="1">
        <v>45.870131999999998</v>
      </c>
      <c r="AF89" s="1">
        <v>1101.599976</v>
      </c>
      <c r="AG89" s="1"/>
      <c r="AI89">
        <f t="shared" si="62"/>
        <v>-1.0348547585355562E-2</v>
      </c>
      <c r="AJ89">
        <f t="shared" si="85"/>
        <v>-1.7447861785836436E-2</v>
      </c>
      <c r="AK89">
        <f t="shared" si="86"/>
        <v>1.2787709591767334E-2</v>
      </c>
      <c r="AL89">
        <f t="shared" si="87"/>
        <v>1.2787709591767334E-2</v>
      </c>
      <c r="AM89">
        <f t="shared" si="88"/>
        <v>3.0915321039714583E-3</v>
      </c>
      <c r="AN89">
        <f t="shared" si="89"/>
        <v>2.1834203771507785E-2</v>
      </c>
      <c r="AO89">
        <f t="shared" si="65"/>
        <v>-7.4958201943313369E-3</v>
      </c>
      <c r="AP89">
        <f t="shared" si="66"/>
        <v>6.3481276216687064E-3</v>
      </c>
      <c r="AQ89">
        <f t="shared" si="67"/>
        <v>1.3583637916331786E-2</v>
      </c>
      <c r="AR89">
        <f t="shared" si="68"/>
        <v>-1.2891954613981748E-2</v>
      </c>
      <c r="AS89">
        <f t="shared" si="69"/>
        <v>3.1486146095717213E-3</v>
      </c>
      <c r="AT89">
        <f t="shared" si="70"/>
        <v>3.9307568029474677E-3</v>
      </c>
      <c r="AU89">
        <f t="shared" si="71"/>
        <v>-1.0631345454477059E-2</v>
      </c>
      <c r="AV89">
        <f t="shared" si="72"/>
        <v>2.3341209664228285E-2</v>
      </c>
      <c r="AW89">
        <f t="shared" si="73"/>
        <v>9.2034137296644978E-3</v>
      </c>
      <c r="AX89">
        <f t="shared" si="74"/>
        <v>-5.0253470964626255E-2</v>
      </c>
      <c r="AY89">
        <f t="shared" si="75"/>
        <v>7.9817824344706589E-3</v>
      </c>
      <c r="AZ89">
        <f t="shared" si="76"/>
        <v>1.1298016289625344E-2</v>
      </c>
      <c r="BA89">
        <f t="shared" si="77"/>
        <v>3.7187637034665727E-3</v>
      </c>
      <c r="BB89">
        <f t="shared" si="78"/>
        <v>0</v>
      </c>
      <c r="BC89">
        <f t="shared" si="79"/>
        <v>1.2372871272509444E-2</v>
      </c>
      <c r="BD89">
        <f t="shared" si="80"/>
        <v>-0.11293431275090692</v>
      </c>
      <c r="BE89">
        <f t="shared" si="81"/>
        <v>2.8806692712120208E-2</v>
      </c>
      <c r="BF89">
        <f t="shared" si="82"/>
        <v>-2.5588485381292818E-2</v>
      </c>
      <c r="BG89">
        <f t="shared" si="83"/>
        <v>1.5661119339459233E-2</v>
      </c>
      <c r="BH89">
        <f t="shared" si="84"/>
        <v>-2.0076481835564132E-2</v>
      </c>
      <c r="BI89">
        <f t="shared" si="63"/>
        <v>-2.7186967050007445E-2</v>
      </c>
      <c r="BJ89">
        <f t="shared" si="90"/>
        <v>3.7116421808526305E-2</v>
      </c>
      <c r="BK89">
        <f t="shared" si="91"/>
        <v>-9.289748243308537E-3</v>
      </c>
      <c r="BL89">
        <f t="shared" si="92"/>
        <v>-6.6994353899471159E-4</v>
      </c>
      <c r="BM89">
        <f t="shared" si="93"/>
        <v>-9.6136430750516015E-4</v>
      </c>
      <c r="BN89">
        <f t="shared" si="64"/>
        <v>-2.5934118811692945E-3</v>
      </c>
    </row>
    <row r="90" spans="1:66" x14ac:dyDescent="0.25">
      <c r="A90" s="2">
        <v>40392</v>
      </c>
      <c r="B90" s="1">
        <v>24.881799999999998</v>
      </c>
      <c r="C90" s="1">
        <v>29.23</v>
      </c>
      <c r="D90" s="1">
        <v>10.129495</v>
      </c>
      <c r="E90" s="1">
        <v>10.129495</v>
      </c>
      <c r="F90" s="1">
        <v>55.363292999999999</v>
      </c>
      <c r="G90" s="1">
        <v>12.846465</v>
      </c>
      <c r="H90" s="1">
        <v>80.470000999999996</v>
      </c>
      <c r="I90" s="1">
        <v>55.953055999999997</v>
      </c>
      <c r="J90" s="1">
        <v>44.608074000000002</v>
      </c>
      <c r="K90" s="1">
        <v>30.858616000000001</v>
      </c>
      <c r="L90" s="1">
        <v>17.07</v>
      </c>
      <c r="M90" s="1">
        <v>9.9405439999999992</v>
      </c>
      <c r="N90" s="1">
        <v>248.49378999999999</v>
      </c>
      <c r="O90" s="1">
        <v>138.52005</v>
      </c>
      <c r="P90" s="1">
        <v>23.589737</v>
      </c>
      <c r="Q90" s="1">
        <v>15.771694999999999</v>
      </c>
      <c r="R90" s="1">
        <v>46.380825000000002</v>
      </c>
      <c r="S90" s="1">
        <v>32.681168</v>
      </c>
      <c r="T90" s="1">
        <v>24.375800999999999</v>
      </c>
      <c r="U90" s="1">
        <v>20.595687999999999</v>
      </c>
      <c r="V90" s="1">
        <v>14.185397999999999</v>
      </c>
      <c r="W90" s="1">
        <v>8.8298349999999992</v>
      </c>
      <c r="X90" s="1">
        <v>11.887748999999999</v>
      </c>
      <c r="Y90" s="1">
        <v>30.455148999999999</v>
      </c>
      <c r="Z90" s="1">
        <v>17.108719000000001</v>
      </c>
      <c r="AA90" s="1">
        <v>10.19</v>
      </c>
      <c r="AB90" s="1">
        <v>20.606272000000001</v>
      </c>
      <c r="AC90" s="1">
        <v>20.046139</v>
      </c>
      <c r="AD90" s="1">
        <v>41.699669</v>
      </c>
      <c r="AE90" s="1">
        <v>47.630229999999997</v>
      </c>
      <c r="AF90" s="1">
        <v>1121.6400149999999</v>
      </c>
      <c r="AG90" s="1"/>
      <c r="AI90">
        <f t="shared" si="62"/>
        <v>1.1039812948410631E-2</v>
      </c>
      <c r="AJ90">
        <f t="shared" si="85"/>
        <v>1.7757695604376553E-2</v>
      </c>
      <c r="AK90">
        <f t="shared" si="86"/>
        <v>-7.4915742814851222E-2</v>
      </c>
      <c r="AL90">
        <f t="shared" si="87"/>
        <v>-7.4915742814851222E-2</v>
      </c>
      <c r="AM90">
        <f t="shared" si="88"/>
        <v>8.2184951962866477E-3</v>
      </c>
      <c r="AN90">
        <f t="shared" si="89"/>
        <v>-5.6982588429938816E-3</v>
      </c>
      <c r="AO90">
        <f t="shared" si="65"/>
        <v>3.0081898486358217E-2</v>
      </c>
      <c r="AP90">
        <f t="shared" si="66"/>
        <v>2.5949926403343912E-2</v>
      </c>
      <c r="AQ90">
        <f t="shared" si="67"/>
        <v>-2.9979743959897831E-3</v>
      </c>
      <c r="AR90">
        <f t="shared" si="68"/>
        <v>3.8884049785314095E-2</v>
      </c>
      <c r="AS90">
        <f t="shared" si="69"/>
        <v>7.1563088512241094E-2</v>
      </c>
      <c r="AT90">
        <f t="shared" si="70"/>
        <v>2.1143184278213906E-2</v>
      </c>
      <c r="AU90">
        <f t="shared" si="71"/>
        <v>3.1700553541730923E-2</v>
      </c>
      <c r="AV90">
        <f t="shared" si="72"/>
        <v>2.8908447006246195E-2</v>
      </c>
      <c r="AW90">
        <f t="shared" si="73"/>
        <v>5.9630950285807349E-3</v>
      </c>
      <c r="AX90">
        <f t="shared" si="74"/>
        <v>2.4275588758025917E-3</v>
      </c>
      <c r="AY90">
        <f t="shared" si="75"/>
        <v>3.2191311186791895E-2</v>
      </c>
      <c r="AZ90">
        <f t="shared" si="76"/>
        <v>3.9717521691528266E-3</v>
      </c>
      <c r="BA90">
        <f t="shared" si="77"/>
        <v>2.6354312645419084E-2</v>
      </c>
      <c r="BB90">
        <f t="shared" si="78"/>
        <v>-1.0073743317500135E-2</v>
      </c>
      <c r="BC90">
        <f t="shared" si="79"/>
        <v>4.3450066549706968E-3</v>
      </c>
      <c r="BD90">
        <f t="shared" si="80"/>
        <v>3.9172840622037158E-2</v>
      </c>
      <c r="BE90">
        <f t="shared" si="81"/>
        <v>8.2666344385694493E-2</v>
      </c>
      <c r="BF90">
        <f t="shared" si="82"/>
        <v>1.4968741081990975E-2</v>
      </c>
      <c r="BG90">
        <f t="shared" si="83"/>
        <v>2.3130582227614695E-2</v>
      </c>
      <c r="BH90">
        <f t="shared" si="84"/>
        <v>-5.8536585365854144E-3</v>
      </c>
      <c r="BI90">
        <f t="shared" si="63"/>
        <v>3.6046980384751209E-2</v>
      </c>
      <c r="BJ90">
        <f t="shared" si="90"/>
        <v>1.686159506869685E-2</v>
      </c>
      <c r="BK90">
        <f t="shared" si="91"/>
        <v>1.1720670779525807E-2</v>
      </c>
      <c r="BL90">
        <f t="shared" si="92"/>
        <v>3.8371330607899698E-2</v>
      </c>
      <c r="BM90">
        <f t="shared" si="93"/>
        <v>1.8191756932282269E-2</v>
      </c>
      <c r="BN90">
        <f t="shared" si="64"/>
        <v>1.4966138425289309E-2</v>
      </c>
    </row>
    <row r="91" spans="1:66" x14ac:dyDescent="0.25">
      <c r="A91" s="2">
        <v>40399</v>
      </c>
      <c r="B91" s="1">
        <v>23.830423</v>
      </c>
      <c r="C91" s="1">
        <v>28.01</v>
      </c>
      <c r="D91" s="1">
        <v>10.018890000000001</v>
      </c>
      <c r="E91" s="1">
        <v>10.018890000000001</v>
      </c>
      <c r="F91" s="1">
        <v>52.570126000000002</v>
      </c>
      <c r="G91" s="1">
        <v>12.174695</v>
      </c>
      <c r="H91" s="1">
        <v>76.779999000000004</v>
      </c>
      <c r="I91" s="1">
        <v>53.177292000000001</v>
      </c>
      <c r="J91" s="1">
        <v>43.796416999999998</v>
      </c>
      <c r="K91" s="1">
        <v>29.694800999999998</v>
      </c>
      <c r="L91" s="1">
        <v>15.67</v>
      </c>
      <c r="M91" s="1">
        <v>9.2620850000000008</v>
      </c>
      <c r="N91" s="1">
        <v>241.60360700000001</v>
      </c>
      <c r="O91" s="1">
        <v>132.18228099999999</v>
      </c>
      <c r="P91" s="1">
        <v>22.462885</v>
      </c>
      <c r="Q91" s="1">
        <v>14.737268</v>
      </c>
      <c r="R91" s="1">
        <v>44.980736</v>
      </c>
      <c r="S91" s="1">
        <v>30.305240999999999</v>
      </c>
      <c r="T91" s="1">
        <v>22.833027000000001</v>
      </c>
      <c r="U91" s="1">
        <v>19.668688</v>
      </c>
      <c r="V91" s="1">
        <v>13.537127</v>
      </c>
      <c r="W91" s="1">
        <v>8.6818989999999996</v>
      </c>
      <c r="X91" s="1">
        <v>11.901737000000001</v>
      </c>
      <c r="Y91" s="1">
        <v>29.903562999999998</v>
      </c>
      <c r="Z91" s="1">
        <v>17.224754000000001</v>
      </c>
      <c r="AA91" s="1">
        <v>8.2899999999999991</v>
      </c>
      <c r="AB91" s="1">
        <v>19.651236000000001</v>
      </c>
      <c r="AC91" s="1">
        <v>20.371758</v>
      </c>
      <c r="AD91" s="1">
        <v>40.580494000000002</v>
      </c>
      <c r="AE91" s="1">
        <v>46.046913000000004</v>
      </c>
      <c r="AF91" s="1">
        <v>1079.25</v>
      </c>
      <c r="AG91" s="1"/>
      <c r="AI91">
        <f t="shared" si="62"/>
        <v>-4.2254860982726281E-2</v>
      </c>
      <c r="AJ91">
        <f t="shared" si="85"/>
        <v>-4.1737940472117645E-2</v>
      </c>
      <c r="AK91">
        <f t="shared" si="86"/>
        <v>-1.0919103074733698E-2</v>
      </c>
      <c r="AL91">
        <f t="shared" si="87"/>
        <v>-1.0919103074733698E-2</v>
      </c>
      <c r="AM91">
        <f t="shared" si="88"/>
        <v>-5.0451605181794312E-2</v>
      </c>
      <c r="AN91">
        <f t="shared" si="89"/>
        <v>-5.2292206455238882E-2</v>
      </c>
      <c r="AO91">
        <f t="shared" si="65"/>
        <v>-4.5855622643772465E-2</v>
      </c>
      <c r="AP91">
        <f t="shared" si="66"/>
        <v>-4.9608800634589029E-2</v>
      </c>
      <c r="AQ91">
        <f t="shared" si="67"/>
        <v>-1.8195293524665597E-2</v>
      </c>
      <c r="AR91">
        <f t="shared" si="68"/>
        <v>-3.7714426337202005E-2</v>
      </c>
      <c r="AS91">
        <f t="shared" si="69"/>
        <v>-8.2015231400117183E-2</v>
      </c>
      <c r="AT91">
        <f t="shared" si="70"/>
        <v>-6.8251697291415683E-2</v>
      </c>
      <c r="AU91">
        <f t="shared" si="71"/>
        <v>-2.7727787483139837E-2</v>
      </c>
      <c r="AV91">
        <f t="shared" si="72"/>
        <v>-4.5753441469303602E-2</v>
      </c>
      <c r="AW91">
        <f t="shared" si="73"/>
        <v>-4.776873943105002E-2</v>
      </c>
      <c r="AX91">
        <f t="shared" si="74"/>
        <v>-6.5587560499996936E-2</v>
      </c>
      <c r="AY91">
        <f t="shared" si="75"/>
        <v>-3.0186806724546215E-2</v>
      </c>
      <c r="AZ91">
        <f t="shared" si="76"/>
        <v>-7.2700186235693923E-2</v>
      </c>
      <c r="BA91">
        <f t="shared" si="77"/>
        <v>-6.329121246107966E-2</v>
      </c>
      <c r="BB91">
        <f t="shared" si="78"/>
        <v>-4.5009421389564631E-2</v>
      </c>
      <c r="BC91">
        <f t="shared" si="79"/>
        <v>-4.5699880962099156E-2</v>
      </c>
      <c r="BD91">
        <f t="shared" si="80"/>
        <v>-1.6754106956698472E-2</v>
      </c>
      <c r="BE91">
        <f t="shared" si="81"/>
        <v>1.1766735653655897E-3</v>
      </c>
      <c r="BF91">
        <f t="shared" si="82"/>
        <v>-1.8111420173974536E-2</v>
      </c>
      <c r="BG91">
        <f t="shared" si="83"/>
        <v>6.7822143785282877E-3</v>
      </c>
      <c r="BH91">
        <f t="shared" si="84"/>
        <v>-0.18645731108930327</v>
      </c>
      <c r="BI91">
        <f t="shared" si="63"/>
        <v>-4.6346859829861496E-2</v>
      </c>
      <c r="BJ91">
        <f t="shared" si="90"/>
        <v>1.6243477110479961E-2</v>
      </c>
      <c r="BK91">
        <f t="shared" si="91"/>
        <v>-2.6838942054911719E-2</v>
      </c>
      <c r="BL91">
        <f t="shared" si="92"/>
        <v>-3.3241850816172709E-2</v>
      </c>
      <c r="BM91">
        <f t="shared" si="93"/>
        <v>-3.7792887587021359E-2</v>
      </c>
      <c r="BN91">
        <f t="shared" si="64"/>
        <v>-4.1916301786537623E-2</v>
      </c>
    </row>
    <row r="92" spans="1:66" x14ac:dyDescent="0.25">
      <c r="A92" s="2">
        <v>40406</v>
      </c>
      <c r="B92" s="1">
        <v>23.882092</v>
      </c>
      <c r="C92" s="1">
        <v>27.92</v>
      </c>
      <c r="D92" s="1">
        <v>10.194015</v>
      </c>
      <c r="E92" s="1">
        <v>10.194015</v>
      </c>
      <c r="F92" s="1">
        <v>52.375552999999996</v>
      </c>
      <c r="G92" s="1">
        <v>11.843408999999999</v>
      </c>
      <c r="H92" s="1">
        <v>77.730002999999996</v>
      </c>
      <c r="I92" s="1">
        <v>53.841918999999997</v>
      </c>
      <c r="J92" s="1">
        <v>43.582619000000001</v>
      </c>
      <c r="K92" s="1">
        <v>29.139348999999999</v>
      </c>
      <c r="L92" s="1">
        <v>15.79</v>
      </c>
      <c r="M92" s="1">
        <v>8.9724120000000003</v>
      </c>
      <c r="N92" s="1">
        <v>229.517212</v>
      </c>
      <c r="O92" s="1">
        <v>132.325119</v>
      </c>
      <c r="P92" s="1">
        <v>23.170249999999999</v>
      </c>
      <c r="Q92" s="1">
        <v>14.552569</v>
      </c>
      <c r="R92" s="1">
        <v>45.437130000000003</v>
      </c>
      <c r="S92" s="1">
        <v>30.014316999999998</v>
      </c>
      <c r="T92" s="1">
        <v>22.850657000000002</v>
      </c>
      <c r="U92" s="1">
        <v>19.531645000000001</v>
      </c>
      <c r="V92" s="1">
        <v>13.667545</v>
      </c>
      <c r="W92" s="1">
        <v>9.2181630000000006</v>
      </c>
      <c r="X92" s="1">
        <v>11.783314000000001</v>
      </c>
      <c r="Y92" s="1">
        <v>30.660012999999999</v>
      </c>
      <c r="Z92" s="1">
        <v>17.050701</v>
      </c>
      <c r="AA92" s="1">
        <v>8.44</v>
      </c>
      <c r="AB92" s="1">
        <v>19.991161000000002</v>
      </c>
      <c r="AC92" s="1">
        <v>19.924028</v>
      </c>
      <c r="AD92" s="1">
        <v>40.671165000000002</v>
      </c>
      <c r="AE92" s="1">
        <v>45.586823000000003</v>
      </c>
      <c r="AF92" s="1">
        <v>1071.6899410000001</v>
      </c>
      <c r="AG92" s="1"/>
      <c r="AI92">
        <f t="shared" si="62"/>
        <v>2.1681948322948533E-3</v>
      </c>
      <c r="AJ92">
        <f t="shared" si="85"/>
        <v>-3.2131381649410872E-3</v>
      </c>
      <c r="AK92">
        <f t="shared" si="86"/>
        <v>1.7479481259900002E-2</v>
      </c>
      <c r="AL92">
        <f t="shared" si="87"/>
        <v>1.7479481259900002E-2</v>
      </c>
      <c r="AM92">
        <f t="shared" si="88"/>
        <v>-3.701208553314204E-3</v>
      </c>
      <c r="AN92">
        <f t="shared" si="89"/>
        <v>-2.7211030748614272E-2</v>
      </c>
      <c r="AO92">
        <f t="shared" si="65"/>
        <v>1.2373066063728299E-2</v>
      </c>
      <c r="AP92">
        <f t="shared" si="66"/>
        <v>1.249832353253332E-2</v>
      </c>
      <c r="AQ92">
        <f t="shared" si="67"/>
        <v>-4.881632212059654E-3</v>
      </c>
      <c r="AR92">
        <f t="shared" si="68"/>
        <v>-1.8705361925139656E-2</v>
      </c>
      <c r="AS92">
        <f t="shared" si="69"/>
        <v>7.657945118059937E-3</v>
      </c>
      <c r="AT92">
        <f t="shared" si="70"/>
        <v>-3.1275139452941803E-2</v>
      </c>
      <c r="AU92">
        <f t="shared" si="71"/>
        <v>-5.0025722505045257E-2</v>
      </c>
      <c r="AV92">
        <f t="shared" si="72"/>
        <v>1.0806138229677833E-3</v>
      </c>
      <c r="AW92">
        <f t="shared" si="73"/>
        <v>3.1490389591541754E-2</v>
      </c>
      <c r="AX92">
        <f t="shared" si="74"/>
        <v>-1.2532784231107161E-2</v>
      </c>
      <c r="AY92">
        <f t="shared" si="75"/>
        <v>1.014643246388861E-2</v>
      </c>
      <c r="AZ92">
        <f t="shared" si="76"/>
        <v>-9.5997916663985751E-3</v>
      </c>
      <c r="BA92">
        <f t="shared" si="77"/>
        <v>7.7212714722408368E-4</v>
      </c>
      <c r="BB92">
        <f t="shared" si="78"/>
        <v>-6.967572010903751E-3</v>
      </c>
      <c r="BC92">
        <f t="shared" si="79"/>
        <v>9.6340973974758885E-3</v>
      </c>
      <c r="BD92">
        <f t="shared" si="80"/>
        <v>6.1768053279587912E-2</v>
      </c>
      <c r="BE92">
        <f t="shared" si="81"/>
        <v>-9.9500602307041348E-3</v>
      </c>
      <c r="BF92">
        <f t="shared" si="82"/>
        <v>2.5296316696441858E-2</v>
      </c>
      <c r="BG92">
        <f t="shared" si="83"/>
        <v>-1.0104817752404514E-2</v>
      </c>
      <c r="BH92">
        <f t="shared" si="84"/>
        <v>1.809408926417375E-2</v>
      </c>
      <c r="BI92">
        <f t="shared" si="63"/>
        <v>1.7297894137549459E-2</v>
      </c>
      <c r="BJ92">
        <f t="shared" si="90"/>
        <v>-2.19779755875757E-2</v>
      </c>
      <c r="BK92">
        <f t="shared" si="91"/>
        <v>2.2343493403505729E-3</v>
      </c>
      <c r="BL92">
        <f t="shared" si="92"/>
        <v>-9.9917664404560839E-3</v>
      </c>
      <c r="BM92">
        <f t="shared" si="93"/>
        <v>-7.0049191568217839E-3</v>
      </c>
      <c r="BN92">
        <f t="shared" si="64"/>
        <v>9.1109512420040745E-4</v>
      </c>
    </row>
    <row r="93" spans="1:66" x14ac:dyDescent="0.25">
      <c r="A93" s="2">
        <v>40413</v>
      </c>
      <c r="B93" s="1">
        <v>23.114843</v>
      </c>
      <c r="C93" s="1">
        <v>27.98</v>
      </c>
      <c r="D93" s="1">
        <v>9.9082860000000004</v>
      </c>
      <c r="E93" s="1">
        <v>9.9082860000000004</v>
      </c>
      <c r="F93" s="1">
        <v>51.208046000000003</v>
      </c>
      <c r="G93" s="1">
        <v>11.631755</v>
      </c>
      <c r="H93" s="1">
        <v>78.779999000000004</v>
      </c>
      <c r="I93" s="1">
        <v>51.527493</v>
      </c>
      <c r="J93" s="1">
        <v>44.49324</v>
      </c>
      <c r="K93" s="1">
        <v>28.901299000000002</v>
      </c>
      <c r="L93" s="1">
        <v>15.55</v>
      </c>
      <c r="M93" s="1">
        <v>8.8123229999999992</v>
      </c>
      <c r="N93" s="1">
        <v>227.932526</v>
      </c>
      <c r="O93" s="1">
        <v>124.746605</v>
      </c>
      <c r="P93" s="1">
        <v>23.639081999999998</v>
      </c>
      <c r="Q93" s="1">
        <v>14.137002000000001</v>
      </c>
      <c r="R93" s="1">
        <v>44.555304999999997</v>
      </c>
      <c r="S93" s="1">
        <v>29.577929999999999</v>
      </c>
      <c r="T93" s="1">
        <v>22.066046</v>
      </c>
      <c r="U93" s="1">
        <v>19.392719</v>
      </c>
      <c r="V93" s="1">
        <v>13.606173</v>
      </c>
      <c r="W93" s="1">
        <v>9.3568490000000004</v>
      </c>
      <c r="X93" s="1">
        <v>11.909141999999999</v>
      </c>
      <c r="Y93" s="1">
        <v>30.447264000000001</v>
      </c>
      <c r="Z93" s="1">
        <v>17.366575000000001</v>
      </c>
      <c r="AA93" s="1">
        <v>8.44</v>
      </c>
      <c r="AB93" s="1">
        <v>19.546012999999999</v>
      </c>
      <c r="AC93" s="1">
        <v>20.242867</v>
      </c>
      <c r="AD93" s="1">
        <v>41.302841000000001</v>
      </c>
      <c r="AE93" s="1">
        <v>46.291252</v>
      </c>
      <c r="AF93" s="1">
        <v>1064.589966</v>
      </c>
      <c r="AG93" s="1"/>
      <c r="AI93">
        <f t="shared" si="62"/>
        <v>-3.2126540673237489E-2</v>
      </c>
      <c r="AJ93">
        <f t="shared" si="85"/>
        <v>2.1489971346704412E-3</v>
      </c>
      <c r="AK93">
        <f t="shared" si="86"/>
        <v>-2.8029093541651635E-2</v>
      </c>
      <c r="AL93">
        <f t="shared" si="87"/>
        <v>-2.8029093541651635E-2</v>
      </c>
      <c r="AM93">
        <f t="shared" si="88"/>
        <v>-2.2291067742998216E-2</v>
      </c>
      <c r="AN93">
        <f t="shared" si="89"/>
        <v>-1.7871036962415075E-2</v>
      </c>
      <c r="AO93">
        <f t="shared" si="65"/>
        <v>1.3508245972922545E-2</v>
      </c>
      <c r="AP93">
        <f t="shared" si="66"/>
        <v>-4.2985577835737941E-2</v>
      </c>
      <c r="AQ93">
        <f t="shared" si="67"/>
        <v>2.0894132130976319E-2</v>
      </c>
      <c r="AR93">
        <f t="shared" si="68"/>
        <v>-8.1693657603674561E-3</v>
      </c>
      <c r="AS93">
        <f t="shared" si="69"/>
        <v>-1.5199493350221562E-2</v>
      </c>
      <c r="AT93">
        <f t="shared" si="70"/>
        <v>-1.7842359445821371E-2</v>
      </c>
      <c r="AU93">
        <f t="shared" si="71"/>
        <v>-6.9044320737043675E-3</v>
      </c>
      <c r="AV93">
        <f t="shared" si="72"/>
        <v>-5.7271922800991387E-2</v>
      </c>
      <c r="AW93">
        <f t="shared" si="73"/>
        <v>2.0234222764104793E-2</v>
      </c>
      <c r="AX93">
        <f t="shared" si="74"/>
        <v>-2.8556263845922969E-2</v>
      </c>
      <c r="AY93">
        <f t="shared" si="75"/>
        <v>-1.9407585822432145E-2</v>
      </c>
      <c r="AZ93">
        <f t="shared" si="76"/>
        <v>-1.4539294697260639E-2</v>
      </c>
      <c r="BA93">
        <f t="shared" si="77"/>
        <v>-3.4336474439225169E-2</v>
      </c>
      <c r="BB93">
        <f t="shared" si="78"/>
        <v>-7.1128673493707998E-3</v>
      </c>
      <c r="BC93">
        <f t="shared" si="79"/>
        <v>-4.490345559498829E-3</v>
      </c>
      <c r="BD93">
        <f t="shared" si="80"/>
        <v>1.5044863060026153E-2</v>
      </c>
      <c r="BE93">
        <f t="shared" si="81"/>
        <v>1.0678489939247863E-2</v>
      </c>
      <c r="BF93">
        <f t="shared" si="82"/>
        <v>-6.9389729221575594E-3</v>
      </c>
      <c r="BG93">
        <f t="shared" si="83"/>
        <v>1.8525572643611595E-2</v>
      </c>
      <c r="BH93">
        <f t="shared" si="84"/>
        <v>0</v>
      </c>
      <c r="BI93">
        <f t="shared" si="63"/>
        <v>-2.2267241007163274E-2</v>
      </c>
      <c r="BJ93">
        <f t="shared" si="90"/>
        <v>1.6002738000568988E-2</v>
      </c>
      <c r="BK93">
        <f t="shared" si="91"/>
        <v>1.5531298402688951E-2</v>
      </c>
      <c r="BL93">
        <f t="shared" si="92"/>
        <v>1.5452469675283085E-2</v>
      </c>
      <c r="BM93">
        <f t="shared" si="93"/>
        <v>-6.625027191516847E-3</v>
      </c>
      <c r="BN93">
        <f t="shared" si="64"/>
        <v>-8.8782666549242877E-3</v>
      </c>
    </row>
    <row r="94" spans="1:66" x14ac:dyDescent="0.25">
      <c r="A94" s="2">
        <v>40420</v>
      </c>
      <c r="B94" s="1">
        <v>24.755524000000001</v>
      </c>
      <c r="C94" s="1">
        <v>29.49</v>
      </c>
      <c r="D94" s="1">
        <v>10.332269</v>
      </c>
      <c r="E94" s="1">
        <v>10.332269</v>
      </c>
      <c r="F94" s="1">
        <v>52.407981999999997</v>
      </c>
      <c r="G94" s="1">
        <v>12.423157</v>
      </c>
      <c r="H94" s="1">
        <v>81.610000999999997</v>
      </c>
      <c r="I94" s="1">
        <v>54.795825999999998</v>
      </c>
      <c r="J94" s="1">
        <v>46.377803999999998</v>
      </c>
      <c r="K94" s="1">
        <v>30.567657000000001</v>
      </c>
      <c r="L94" s="1">
        <v>16.459999</v>
      </c>
      <c r="M94" s="1">
        <v>9.2011029999999998</v>
      </c>
      <c r="N94" s="1">
        <v>233.63046299999999</v>
      </c>
      <c r="O94" s="1">
        <v>131.47709699999999</v>
      </c>
      <c r="P94" s="1">
        <v>24.552073</v>
      </c>
      <c r="Q94" s="1">
        <v>14.183177000000001</v>
      </c>
      <c r="R94" s="1">
        <v>46.013976999999997</v>
      </c>
      <c r="S94" s="1">
        <v>31.654838999999999</v>
      </c>
      <c r="T94" s="1">
        <v>23.503026999999999</v>
      </c>
      <c r="U94" s="1">
        <v>19.684464999999999</v>
      </c>
      <c r="V94" s="1">
        <v>14.241027000000001</v>
      </c>
      <c r="W94" s="1">
        <v>9.1534420000000001</v>
      </c>
      <c r="X94" s="1">
        <v>12.182998</v>
      </c>
      <c r="Y94" s="1">
        <v>31.978058000000001</v>
      </c>
      <c r="Z94" s="1">
        <v>17.688894000000001</v>
      </c>
      <c r="AA94" s="1">
        <v>9.5</v>
      </c>
      <c r="AB94" s="1">
        <v>19.691700000000001</v>
      </c>
      <c r="AC94" s="1">
        <v>20.487085</v>
      </c>
      <c r="AD94" s="1">
        <v>42.145111</v>
      </c>
      <c r="AE94" s="1">
        <v>47.467903</v>
      </c>
      <c r="AF94" s="1">
        <v>1104.51001</v>
      </c>
      <c r="AG94" s="1"/>
      <c r="AI94">
        <f t="shared" si="62"/>
        <v>7.0979543317685551E-2</v>
      </c>
      <c r="AJ94">
        <f t="shared" si="85"/>
        <v>5.39671193709792E-2</v>
      </c>
      <c r="AK94">
        <f t="shared" si="86"/>
        <v>4.2790751094588887E-2</v>
      </c>
      <c r="AL94">
        <f t="shared" si="87"/>
        <v>4.2790751094588887E-2</v>
      </c>
      <c r="AM94">
        <f t="shared" si="88"/>
        <v>2.3432567608613574E-2</v>
      </c>
      <c r="AN94">
        <f t="shared" si="89"/>
        <v>6.8038056166072933E-2</v>
      </c>
      <c r="AO94">
        <f t="shared" si="65"/>
        <v>3.5922848894679386E-2</v>
      </c>
      <c r="AP94">
        <f t="shared" si="66"/>
        <v>6.3428915511181544E-2</v>
      </c>
      <c r="AQ94">
        <f t="shared" si="67"/>
        <v>4.2356187142136591E-2</v>
      </c>
      <c r="AR94">
        <f t="shared" si="68"/>
        <v>5.7656854800886247E-2</v>
      </c>
      <c r="AS94">
        <f t="shared" si="69"/>
        <v>5.8520836012861677E-2</v>
      </c>
      <c r="AT94">
        <f t="shared" si="70"/>
        <v>4.4117765542638486E-2</v>
      </c>
      <c r="AU94">
        <f t="shared" si="71"/>
        <v>2.4998349730919914E-2</v>
      </c>
      <c r="AV94">
        <f t="shared" si="72"/>
        <v>5.3953307987820463E-2</v>
      </c>
      <c r="AW94">
        <f t="shared" si="73"/>
        <v>3.8622100469045358E-2</v>
      </c>
      <c r="AX94">
        <f t="shared" si="74"/>
        <v>3.2662512179031915E-3</v>
      </c>
      <c r="AY94">
        <f t="shared" si="75"/>
        <v>3.2738458417016787E-2</v>
      </c>
      <c r="AZ94">
        <f t="shared" si="76"/>
        <v>7.0218199853742322E-2</v>
      </c>
      <c r="BA94">
        <f t="shared" si="77"/>
        <v>6.5121816568314936E-2</v>
      </c>
      <c r="BB94">
        <f t="shared" si="78"/>
        <v>1.5044099798486218E-2</v>
      </c>
      <c r="BC94">
        <f t="shared" si="79"/>
        <v>4.6659262674375868E-2</v>
      </c>
      <c r="BD94">
        <f t="shared" si="80"/>
        <v>-2.1738835370753586E-2</v>
      </c>
      <c r="BE94">
        <f t="shared" si="81"/>
        <v>2.2995443332525577E-2</v>
      </c>
      <c r="BF94">
        <f t="shared" si="82"/>
        <v>5.0276898443157331E-2</v>
      </c>
      <c r="BG94">
        <f t="shared" si="83"/>
        <v>1.8559733280741897E-2</v>
      </c>
      <c r="BH94">
        <f t="shared" si="84"/>
        <v>0.12559241706161145</v>
      </c>
      <c r="BI94">
        <f t="shared" si="63"/>
        <v>7.4535405251189768E-3</v>
      </c>
      <c r="BJ94">
        <f t="shared" si="90"/>
        <v>1.2064397795035656E-2</v>
      </c>
      <c r="BK94">
        <f t="shared" si="91"/>
        <v>2.0392543941468801E-2</v>
      </c>
      <c r="BL94">
        <f t="shared" si="92"/>
        <v>2.5418431110914859E-2</v>
      </c>
      <c r="BM94">
        <f t="shared" si="93"/>
        <v>3.7498046454441186E-2</v>
      </c>
      <c r="BN94">
        <f t="shared" si="64"/>
        <v>4.0521287113145302E-2</v>
      </c>
    </row>
    <row r="95" spans="1:66" x14ac:dyDescent="0.25">
      <c r="A95" s="2">
        <v>40427</v>
      </c>
      <c r="B95" s="1">
        <v>25.199408999999999</v>
      </c>
      <c r="C95" s="1">
        <v>32.200001</v>
      </c>
      <c r="D95" s="1">
        <v>10.258533</v>
      </c>
      <c r="E95" s="1">
        <v>10.258533</v>
      </c>
      <c r="F95" s="1">
        <v>51.759357000000001</v>
      </c>
      <c r="G95" s="1">
        <v>12.479182</v>
      </c>
      <c r="H95" s="1">
        <v>82.720000999999996</v>
      </c>
      <c r="I95" s="1">
        <v>55.718491</v>
      </c>
      <c r="J95" s="1">
        <v>47.145878000000003</v>
      </c>
      <c r="K95" s="1">
        <v>30.109188</v>
      </c>
      <c r="L95" s="1">
        <v>16.239999999999998</v>
      </c>
      <c r="M95" s="1">
        <v>8.9876559999999994</v>
      </c>
      <c r="N95" s="1">
        <v>236.531586</v>
      </c>
      <c r="O95" s="1">
        <v>134.58131399999999</v>
      </c>
      <c r="P95" s="1">
        <v>24.620059999999999</v>
      </c>
      <c r="Q95" s="1">
        <v>13.82917</v>
      </c>
      <c r="R95" s="1">
        <v>46.833851000000003</v>
      </c>
      <c r="S95" s="1">
        <v>32.131641000000002</v>
      </c>
      <c r="T95" s="1">
        <v>23.970268000000001</v>
      </c>
      <c r="U95" s="1">
        <v>19.327891999999999</v>
      </c>
      <c r="V95" s="1">
        <v>14.360139</v>
      </c>
      <c r="W95" s="1">
        <v>9.3106220000000004</v>
      </c>
      <c r="X95" s="1">
        <v>12.575282</v>
      </c>
      <c r="Y95" s="1">
        <v>32.009739000000003</v>
      </c>
      <c r="Z95" s="1">
        <v>17.940306</v>
      </c>
      <c r="AA95" s="1">
        <v>9.57</v>
      </c>
      <c r="AB95" s="1">
        <v>19.181802999999999</v>
      </c>
      <c r="AC95" s="1">
        <v>20.907682000000001</v>
      </c>
      <c r="AD95" s="1">
        <v>42.088417</v>
      </c>
      <c r="AE95" s="1">
        <v>47.374996000000003</v>
      </c>
      <c r="AF95" s="1">
        <v>1109.5500489999999</v>
      </c>
      <c r="AG95" s="1"/>
      <c r="AI95">
        <f t="shared" si="62"/>
        <v>1.7930745477251788E-2</v>
      </c>
      <c r="AJ95">
        <f t="shared" si="85"/>
        <v>9.1895591726008891E-2</v>
      </c>
      <c r="AK95">
        <f t="shared" si="86"/>
        <v>-7.1364769926141342E-3</v>
      </c>
      <c r="AL95">
        <f t="shared" si="87"/>
        <v>-7.1364769926141342E-3</v>
      </c>
      <c r="AM95">
        <f t="shared" si="88"/>
        <v>-1.2376454411085617E-2</v>
      </c>
      <c r="AN95">
        <f t="shared" si="89"/>
        <v>4.5097232531151298E-3</v>
      </c>
      <c r="AO95">
        <f t="shared" si="65"/>
        <v>1.360127418697127E-2</v>
      </c>
      <c r="AP95">
        <f t="shared" si="66"/>
        <v>1.6838235087468196E-2</v>
      </c>
      <c r="AQ95">
        <f t="shared" si="67"/>
        <v>1.6561241235139242E-2</v>
      </c>
      <c r="AR95">
        <f t="shared" si="68"/>
        <v>-1.4998499885025565E-2</v>
      </c>
      <c r="AS95">
        <f t="shared" si="69"/>
        <v>-1.3365675174099426E-2</v>
      </c>
      <c r="AT95">
        <f t="shared" si="70"/>
        <v>-2.3197979633528761E-2</v>
      </c>
      <c r="AU95">
        <f t="shared" si="71"/>
        <v>1.2417571590396637E-2</v>
      </c>
      <c r="AV95">
        <f t="shared" si="72"/>
        <v>2.3610325074335994E-2</v>
      </c>
      <c r="AW95">
        <f t="shared" si="73"/>
        <v>2.7690940801617316E-3</v>
      </c>
      <c r="AX95">
        <f t="shared" si="74"/>
        <v>-2.4959640565721E-2</v>
      </c>
      <c r="AY95">
        <f t="shared" si="75"/>
        <v>1.7817933885610579E-2</v>
      </c>
      <c r="AZ95">
        <f t="shared" si="76"/>
        <v>1.5062531197836857E-2</v>
      </c>
      <c r="BA95">
        <f t="shared" si="77"/>
        <v>1.9880035026977647E-2</v>
      </c>
      <c r="BB95">
        <f t="shared" si="78"/>
        <v>-1.8114436943041171E-2</v>
      </c>
      <c r="BC95">
        <f t="shared" si="79"/>
        <v>8.3640035230604804E-3</v>
      </c>
      <c r="BD95">
        <f t="shared" si="80"/>
        <v>1.7171682521176221E-2</v>
      </c>
      <c r="BE95">
        <f t="shared" si="81"/>
        <v>3.2199299384273072E-2</v>
      </c>
      <c r="BF95">
        <f t="shared" si="82"/>
        <v>9.907105678525728E-4</v>
      </c>
      <c r="BG95">
        <f t="shared" si="83"/>
        <v>1.4212985842981387E-2</v>
      </c>
      <c r="BH95">
        <f t="shared" si="84"/>
        <v>7.3684210526316091E-3</v>
      </c>
      <c r="BI95">
        <f t="shared" si="63"/>
        <v>-2.5894006104094733E-2</v>
      </c>
      <c r="BJ95">
        <f t="shared" si="90"/>
        <v>2.0529860641472459E-2</v>
      </c>
      <c r="BK95">
        <f t="shared" si="91"/>
        <v>-1.3452094123088262E-3</v>
      </c>
      <c r="BL95">
        <f t="shared" si="92"/>
        <v>-1.9572594137979246E-3</v>
      </c>
      <c r="BM95">
        <f t="shared" si="93"/>
        <v>4.5631447016039077E-3</v>
      </c>
      <c r="BN95">
        <f t="shared" si="64"/>
        <v>6.774971660893016E-3</v>
      </c>
    </row>
    <row r="96" spans="1:66" x14ac:dyDescent="0.25">
      <c r="A96" s="2">
        <v>40434</v>
      </c>
      <c r="B96" s="1">
        <v>26.343572999999999</v>
      </c>
      <c r="C96" s="1">
        <v>32.779998999999997</v>
      </c>
      <c r="D96" s="1">
        <v>9.9728049999999993</v>
      </c>
      <c r="E96" s="1">
        <v>9.9728049999999993</v>
      </c>
      <c r="F96" s="1">
        <v>51.037781000000003</v>
      </c>
      <c r="G96" s="1">
        <v>12.341037</v>
      </c>
      <c r="H96" s="1">
        <v>82.720000999999996</v>
      </c>
      <c r="I96" s="1">
        <v>57.219741999999997</v>
      </c>
      <c r="J96" s="1">
        <v>48.531593000000001</v>
      </c>
      <c r="K96" s="1">
        <v>30.470675</v>
      </c>
      <c r="L96" s="1">
        <v>16.260000000000002</v>
      </c>
      <c r="M96" s="1">
        <v>9.5212730000000008</v>
      </c>
      <c r="N96" s="1">
        <v>243.49131800000001</v>
      </c>
      <c r="O96" s="1">
        <v>135.10934399999999</v>
      </c>
      <c r="P96" s="1">
        <v>24.794256000000001</v>
      </c>
      <c r="Q96" s="1">
        <v>14.475614</v>
      </c>
      <c r="R96" s="1">
        <v>48.075358999999999</v>
      </c>
      <c r="S96" s="1">
        <v>32.374080999999997</v>
      </c>
      <c r="T96" s="1">
        <v>23.335529000000001</v>
      </c>
      <c r="U96" s="1">
        <v>20.438126</v>
      </c>
      <c r="V96" s="1">
        <v>15.043583999999999</v>
      </c>
      <c r="W96" s="1">
        <v>9.7544249999999995</v>
      </c>
      <c r="X96" s="1">
        <v>12.627091999999999</v>
      </c>
      <c r="Y96" s="1">
        <v>33.680709999999998</v>
      </c>
      <c r="Z96" s="1">
        <v>18.159479000000001</v>
      </c>
      <c r="AA96" s="1">
        <v>9.83</v>
      </c>
      <c r="AB96" s="1">
        <v>20.816706</v>
      </c>
      <c r="AC96" s="1">
        <v>21.491085000000002</v>
      </c>
      <c r="AD96" s="1">
        <v>42.930667999999997</v>
      </c>
      <c r="AE96" s="1">
        <v>47.049869999999999</v>
      </c>
      <c r="AF96" s="1">
        <v>1125.589966</v>
      </c>
      <c r="AG96" s="1"/>
      <c r="AI96">
        <f t="shared" si="62"/>
        <v>4.5404398174576234E-2</v>
      </c>
      <c r="AJ96">
        <f t="shared" si="85"/>
        <v>1.8012359689057036E-2</v>
      </c>
      <c r="AK96">
        <f t="shared" si="86"/>
        <v>-2.7852715393126937E-2</v>
      </c>
      <c r="AL96">
        <f t="shared" si="87"/>
        <v>-2.7852715393126937E-2</v>
      </c>
      <c r="AM96">
        <f t="shared" si="88"/>
        <v>-1.394097689428404E-2</v>
      </c>
      <c r="AN96">
        <f t="shared" si="89"/>
        <v>-1.1070036481557825E-2</v>
      </c>
      <c r="AO96">
        <f t="shared" si="65"/>
        <v>0</v>
      </c>
      <c r="AP96">
        <f t="shared" si="66"/>
        <v>2.6943497087887687E-2</v>
      </c>
      <c r="AQ96">
        <f t="shared" si="67"/>
        <v>2.9392071137162776E-2</v>
      </c>
      <c r="AR96">
        <f t="shared" si="68"/>
        <v>1.2005870101844007E-2</v>
      </c>
      <c r="AS96">
        <f t="shared" si="69"/>
        <v>1.2315270935962517E-3</v>
      </c>
      <c r="AT96">
        <f t="shared" si="70"/>
        <v>5.9372210062334535E-2</v>
      </c>
      <c r="AU96">
        <f t="shared" si="71"/>
        <v>2.9424112515780459E-2</v>
      </c>
      <c r="AV96">
        <f t="shared" si="72"/>
        <v>3.9235015939880118E-3</v>
      </c>
      <c r="AW96">
        <f t="shared" si="73"/>
        <v>7.0753686221724085E-3</v>
      </c>
      <c r="AX96">
        <f t="shared" si="74"/>
        <v>4.6744960109681252E-2</v>
      </c>
      <c r="AY96">
        <f t="shared" si="75"/>
        <v>2.6508774604078491E-2</v>
      </c>
      <c r="AZ96">
        <f t="shared" si="76"/>
        <v>7.5452106538845889E-3</v>
      </c>
      <c r="BA96">
        <f t="shared" si="77"/>
        <v>-2.6480262965770749E-2</v>
      </c>
      <c r="BB96">
        <f t="shared" si="78"/>
        <v>5.7442063521464318E-2</v>
      </c>
      <c r="BC96">
        <f t="shared" si="79"/>
        <v>4.759320226635682E-2</v>
      </c>
      <c r="BD96">
        <f t="shared" si="80"/>
        <v>4.7666310585909193E-2</v>
      </c>
      <c r="BE96">
        <f t="shared" si="81"/>
        <v>4.1199871303084648E-3</v>
      </c>
      <c r="BF96">
        <f t="shared" si="82"/>
        <v>5.2201956410828414E-2</v>
      </c>
      <c r="BG96">
        <f t="shared" si="83"/>
        <v>1.2216792734750534E-2</v>
      </c>
      <c r="BH96">
        <f t="shared" si="84"/>
        <v>2.7168234064785766E-2</v>
      </c>
      <c r="BI96">
        <f t="shared" si="63"/>
        <v>8.5231977411091203E-2</v>
      </c>
      <c r="BJ96">
        <f t="shared" si="90"/>
        <v>2.790376283702806E-2</v>
      </c>
      <c r="BK96">
        <f t="shared" si="91"/>
        <v>2.0011467763208994E-2</v>
      </c>
      <c r="BL96">
        <f t="shared" si="92"/>
        <v>-6.8628185213990191E-3</v>
      </c>
      <c r="BM96">
        <f t="shared" si="93"/>
        <v>1.4456235673601471E-2</v>
      </c>
      <c r="BN96">
        <f t="shared" si="64"/>
        <v>1.9369336350750332E-2</v>
      </c>
    </row>
    <row r="97" spans="1:66" x14ac:dyDescent="0.25">
      <c r="A97" s="2">
        <v>40441</v>
      </c>
      <c r="B97" s="1">
        <v>27.965115000000001</v>
      </c>
      <c r="C97" s="1">
        <v>26.879999000000002</v>
      </c>
      <c r="D97" s="1">
        <v>9.9543710000000001</v>
      </c>
      <c r="E97" s="1">
        <v>9.9543710000000001</v>
      </c>
      <c r="F97" s="1">
        <v>52.375552999999996</v>
      </c>
      <c r="G97" s="1">
        <v>12.525233999999999</v>
      </c>
      <c r="H97" s="1">
        <v>83.32</v>
      </c>
      <c r="I97" s="1">
        <v>62.341220999999997</v>
      </c>
      <c r="J97" s="1">
        <v>50.717075000000001</v>
      </c>
      <c r="K97" s="1">
        <v>29.606634</v>
      </c>
      <c r="L97" s="1">
        <v>16.459999</v>
      </c>
      <c r="M97" s="1">
        <v>9.5746380000000002</v>
      </c>
      <c r="N97" s="1">
        <v>261.94131499999997</v>
      </c>
      <c r="O97" s="1">
        <v>131.79827900000001</v>
      </c>
      <c r="P97" s="1">
        <v>26.245909000000001</v>
      </c>
      <c r="Q97" s="1">
        <v>14.94505</v>
      </c>
      <c r="R97" s="1">
        <v>48.520432</v>
      </c>
      <c r="S97" s="1">
        <v>32.123565999999997</v>
      </c>
      <c r="T97" s="1">
        <v>22.171838999999999</v>
      </c>
      <c r="U97" s="1">
        <v>20.081551000000001</v>
      </c>
      <c r="V97" s="1">
        <v>15.493373</v>
      </c>
      <c r="W97" s="1">
        <v>11.335474</v>
      </c>
      <c r="X97" s="1">
        <v>12.878748999999999</v>
      </c>
      <c r="Y97" s="1">
        <v>35.280396000000003</v>
      </c>
      <c r="Z97" s="1">
        <v>18.423781999999999</v>
      </c>
      <c r="AA97" s="1">
        <v>9.99</v>
      </c>
      <c r="AB97" s="1">
        <v>21.796029999999998</v>
      </c>
      <c r="AC97" s="1">
        <v>22.142330000000001</v>
      </c>
      <c r="AD97" s="1">
        <v>43.797215000000001</v>
      </c>
      <c r="AE97" s="1">
        <v>47.800750999999998</v>
      </c>
      <c r="AF97" s="1">
        <v>1148.670044</v>
      </c>
      <c r="AG97" s="1"/>
      <c r="AI97">
        <f t="shared" si="62"/>
        <v>6.1553609299695285E-2</v>
      </c>
      <c r="AJ97">
        <f t="shared" si="85"/>
        <v>-0.17998780292824279</v>
      </c>
      <c r="AK97">
        <f t="shared" si="86"/>
        <v>-1.8484267966734709E-3</v>
      </c>
      <c r="AL97">
        <f t="shared" si="87"/>
        <v>-1.8484267966734709E-3</v>
      </c>
      <c r="AM97">
        <f t="shared" si="88"/>
        <v>2.621140601704439E-2</v>
      </c>
      <c r="AN97">
        <f t="shared" si="89"/>
        <v>1.4925569058742736E-2</v>
      </c>
      <c r="AO97">
        <f t="shared" si="65"/>
        <v>7.253372736298648E-3</v>
      </c>
      <c r="AP97">
        <f t="shared" si="66"/>
        <v>8.9505454253883232E-2</v>
      </c>
      <c r="AQ97">
        <f t="shared" si="67"/>
        <v>4.5032150500396731E-2</v>
      </c>
      <c r="AR97">
        <f t="shared" si="68"/>
        <v>-2.8356477170262892E-2</v>
      </c>
      <c r="AS97">
        <f t="shared" si="69"/>
        <v>1.2300061500614898E-2</v>
      </c>
      <c r="AT97">
        <f t="shared" si="70"/>
        <v>5.604817759137821E-3</v>
      </c>
      <c r="AU97">
        <f t="shared" si="71"/>
        <v>7.5772709891857276E-2</v>
      </c>
      <c r="AV97">
        <f t="shared" si="72"/>
        <v>-2.4506558184458252E-2</v>
      </c>
      <c r="AW97">
        <f t="shared" si="73"/>
        <v>5.8547955623270177E-2</v>
      </c>
      <c r="AX97">
        <f t="shared" si="74"/>
        <v>3.2429436153796308E-2</v>
      </c>
      <c r="AY97">
        <f t="shared" si="75"/>
        <v>9.2578195827929376E-3</v>
      </c>
      <c r="AZ97">
        <f t="shared" si="76"/>
        <v>-7.7381347133838353E-3</v>
      </c>
      <c r="BA97">
        <f t="shared" si="77"/>
        <v>-4.9867736017469431E-2</v>
      </c>
      <c r="BB97">
        <f t="shared" si="78"/>
        <v>-1.7446560413611277E-2</v>
      </c>
      <c r="BC97">
        <f t="shared" si="79"/>
        <v>2.9899058628582185E-2</v>
      </c>
      <c r="BD97">
        <f t="shared" si="80"/>
        <v>0.16208531000033322</v>
      </c>
      <c r="BE97">
        <f t="shared" si="81"/>
        <v>1.9929925274956403E-2</v>
      </c>
      <c r="BF97">
        <f t="shared" si="82"/>
        <v>4.7495613958256987E-2</v>
      </c>
      <c r="BG97">
        <f t="shared" si="83"/>
        <v>1.4554547517580112E-2</v>
      </c>
      <c r="BH97">
        <f t="shared" si="84"/>
        <v>1.6276703967446605E-2</v>
      </c>
      <c r="BI97">
        <f t="shared" si="63"/>
        <v>4.7045099258259129E-2</v>
      </c>
      <c r="BJ97">
        <f t="shared" si="90"/>
        <v>3.0303030303030273E-2</v>
      </c>
      <c r="BK97">
        <f t="shared" si="91"/>
        <v>2.0184801224150627E-2</v>
      </c>
      <c r="BL97">
        <f t="shared" si="92"/>
        <v>1.5959257698267809E-2</v>
      </c>
      <c r="BM97">
        <f t="shared" si="93"/>
        <v>2.0504871842469817E-2</v>
      </c>
      <c r="BN97">
        <f t="shared" si="64"/>
        <v>1.7684252906253941E-2</v>
      </c>
    </row>
    <row r="98" spans="1:66" x14ac:dyDescent="0.25">
      <c r="A98" s="2">
        <v>40448</v>
      </c>
      <c r="B98" s="1">
        <v>27.027594000000001</v>
      </c>
      <c r="C98" s="1">
        <v>26.27</v>
      </c>
      <c r="D98" s="1">
        <v>10.018890000000001</v>
      </c>
      <c r="E98" s="1">
        <v>10.018890000000001</v>
      </c>
      <c r="F98" s="1">
        <v>54.183562999999999</v>
      </c>
      <c r="G98" s="1">
        <v>12.248945000000001</v>
      </c>
      <c r="H98" s="1">
        <v>82.709998999999996</v>
      </c>
      <c r="I98" s="1">
        <v>61.160544999999999</v>
      </c>
      <c r="J98" s="1">
        <v>51.508896</v>
      </c>
      <c r="K98" s="1">
        <v>29.395033000000002</v>
      </c>
      <c r="L98" s="1">
        <v>16.440000999999999</v>
      </c>
      <c r="M98" s="1">
        <v>9.3459430000000001</v>
      </c>
      <c r="N98" s="1">
        <v>261.11172499999998</v>
      </c>
      <c r="O98" s="1">
        <v>132.17417900000001</v>
      </c>
      <c r="P98" s="1">
        <v>26.395216000000001</v>
      </c>
      <c r="Q98" s="1">
        <v>14.868091</v>
      </c>
      <c r="R98" s="1">
        <v>48.215912000000003</v>
      </c>
      <c r="S98" s="1">
        <v>31.363921999999999</v>
      </c>
      <c r="T98" s="1">
        <v>22.057230000000001</v>
      </c>
      <c r="U98" s="1">
        <v>19.757390999999998</v>
      </c>
      <c r="V98" s="1">
        <v>15.625776999999999</v>
      </c>
      <c r="W98" s="1">
        <v>10.494096000000001</v>
      </c>
      <c r="X98" s="1">
        <v>12.715916999999999</v>
      </c>
      <c r="Y98" s="1">
        <v>35.050739</v>
      </c>
      <c r="Z98" s="1">
        <v>18.572044000000002</v>
      </c>
      <c r="AA98" s="1">
        <v>10.25</v>
      </c>
      <c r="AB98" s="1">
        <v>22.055026999999999</v>
      </c>
      <c r="AC98" s="1">
        <v>22.311926</v>
      </c>
      <c r="AD98" s="1">
        <v>43.214118999999997</v>
      </c>
      <c r="AE98" s="1">
        <v>48.412284999999997</v>
      </c>
      <c r="AF98" s="1">
        <v>1146.23999</v>
      </c>
      <c r="AG98" s="1"/>
      <c r="AI98">
        <f t="shared" si="62"/>
        <v>-3.3524660992811949E-2</v>
      </c>
      <c r="AJ98">
        <f t="shared" si="85"/>
        <v>-2.2693416022820607E-2</v>
      </c>
      <c r="AK98">
        <f t="shared" si="86"/>
        <v>6.4814743191710109E-3</v>
      </c>
      <c r="AL98">
        <f t="shared" si="87"/>
        <v>6.4814743191710109E-3</v>
      </c>
      <c r="AM98">
        <f t="shared" si="88"/>
        <v>3.4520112847304982E-2</v>
      </c>
      <c r="AN98">
        <f t="shared" si="89"/>
        <v>-2.2058589883430398E-2</v>
      </c>
      <c r="AO98">
        <f t="shared" si="65"/>
        <v>-7.3211833893422583E-3</v>
      </c>
      <c r="AP98">
        <f t="shared" si="66"/>
        <v>-1.8938929669022657E-2</v>
      </c>
      <c r="AQ98">
        <f t="shared" si="67"/>
        <v>1.5612513142763039E-2</v>
      </c>
      <c r="AR98">
        <f t="shared" si="68"/>
        <v>-7.147080617134597E-3</v>
      </c>
      <c r="AS98">
        <f t="shared" si="69"/>
        <v>-1.214945395804767E-3</v>
      </c>
      <c r="AT98">
        <f t="shared" si="70"/>
        <v>-2.3885498334245126E-2</v>
      </c>
      <c r="AU98">
        <f t="shared" si="71"/>
        <v>-3.1670834362269125E-3</v>
      </c>
      <c r="AV98">
        <f t="shared" si="72"/>
        <v>2.8520857999974449E-3</v>
      </c>
      <c r="AW98">
        <f t="shared" si="73"/>
        <v>5.688772295903346E-3</v>
      </c>
      <c r="AX98">
        <f t="shared" si="74"/>
        <v>-5.1494642038668621E-3</v>
      </c>
      <c r="AY98">
        <f t="shared" si="75"/>
        <v>-6.2761188935827397E-3</v>
      </c>
      <c r="AZ98">
        <f t="shared" si="76"/>
        <v>-2.3647561419550933E-2</v>
      </c>
      <c r="BA98">
        <f t="shared" si="77"/>
        <v>-5.1691246720670294E-3</v>
      </c>
      <c r="BB98">
        <f t="shared" si="78"/>
        <v>-1.6142179456158673E-2</v>
      </c>
      <c r="BC98">
        <f t="shared" si="79"/>
        <v>8.5458473116215104E-3</v>
      </c>
      <c r="BD98">
        <f t="shared" si="80"/>
        <v>-7.422521546077375E-2</v>
      </c>
      <c r="BE98">
        <f t="shared" si="81"/>
        <v>-1.2643464050739701E-2</v>
      </c>
      <c r="BF98">
        <f t="shared" si="82"/>
        <v>-6.5094790886134919E-3</v>
      </c>
      <c r="BG98">
        <f t="shared" si="83"/>
        <v>8.0473162350706579E-3</v>
      </c>
      <c r="BH98">
        <f t="shared" si="84"/>
        <v>2.6026026026026005E-2</v>
      </c>
      <c r="BI98">
        <f t="shared" si="63"/>
        <v>1.1882760300843816E-2</v>
      </c>
      <c r="BJ98">
        <f t="shared" si="90"/>
        <v>7.6593565356490719E-3</v>
      </c>
      <c r="BK98">
        <f t="shared" si="91"/>
        <v>-1.331354059841487E-2</v>
      </c>
      <c r="BL98">
        <f t="shared" si="92"/>
        <v>1.279339732549388E-2</v>
      </c>
      <c r="BM98">
        <f t="shared" si="93"/>
        <v>-2.1155370183919653E-3</v>
      </c>
      <c r="BN98">
        <f t="shared" si="64"/>
        <v>-5.214546637519718E-3</v>
      </c>
    </row>
    <row r="99" spans="1:66" x14ac:dyDescent="0.25">
      <c r="A99" s="2">
        <v>40455</v>
      </c>
      <c r="B99" s="1">
        <v>28.132532000000001</v>
      </c>
      <c r="C99" s="1">
        <v>26.99</v>
      </c>
      <c r="D99" s="1">
        <v>10.2401</v>
      </c>
      <c r="E99" s="1">
        <v>10.2401</v>
      </c>
      <c r="F99" s="1">
        <v>56.129401999999999</v>
      </c>
      <c r="G99" s="1">
        <v>12.138426000000001</v>
      </c>
      <c r="H99" s="1">
        <v>83.160004000000001</v>
      </c>
      <c r="I99" s="1">
        <v>62.841636999999999</v>
      </c>
      <c r="J99" s="1">
        <v>50.907097</v>
      </c>
      <c r="K99" s="1">
        <v>30.426590000000001</v>
      </c>
      <c r="L99" s="1">
        <v>17.649999999999999</v>
      </c>
      <c r="M99" s="1">
        <v>10.413180000000001</v>
      </c>
      <c r="N99" s="1">
        <v>266.442047</v>
      </c>
      <c r="O99" s="1">
        <v>136.61274700000001</v>
      </c>
      <c r="P99" s="1">
        <v>26.453285000000001</v>
      </c>
      <c r="Q99" s="1">
        <v>15.02201</v>
      </c>
      <c r="R99" s="1">
        <v>49.371524999999998</v>
      </c>
      <c r="S99" s="1">
        <v>31.767983999999998</v>
      </c>
      <c r="T99" s="1">
        <v>22.321712000000002</v>
      </c>
      <c r="U99" s="1">
        <v>19.911370999999999</v>
      </c>
      <c r="V99" s="1">
        <v>15.974316999999999</v>
      </c>
      <c r="W99" s="1">
        <v>10.041047000000001</v>
      </c>
      <c r="X99" s="1">
        <v>12.923156000000001</v>
      </c>
      <c r="Y99" s="1">
        <v>35.446700999999997</v>
      </c>
      <c r="Z99" s="1">
        <v>18.191711000000002</v>
      </c>
      <c r="AA99" s="1">
        <v>10.53</v>
      </c>
      <c r="AB99" s="1">
        <v>23.252873999999998</v>
      </c>
      <c r="AC99" s="1">
        <v>22.271227</v>
      </c>
      <c r="AD99" s="1">
        <v>44.064472000000002</v>
      </c>
      <c r="AE99" s="1">
        <v>49.836632000000002</v>
      </c>
      <c r="AF99" s="1">
        <v>1165.150024</v>
      </c>
      <c r="AG99" s="1"/>
      <c r="AI99">
        <f t="shared" si="62"/>
        <v>4.0881848380584694E-2</v>
      </c>
      <c r="AJ99">
        <f t="shared" si="85"/>
        <v>2.7407689379520324E-2</v>
      </c>
      <c r="AK99">
        <f t="shared" si="86"/>
        <v>2.2079292217002007E-2</v>
      </c>
      <c r="AL99">
        <f t="shared" si="87"/>
        <v>2.2079292217002007E-2</v>
      </c>
      <c r="AM99">
        <f t="shared" si="88"/>
        <v>3.5911979431843558E-2</v>
      </c>
      <c r="AN99">
        <f t="shared" si="89"/>
        <v>-9.0227362438152856E-3</v>
      </c>
      <c r="AO99">
        <f t="shared" si="65"/>
        <v>5.4407569271038734E-3</v>
      </c>
      <c r="AP99">
        <f t="shared" si="66"/>
        <v>2.7486543816769449E-2</v>
      </c>
      <c r="AQ99">
        <f t="shared" si="67"/>
        <v>-1.1683399310286125E-2</v>
      </c>
      <c r="AR99">
        <f t="shared" si="68"/>
        <v>3.5092901579664812E-2</v>
      </c>
      <c r="AS99">
        <f t="shared" si="69"/>
        <v>7.3600907931818241E-2</v>
      </c>
      <c r="AT99">
        <f t="shared" si="70"/>
        <v>0.11419254322437024</v>
      </c>
      <c r="AU99">
        <f t="shared" si="71"/>
        <v>2.041395115443408E-2</v>
      </c>
      <c r="AV99">
        <f t="shared" si="72"/>
        <v>3.3581203481506047E-2</v>
      </c>
      <c r="AW99">
        <f t="shared" si="73"/>
        <v>2.1999819967375794E-3</v>
      </c>
      <c r="AX99">
        <f t="shared" si="74"/>
        <v>1.0352304139112421E-2</v>
      </c>
      <c r="AY99">
        <f t="shared" si="75"/>
        <v>2.3967461198286476E-2</v>
      </c>
      <c r="AZ99">
        <f t="shared" si="76"/>
        <v>1.2883018903056822E-2</v>
      </c>
      <c r="BA99">
        <f t="shared" si="77"/>
        <v>1.1990716876053837E-2</v>
      </c>
      <c r="BB99">
        <f t="shared" si="78"/>
        <v>7.7935391368223004E-3</v>
      </c>
      <c r="BC99">
        <f t="shared" si="79"/>
        <v>2.230545079454288E-2</v>
      </c>
      <c r="BD99">
        <f t="shared" si="80"/>
        <v>-4.3171798695190132E-2</v>
      </c>
      <c r="BE99">
        <f t="shared" si="81"/>
        <v>1.6297605591480448E-2</v>
      </c>
      <c r="BF99">
        <f t="shared" si="82"/>
        <v>1.129682315685262E-2</v>
      </c>
      <c r="BG99">
        <f t="shared" si="83"/>
        <v>-2.0478790595154752E-2</v>
      </c>
      <c r="BH99">
        <f t="shared" si="84"/>
        <v>2.7317073170731645E-2</v>
      </c>
      <c r="BI99">
        <f t="shared" si="63"/>
        <v>5.4311744891538762E-2</v>
      </c>
      <c r="BJ99">
        <f t="shared" si="90"/>
        <v>-1.824091743581439E-3</v>
      </c>
      <c r="BK99">
        <f t="shared" si="91"/>
        <v>1.9677665996152914E-2</v>
      </c>
      <c r="BL99">
        <f t="shared" si="92"/>
        <v>2.9421189270450766E-2</v>
      </c>
      <c r="BM99">
        <f t="shared" si="93"/>
        <v>1.6497447449900955E-2</v>
      </c>
      <c r="BN99">
        <f t="shared" si="64"/>
        <v>2.0726755609180379E-2</v>
      </c>
    </row>
    <row r="100" spans="1:66" x14ac:dyDescent="0.25">
      <c r="A100" s="2">
        <v>40462</v>
      </c>
      <c r="B100" s="1">
        <v>30.109943000000001</v>
      </c>
      <c r="C100" s="1">
        <v>28.08</v>
      </c>
      <c r="D100" s="1">
        <v>10.479741000000001</v>
      </c>
      <c r="E100" s="1">
        <v>10.479741000000001</v>
      </c>
      <c r="F100" s="1">
        <v>56.842875999999997</v>
      </c>
      <c r="G100" s="1">
        <v>11.033261</v>
      </c>
      <c r="H100" s="1">
        <v>83.370002999999997</v>
      </c>
      <c r="I100" s="1">
        <v>62.356861000000002</v>
      </c>
      <c r="J100" s="1">
        <v>50.439911000000002</v>
      </c>
      <c r="K100" s="1">
        <v>30.752814999999998</v>
      </c>
      <c r="L100" s="1">
        <v>15.96</v>
      </c>
      <c r="M100" s="1">
        <v>10.5199</v>
      </c>
      <c r="N100" s="1">
        <v>298.78170799999998</v>
      </c>
      <c r="O100" s="1">
        <v>134.84986900000001</v>
      </c>
      <c r="P100" s="1">
        <v>25.466158</v>
      </c>
      <c r="Q100" s="1">
        <v>14.868091</v>
      </c>
      <c r="R100" s="1">
        <v>49.637011999999999</v>
      </c>
      <c r="S100" s="1">
        <v>30.061122999999998</v>
      </c>
      <c r="T100" s="1">
        <v>22.057230000000001</v>
      </c>
      <c r="U100" s="1">
        <v>20.697458000000001</v>
      </c>
      <c r="V100" s="1">
        <v>15.966533999999999</v>
      </c>
      <c r="W100" s="1">
        <v>10.43862</v>
      </c>
      <c r="X100" s="1">
        <v>13.137805</v>
      </c>
      <c r="Y100" s="1">
        <v>35.470458999999998</v>
      </c>
      <c r="Z100" s="1">
        <v>18.527661999999999</v>
      </c>
      <c r="AA100" s="1">
        <v>10.57</v>
      </c>
      <c r="AB100" s="1">
        <v>23.244785</v>
      </c>
      <c r="AC100" s="1">
        <v>22.324059999999999</v>
      </c>
      <c r="AD100" s="1">
        <v>43.206012999999999</v>
      </c>
      <c r="AE100" s="1">
        <v>50.463656999999998</v>
      </c>
      <c r="AF100" s="1">
        <v>1176.1899410000001</v>
      </c>
      <c r="AG100" s="1"/>
      <c r="AI100">
        <f t="shared" si="62"/>
        <v>7.0289122927150671E-2</v>
      </c>
      <c r="AJ100">
        <f t="shared" si="85"/>
        <v>4.0385327899221932E-2</v>
      </c>
      <c r="AK100">
        <f t="shared" si="86"/>
        <v>2.3402212869015015E-2</v>
      </c>
      <c r="AL100">
        <f t="shared" si="87"/>
        <v>2.3402212869015015E-2</v>
      </c>
      <c r="AM100">
        <f t="shared" si="88"/>
        <v>1.2711234657372584E-2</v>
      </c>
      <c r="AN100">
        <f t="shared" si="89"/>
        <v>-9.1046812824002163E-2</v>
      </c>
      <c r="AO100">
        <f t="shared" si="65"/>
        <v>2.5252403787762718E-3</v>
      </c>
      <c r="AP100">
        <f t="shared" si="66"/>
        <v>-7.7142484369081051E-3</v>
      </c>
      <c r="AQ100">
        <f t="shared" si="67"/>
        <v>-9.1772272930824971E-3</v>
      </c>
      <c r="AR100">
        <f t="shared" si="68"/>
        <v>1.0721707559078994E-2</v>
      </c>
      <c r="AS100">
        <f t="shared" si="69"/>
        <v>-9.5750708215297325E-2</v>
      </c>
      <c r="AT100">
        <f t="shared" si="70"/>
        <v>1.0248550394788072E-2</v>
      </c>
      <c r="AU100">
        <f t="shared" si="71"/>
        <v>0.12137596660935418</v>
      </c>
      <c r="AV100">
        <f t="shared" si="72"/>
        <v>-1.2904198463998389E-2</v>
      </c>
      <c r="AW100">
        <f t="shared" si="73"/>
        <v>-3.7315856990918175E-2</v>
      </c>
      <c r="AX100">
        <f t="shared" si="74"/>
        <v>-1.0246232028869647E-2</v>
      </c>
      <c r="AY100">
        <f t="shared" si="75"/>
        <v>5.3773303538831394E-3</v>
      </c>
      <c r="AZ100">
        <f t="shared" si="76"/>
        <v>-5.3728968133451592E-2</v>
      </c>
      <c r="BA100">
        <f t="shared" si="77"/>
        <v>-1.1848643150668773E-2</v>
      </c>
      <c r="BB100">
        <f t="shared" si="78"/>
        <v>3.9479300546406471E-2</v>
      </c>
      <c r="BC100">
        <f t="shared" si="79"/>
        <v>-4.872195787776012E-4</v>
      </c>
      <c r="BD100">
        <f t="shared" si="80"/>
        <v>3.9594775325720463E-2</v>
      </c>
      <c r="BE100">
        <f t="shared" si="81"/>
        <v>1.6609642412426164E-2</v>
      </c>
      <c r="BF100">
        <f t="shared" si="82"/>
        <v>6.7024573034316613E-4</v>
      </c>
      <c r="BG100">
        <f t="shared" si="83"/>
        <v>1.846725687319889E-2</v>
      </c>
      <c r="BH100">
        <f t="shared" si="84"/>
        <v>3.7986704653372198E-3</v>
      </c>
      <c r="BI100">
        <f t="shared" si="63"/>
        <v>-3.4787097715311392E-4</v>
      </c>
      <c r="BJ100">
        <f t="shared" si="90"/>
        <v>2.3722536706217256E-3</v>
      </c>
      <c r="BK100">
        <f t="shared" si="91"/>
        <v>-1.9481885542620446E-2</v>
      </c>
      <c r="BL100">
        <f t="shared" si="92"/>
        <v>1.2581608644821668E-2</v>
      </c>
      <c r="BM100">
        <f t="shared" si="93"/>
        <v>9.4751034395550594E-3</v>
      </c>
      <c r="BN100">
        <f t="shared" si="64"/>
        <v>3.465426285026127E-3</v>
      </c>
    </row>
    <row r="101" spans="1:66" x14ac:dyDescent="0.25">
      <c r="A101" s="2">
        <v>40469</v>
      </c>
      <c r="B101" s="1">
        <v>29.414456999999999</v>
      </c>
      <c r="C101" s="1">
        <v>28.209999</v>
      </c>
      <c r="D101" s="1">
        <v>10.313834</v>
      </c>
      <c r="E101" s="1">
        <v>10.313834</v>
      </c>
      <c r="F101" s="1">
        <v>57.775257000000003</v>
      </c>
      <c r="G101" s="1">
        <v>10.535933</v>
      </c>
      <c r="H101" s="1">
        <v>83.339995999999999</v>
      </c>
      <c r="I101" s="1">
        <v>61.246535999999999</v>
      </c>
      <c r="J101" s="1">
        <v>50.701228999999998</v>
      </c>
      <c r="K101" s="1">
        <v>30.832160999999999</v>
      </c>
      <c r="L101" s="1">
        <v>15.61</v>
      </c>
      <c r="M101" s="1">
        <v>10.634247999999999</v>
      </c>
      <c r="N101" s="1">
        <v>304.28591899999998</v>
      </c>
      <c r="O101" s="1">
        <v>141.17666600000001</v>
      </c>
      <c r="P101" s="1">
        <v>26.113181999999998</v>
      </c>
      <c r="Q101" s="1">
        <v>15.268269999999999</v>
      </c>
      <c r="R101" s="1">
        <v>49.824398000000002</v>
      </c>
      <c r="S101" s="1">
        <v>30.506186</v>
      </c>
      <c r="T101" s="1">
        <v>21.616440000000001</v>
      </c>
      <c r="U101" s="1">
        <v>20.567789000000001</v>
      </c>
      <c r="V101" s="1">
        <v>15.950951</v>
      </c>
      <c r="W101" s="1">
        <v>10.910161</v>
      </c>
      <c r="X101" s="1">
        <v>12.952762</v>
      </c>
      <c r="Y101" s="1">
        <v>34.987372999999998</v>
      </c>
      <c r="Z101" s="1">
        <v>18.501505000000002</v>
      </c>
      <c r="AA101" s="1">
        <v>10.16</v>
      </c>
      <c r="AB101" s="1">
        <v>23.196228000000001</v>
      </c>
      <c r="AC101" s="1">
        <v>22.090009999999999</v>
      </c>
      <c r="AD101" s="1">
        <v>43.781025</v>
      </c>
      <c r="AE101" s="1">
        <v>51.353867000000001</v>
      </c>
      <c r="AF101" s="1">
        <v>1183.079956</v>
      </c>
      <c r="AG101" s="1"/>
      <c r="AI101">
        <f t="shared" si="62"/>
        <v>-2.3098217090613639E-2</v>
      </c>
      <c r="AJ101">
        <f t="shared" si="85"/>
        <v>4.6295940170940717E-3</v>
      </c>
      <c r="AK101">
        <f t="shared" si="86"/>
        <v>-1.5831211859148112E-2</v>
      </c>
      <c r="AL101">
        <f t="shared" si="87"/>
        <v>-1.5831211859148112E-2</v>
      </c>
      <c r="AM101">
        <f t="shared" si="88"/>
        <v>1.6402776664572825E-2</v>
      </c>
      <c r="AN101">
        <f t="shared" si="89"/>
        <v>-4.5075340826252509E-2</v>
      </c>
      <c r="AO101">
        <f t="shared" si="65"/>
        <v>-3.59925619769951E-4</v>
      </c>
      <c r="AP101">
        <f t="shared" si="66"/>
        <v>-1.7805979682011305E-2</v>
      </c>
      <c r="AQ101">
        <f t="shared" si="67"/>
        <v>5.1807783721108409E-3</v>
      </c>
      <c r="AR101">
        <f t="shared" si="68"/>
        <v>2.580121527086253E-3</v>
      </c>
      <c r="AS101">
        <f t="shared" si="69"/>
        <v>-2.1929824561403598E-2</v>
      </c>
      <c r="AT101">
        <f t="shared" si="70"/>
        <v>1.0869685073051994E-2</v>
      </c>
      <c r="AU101">
        <f t="shared" si="71"/>
        <v>1.8422181989802396E-2</v>
      </c>
      <c r="AV101">
        <f t="shared" si="72"/>
        <v>4.6917338866676976E-2</v>
      </c>
      <c r="AW101">
        <f t="shared" si="73"/>
        <v>2.540720904975137E-2</v>
      </c>
      <c r="AX101">
        <f t="shared" si="74"/>
        <v>2.6915291277138379E-2</v>
      </c>
      <c r="AY101">
        <f t="shared" si="75"/>
        <v>3.7751265124500969E-3</v>
      </c>
      <c r="AZ101">
        <f t="shared" si="76"/>
        <v>1.48052685856081E-2</v>
      </c>
      <c r="BA101">
        <f t="shared" si="77"/>
        <v>-1.9983923638643646E-2</v>
      </c>
      <c r="BB101">
        <f t="shared" si="78"/>
        <v>-6.2649722492491497E-3</v>
      </c>
      <c r="BC101">
        <f t="shared" si="79"/>
        <v>-9.7597888182867113E-4</v>
      </c>
      <c r="BD101">
        <f t="shared" si="80"/>
        <v>4.5172733560566454E-2</v>
      </c>
      <c r="BE101">
        <f t="shared" si="81"/>
        <v>-1.4084772912979016E-2</v>
      </c>
      <c r="BF101">
        <f t="shared" si="82"/>
        <v>-1.3619389588389598E-2</v>
      </c>
      <c r="BG101">
        <f t="shared" si="83"/>
        <v>-1.4117809359862981E-3</v>
      </c>
      <c r="BH101">
        <f t="shared" si="84"/>
        <v>-3.8789025543992446E-2</v>
      </c>
      <c r="BI101">
        <f t="shared" si="63"/>
        <v>-2.0889416701423071E-3</v>
      </c>
      <c r="BJ101">
        <f t="shared" si="90"/>
        <v>-1.0484204038154345E-2</v>
      </c>
      <c r="BK101">
        <f t="shared" si="91"/>
        <v>1.3308610539926491E-2</v>
      </c>
      <c r="BL101">
        <f t="shared" si="92"/>
        <v>1.7640616097244068E-2</v>
      </c>
      <c r="BM101">
        <f t="shared" si="93"/>
        <v>5.8579101553462003E-3</v>
      </c>
      <c r="BN101">
        <f t="shared" si="64"/>
        <v>1.464210391789207E-4</v>
      </c>
    </row>
    <row r="102" spans="1:66" x14ac:dyDescent="0.25">
      <c r="A102" s="2">
        <v>40476</v>
      </c>
      <c r="B102" s="1">
        <v>28.793590999999999</v>
      </c>
      <c r="C102" s="1">
        <v>28.15</v>
      </c>
      <c r="D102" s="1">
        <v>10.562694</v>
      </c>
      <c r="E102" s="1">
        <v>10.562694</v>
      </c>
      <c r="F102" s="1">
        <v>57.272575000000003</v>
      </c>
      <c r="G102" s="1">
        <v>10.545145</v>
      </c>
      <c r="H102" s="1">
        <v>79.559997999999993</v>
      </c>
      <c r="I102" s="1">
        <v>61.796168999999999</v>
      </c>
      <c r="J102" s="1">
        <v>49.703522</v>
      </c>
      <c r="K102" s="1">
        <v>31.854914000000001</v>
      </c>
      <c r="L102" s="1">
        <v>15.83</v>
      </c>
      <c r="M102" s="1">
        <v>10.771466</v>
      </c>
      <c r="N102" s="1">
        <v>304.86712599999998</v>
      </c>
      <c r="O102" s="1">
        <v>144.19244399999999</v>
      </c>
      <c r="P102" s="1">
        <v>25.632069000000001</v>
      </c>
      <c r="Q102" s="1">
        <v>15.429881</v>
      </c>
      <c r="R102" s="1">
        <v>49.769759999999998</v>
      </c>
      <c r="S102" s="1">
        <v>30.449542999999998</v>
      </c>
      <c r="T102" s="1">
        <v>21.924997000000001</v>
      </c>
      <c r="U102" s="1">
        <v>21.613195000000001</v>
      </c>
      <c r="V102" s="1">
        <v>15.85749</v>
      </c>
      <c r="W102" s="1">
        <v>11.113573000000001</v>
      </c>
      <c r="X102" s="1">
        <v>12.893553000000001</v>
      </c>
      <c r="Y102" s="1">
        <v>35.763461999999997</v>
      </c>
      <c r="Z102" s="1">
        <v>18.651926</v>
      </c>
      <c r="AA102" s="1">
        <v>10.67</v>
      </c>
      <c r="AB102" s="1">
        <v>23.932739000000002</v>
      </c>
      <c r="AC102" s="1">
        <v>22.35848</v>
      </c>
      <c r="AD102" s="1">
        <v>43.870097999999999</v>
      </c>
      <c r="AE102" s="1">
        <v>51.469994</v>
      </c>
      <c r="AF102" s="1">
        <v>1183.26001</v>
      </c>
      <c r="AG102" s="1"/>
      <c r="AI102">
        <f t="shared" si="62"/>
        <v>-2.1107511860579291E-2</v>
      </c>
      <c r="AJ102">
        <f t="shared" si="85"/>
        <v>-2.1268699796834888E-3</v>
      </c>
      <c r="AK102">
        <f t="shared" si="86"/>
        <v>2.4128757550296091E-2</v>
      </c>
      <c r="AL102">
        <f t="shared" si="87"/>
        <v>2.4128757550296091E-2</v>
      </c>
      <c r="AM102">
        <f t="shared" si="88"/>
        <v>-8.7006449837168185E-3</v>
      </c>
      <c r="AN102">
        <f t="shared" si="89"/>
        <v>8.7434117130393441E-4</v>
      </c>
      <c r="AO102">
        <f t="shared" si="65"/>
        <v>-4.5356349669131331E-2</v>
      </c>
      <c r="AP102">
        <f t="shared" si="66"/>
        <v>8.9741075315671742E-3</v>
      </c>
      <c r="AQ102">
        <f t="shared" si="67"/>
        <v>-1.9678162042186361E-2</v>
      </c>
      <c r="AR102">
        <f t="shared" si="68"/>
        <v>3.3171628806686677E-2</v>
      </c>
      <c r="AS102">
        <f t="shared" si="69"/>
        <v>1.4093529788597094E-2</v>
      </c>
      <c r="AT102">
        <f t="shared" si="70"/>
        <v>1.2903404171127167E-2</v>
      </c>
      <c r="AU102">
        <f t="shared" si="71"/>
        <v>1.9100686680148557E-3</v>
      </c>
      <c r="AV102">
        <f t="shared" si="72"/>
        <v>2.1361731265136852E-2</v>
      </c>
      <c r="AW102">
        <f t="shared" si="73"/>
        <v>-1.8424143024775651E-2</v>
      </c>
      <c r="AX102">
        <f t="shared" si="74"/>
        <v>1.0584761731355329E-2</v>
      </c>
      <c r="AY102">
        <f t="shared" si="75"/>
        <v>-1.0966113429008049E-3</v>
      </c>
      <c r="AZ102">
        <f t="shared" si="76"/>
        <v>-1.8567709513080759E-3</v>
      </c>
      <c r="BA102">
        <f t="shared" si="77"/>
        <v>1.4274182057730154E-2</v>
      </c>
      <c r="BB102">
        <f t="shared" si="78"/>
        <v>5.0827339778719033E-2</v>
      </c>
      <c r="BC102">
        <f t="shared" si="79"/>
        <v>-5.8592744720988472E-3</v>
      </c>
      <c r="BD102">
        <f t="shared" si="80"/>
        <v>1.8644271152368892E-2</v>
      </c>
      <c r="BE102">
        <f t="shared" si="81"/>
        <v>-4.5711486090765181E-3</v>
      </c>
      <c r="BF102">
        <f t="shared" si="82"/>
        <v>2.2181974051038326E-2</v>
      </c>
      <c r="BG102">
        <f t="shared" si="83"/>
        <v>8.1302034618263713E-3</v>
      </c>
      <c r="BH102">
        <f t="shared" si="84"/>
        <v>5.0196850393700768E-2</v>
      </c>
      <c r="BI102">
        <f t="shared" si="63"/>
        <v>3.1751326120781367E-2</v>
      </c>
      <c r="BJ102">
        <f t="shared" si="90"/>
        <v>1.215345760368604E-2</v>
      </c>
      <c r="BK102">
        <f t="shared" si="91"/>
        <v>2.034511526397545E-3</v>
      </c>
      <c r="BL102">
        <f t="shared" si="92"/>
        <v>2.2613097471315792E-3</v>
      </c>
      <c r="BM102">
        <f t="shared" si="93"/>
        <v>1.5219089723123272E-4</v>
      </c>
      <c r="BN102">
        <f t="shared" si="64"/>
        <v>7.8603009064101385E-3</v>
      </c>
    </row>
    <row r="103" spans="1:66" x14ac:dyDescent="0.25">
      <c r="A103" s="2">
        <v>40483</v>
      </c>
      <c r="B103" s="1">
        <v>30.338595999999999</v>
      </c>
      <c r="C103" s="1">
        <v>29.139999</v>
      </c>
      <c r="D103" s="1">
        <v>10.415222</v>
      </c>
      <c r="E103" s="1">
        <v>10.415222</v>
      </c>
      <c r="F103" s="1">
        <v>57.783363000000001</v>
      </c>
      <c r="G103" s="1">
        <v>11.383222999999999</v>
      </c>
      <c r="H103" s="1">
        <v>83.720000999999996</v>
      </c>
      <c r="I103" s="1">
        <v>65.680060999999995</v>
      </c>
      <c r="J103" s="1">
        <v>51.953285000000001</v>
      </c>
      <c r="K103" s="1">
        <v>32.798298000000003</v>
      </c>
      <c r="L103" s="1">
        <v>16.34</v>
      </c>
      <c r="M103" s="1">
        <v>12.35707</v>
      </c>
      <c r="N103" s="1">
        <v>310.520355</v>
      </c>
      <c r="O103" s="1">
        <v>153.08753999999999</v>
      </c>
      <c r="P103" s="1">
        <v>26.478168</v>
      </c>
      <c r="Q103" s="1">
        <v>16.345670999999999</v>
      </c>
      <c r="R103" s="1">
        <v>50.480305000000001</v>
      </c>
      <c r="S103" s="1">
        <v>33.127929999999999</v>
      </c>
      <c r="T103" s="1">
        <v>24.099423999999999</v>
      </c>
      <c r="U103" s="1">
        <v>21.759063999999999</v>
      </c>
      <c r="V103" s="1">
        <v>16.377376999999999</v>
      </c>
      <c r="W103" s="1">
        <v>11.659082</v>
      </c>
      <c r="X103" s="1">
        <v>12.715916999999999</v>
      </c>
      <c r="Y103" s="1">
        <v>38.273887999999999</v>
      </c>
      <c r="Z103" s="1">
        <v>19.142420000000001</v>
      </c>
      <c r="AA103" s="1">
        <v>11.13</v>
      </c>
      <c r="AB103" s="1">
        <v>25.583487000000002</v>
      </c>
      <c r="AC103" s="1">
        <v>23.012436000000001</v>
      </c>
      <c r="AD103" s="1">
        <v>44.704262</v>
      </c>
      <c r="AE103" s="1">
        <v>54.187080000000002</v>
      </c>
      <c r="AF103" s="1">
        <v>1225.849976</v>
      </c>
      <c r="AG103" s="1"/>
      <c r="AI103">
        <f t="shared" si="62"/>
        <v>5.3657947700931075E-2</v>
      </c>
      <c r="AJ103">
        <f t="shared" si="85"/>
        <v>3.516870337477801E-2</v>
      </c>
      <c r="AK103">
        <f t="shared" si="86"/>
        <v>-1.3961589723227851E-2</v>
      </c>
      <c r="AL103">
        <f t="shared" si="87"/>
        <v>-1.3961589723227851E-2</v>
      </c>
      <c r="AM103">
        <f t="shared" si="88"/>
        <v>8.9185443469234262E-3</v>
      </c>
      <c r="AN103">
        <f t="shared" si="89"/>
        <v>7.9475246665645607E-2</v>
      </c>
      <c r="AO103">
        <f t="shared" si="65"/>
        <v>5.2287620721156926E-2</v>
      </c>
      <c r="AP103">
        <f t="shared" si="66"/>
        <v>6.2850044959906759E-2</v>
      </c>
      <c r="AQ103">
        <f t="shared" si="67"/>
        <v>4.5263653549541247E-2</v>
      </c>
      <c r="AR103">
        <f t="shared" si="68"/>
        <v>2.9615022661809785E-2</v>
      </c>
      <c r="AS103">
        <f t="shared" si="69"/>
        <v>3.221730890713833E-2</v>
      </c>
      <c r="AT103">
        <f t="shared" si="70"/>
        <v>0.14720410387963903</v>
      </c>
      <c r="AU103">
        <f t="shared" si="71"/>
        <v>1.8543255464021434E-2</v>
      </c>
      <c r="AV103">
        <f t="shared" si="72"/>
        <v>6.1689057715118525E-2</v>
      </c>
      <c r="AW103">
        <f t="shared" si="73"/>
        <v>3.3009391477527579E-2</v>
      </c>
      <c r="AX103">
        <f t="shared" si="74"/>
        <v>5.9351721507119815E-2</v>
      </c>
      <c r="AY103">
        <f t="shared" si="75"/>
        <v>1.4276641076830656E-2</v>
      </c>
      <c r="AZ103">
        <f t="shared" si="76"/>
        <v>8.7961484348057409E-2</v>
      </c>
      <c r="BA103">
        <f t="shared" si="77"/>
        <v>9.9175703421988962E-2</v>
      </c>
      <c r="BB103">
        <f t="shared" si="78"/>
        <v>6.7490715741008013E-3</v>
      </c>
      <c r="BC103">
        <f t="shared" si="79"/>
        <v>3.278494894210867E-2</v>
      </c>
      <c r="BD103">
        <f t="shared" si="80"/>
        <v>4.9084934251117901E-2</v>
      </c>
      <c r="BE103">
        <f t="shared" si="81"/>
        <v>-1.3777117913115295E-2</v>
      </c>
      <c r="BF103">
        <f t="shared" si="82"/>
        <v>7.0195273600749356E-2</v>
      </c>
      <c r="BG103">
        <f t="shared" si="83"/>
        <v>2.6297230645242843E-2</v>
      </c>
      <c r="BH103">
        <f t="shared" si="84"/>
        <v>4.3111527647610205E-2</v>
      </c>
      <c r="BI103">
        <f t="shared" si="63"/>
        <v>6.8974470494162832E-2</v>
      </c>
      <c r="BJ103">
        <f t="shared" si="90"/>
        <v>2.9248678801063438E-2</v>
      </c>
      <c r="BK103">
        <f t="shared" si="91"/>
        <v>1.9014409313605849E-2</v>
      </c>
      <c r="BL103">
        <f t="shared" si="92"/>
        <v>5.2789708893302027E-2</v>
      </c>
      <c r="BM103">
        <f t="shared" si="93"/>
        <v>3.5993750857852454E-2</v>
      </c>
      <c r="BN103">
        <f t="shared" si="64"/>
        <v>4.2573846952720922E-2</v>
      </c>
    </row>
    <row r="104" spans="1:66" x14ac:dyDescent="0.25">
      <c r="A104" s="2">
        <v>40490</v>
      </c>
      <c r="B104" s="1">
        <v>29.468039999999998</v>
      </c>
      <c r="C104" s="1">
        <v>29.540001</v>
      </c>
      <c r="D104" s="1">
        <v>10.599561</v>
      </c>
      <c r="E104" s="1">
        <v>10.599561</v>
      </c>
      <c r="F104" s="1">
        <v>51.461039999999997</v>
      </c>
      <c r="G104" s="1">
        <v>11.162194</v>
      </c>
      <c r="H104" s="1">
        <v>80.25</v>
      </c>
      <c r="I104" s="1">
        <v>63.714542000000002</v>
      </c>
      <c r="J104" s="1">
        <v>51.794415000000001</v>
      </c>
      <c r="K104" s="1">
        <v>33.283222000000002</v>
      </c>
      <c r="L104" s="1">
        <v>15.83</v>
      </c>
      <c r="M104" s="1">
        <v>12.425681000000001</v>
      </c>
      <c r="N104" s="1">
        <v>299.69576999999998</v>
      </c>
      <c r="O104" s="1">
        <v>148.398392</v>
      </c>
      <c r="P104" s="1">
        <v>26.079998</v>
      </c>
      <c r="Q104" s="1">
        <v>16.698145</v>
      </c>
      <c r="R104" s="1">
        <v>49.715088000000002</v>
      </c>
      <c r="S104" s="1">
        <v>32.051720000000003</v>
      </c>
      <c r="T104" s="1">
        <v>22.588792999999999</v>
      </c>
      <c r="U104" s="1">
        <v>21.289041999999998</v>
      </c>
      <c r="V104" s="1">
        <v>16.087251999999999</v>
      </c>
      <c r="W104" s="1">
        <v>12.260062</v>
      </c>
      <c r="X104" s="1">
        <v>12.600603</v>
      </c>
      <c r="Y104" s="1">
        <v>37.592827</v>
      </c>
      <c r="Z104" s="1">
        <v>18.612682</v>
      </c>
      <c r="AA104" s="1">
        <v>11.11</v>
      </c>
      <c r="AB104" s="1">
        <v>25.160755000000002</v>
      </c>
      <c r="AC104" s="1">
        <v>22.413546</v>
      </c>
      <c r="AD104" s="1">
        <v>43.837710999999999</v>
      </c>
      <c r="AE104" s="1">
        <v>54.953445000000002</v>
      </c>
      <c r="AF104" s="1">
        <v>1199.209961</v>
      </c>
      <c r="AG104" s="1"/>
      <c r="AI104">
        <f t="shared" si="62"/>
        <v>-2.8694669984069155E-2</v>
      </c>
      <c r="AJ104">
        <f t="shared" si="85"/>
        <v>1.3726905069557505E-2</v>
      </c>
      <c r="AK104">
        <f t="shared" si="86"/>
        <v>1.7698998638723169E-2</v>
      </c>
      <c r="AL104">
        <f t="shared" si="87"/>
        <v>1.7698998638723169E-2</v>
      </c>
      <c r="AM104">
        <f t="shared" si="88"/>
        <v>-0.10941424437341946</v>
      </c>
      <c r="AN104">
        <f t="shared" si="89"/>
        <v>-1.9417084247580822E-2</v>
      </c>
      <c r="AO104">
        <f t="shared" si="65"/>
        <v>-4.144769420153252E-2</v>
      </c>
      <c r="AP104">
        <f t="shared" si="66"/>
        <v>-2.992565734675541E-2</v>
      </c>
      <c r="AQ104">
        <f t="shared" si="67"/>
        <v>-3.0579394546466172E-3</v>
      </c>
      <c r="AR104">
        <f t="shared" si="68"/>
        <v>1.4785035491780684E-2</v>
      </c>
      <c r="AS104">
        <f t="shared" si="69"/>
        <v>-3.121175030599754E-2</v>
      </c>
      <c r="AT104">
        <f t="shared" si="70"/>
        <v>5.5523679966206097E-3</v>
      </c>
      <c r="AU104">
        <f t="shared" si="71"/>
        <v>-3.4859502205580095E-2</v>
      </c>
      <c r="AV104">
        <f t="shared" si="72"/>
        <v>-3.0630500692610182E-2</v>
      </c>
      <c r="AW104">
        <f t="shared" si="73"/>
        <v>-1.503767179058613E-2</v>
      </c>
      <c r="AX104">
        <f t="shared" si="74"/>
        <v>2.1563752261990397E-2</v>
      </c>
      <c r="AY104">
        <f t="shared" si="75"/>
        <v>-1.5158723783463666E-2</v>
      </c>
      <c r="AZ104">
        <f t="shared" si="76"/>
        <v>-3.2486484969027528E-2</v>
      </c>
      <c r="BA104">
        <f t="shared" si="77"/>
        <v>-6.268328238882391E-2</v>
      </c>
      <c r="BB104">
        <f t="shared" si="78"/>
        <v>-2.160120490476981E-2</v>
      </c>
      <c r="BC104">
        <f t="shared" si="79"/>
        <v>-1.7714985739169329E-2</v>
      </c>
      <c r="BD104">
        <f t="shared" si="80"/>
        <v>5.1546082273029717E-2</v>
      </c>
      <c r="BE104">
        <f t="shared" si="81"/>
        <v>-9.0684769332797389E-3</v>
      </c>
      <c r="BF104">
        <f t="shared" si="82"/>
        <v>-1.7794403327929469E-2</v>
      </c>
      <c r="BG104">
        <f t="shared" si="83"/>
        <v>-2.7673512544391033E-2</v>
      </c>
      <c r="BH104">
        <f t="shared" si="84"/>
        <v>-1.7969451931717294E-3</v>
      </c>
      <c r="BI104">
        <f t="shared" si="63"/>
        <v>-1.6523627134956226E-2</v>
      </c>
      <c r="BJ104">
        <f t="shared" si="90"/>
        <v>-2.6024624250991977E-2</v>
      </c>
      <c r="BK104">
        <f t="shared" si="91"/>
        <v>-1.9384080202464838E-2</v>
      </c>
      <c r="BL104">
        <f t="shared" si="92"/>
        <v>1.4142946990315779E-2</v>
      </c>
      <c r="BM104">
        <f t="shared" si="93"/>
        <v>-2.1731872187922569E-2</v>
      </c>
      <c r="BN104">
        <f t="shared" si="64"/>
        <v>-1.5163065953815872E-2</v>
      </c>
    </row>
    <row r="105" spans="1:66" x14ac:dyDescent="0.25">
      <c r="A105" s="2">
        <v>40497</v>
      </c>
      <c r="B105" s="1">
        <v>29.343664</v>
      </c>
      <c r="C105" s="1">
        <v>28.860001</v>
      </c>
      <c r="D105" s="1">
        <v>10.765470000000001</v>
      </c>
      <c r="E105" s="1">
        <v>10.765470000000001</v>
      </c>
      <c r="F105" s="1">
        <v>51.868876999999998</v>
      </c>
      <c r="G105" s="1">
        <v>10.738547000000001</v>
      </c>
      <c r="H105" s="1">
        <v>80.769997000000004</v>
      </c>
      <c r="I105" s="1">
        <v>66.018119999999996</v>
      </c>
      <c r="J105" s="1">
        <v>52.874778999999997</v>
      </c>
      <c r="K105" s="1">
        <v>32.630775</v>
      </c>
      <c r="L105" s="1">
        <v>15.35</v>
      </c>
      <c r="M105" s="1">
        <v>12.410436000000001</v>
      </c>
      <c r="N105" s="1">
        <v>293.506012</v>
      </c>
      <c r="O105" s="1">
        <v>149.15005500000001</v>
      </c>
      <c r="P105" s="1">
        <v>25.897507000000001</v>
      </c>
      <c r="Q105" s="1">
        <v>16.395668000000001</v>
      </c>
      <c r="R105" s="1">
        <v>49.840023000000002</v>
      </c>
      <c r="S105" s="1">
        <v>31.889873999999999</v>
      </c>
      <c r="T105" s="1">
        <v>22.632963</v>
      </c>
      <c r="U105" s="1">
        <v>20.819012000000001</v>
      </c>
      <c r="V105" s="1">
        <v>16.708386999999998</v>
      </c>
      <c r="W105" s="1">
        <v>12.713111</v>
      </c>
      <c r="X105" s="1">
        <v>12.563212999999999</v>
      </c>
      <c r="Y105" s="1">
        <v>37.980865000000001</v>
      </c>
      <c r="Z105" s="1">
        <v>18.521125999999999</v>
      </c>
      <c r="AA105" s="1">
        <v>11.07</v>
      </c>
      <c r="AB105" s="1">
        <v>25.965579999999999</v>
      </c>
      <c r="AC105" s="1">
        <v>22.434204000000001</v>
      </c>
      <c r="AD105" s="1">
        <v>44.048285999999997</v>
      </c>
      <c r="AE105" s="1">
        <v>54.948920999999999</v>
      </c>
      <c r="AF105" s="1">
        <v>1199.7299800000001</v>
      </c>
      <c r="AG105" s="1"/>
      <c r="AI105">
        <f t="shared" si="62"/>
        <v>-4.2207082656328023E-3</v>
      </c>
      <c r="AJ105">
        <f t="shared" si="85"/>
        <v>-2.301963361477204E-2</v>
      </c>
      <c r="AK105">
        <f t="shared" si="86"/>
        <v>1.5652440700138524E-2</v>
      </c>
      <c r="AL105">
        <f t="shared" si="87"/>
        <v>1.5652440700138524E-2</v>
      </c>
      <c r="AM105">
        <f t="shared" si="88"/>
        <v>7.9251604709116002E-3</v>
      </c>
      <c r="AN105">
        <f t="shared" si="89"/>
        <v>-3.7953739202167512E-2</v>
      </c>
      <c r="AO105">
        <f t="shared" si="65"/>
        <v>6.4797133956386744E-3</v>
      </c>
      <c r="AP105">
        <f t="shared" si="66"/>
        <v>3.6154666229885078E-2</v>
      </c>
      <c r="AQ105">
        <f t="shared" si="67"/>
        <v>2.0858696830536573E-2</v>
      </c>
      <c r="AR105">
        <f t="shared" si="68"/>
        <v>-1.9602879793308537E-2</v>
      </c>
      <c r="AS105">
        <f t="shared" si="69"/>
        <v>-3.0322173089071411E-2</v>
      </c>
      <c r="AT105">
        <f t="shared" si="70"/>
        <v>-1.2268945259418919E-3</v>
      </c>
      <c r="AU105">
        <f t="shared" si="71"/>
        <v>-2.0653471351964641E-2</v>
      </c>
      <c r="AV105">
        <f t="shared" si="72"/>
        <v>5.0651694393023328E-3</v>
      </c>
      <c r="AW105">
        <f t="shared" si="73"/>
        <v>-6.9973548310854495E-3</v>
      </c>
      <c r="AX105">
        <f t="shared" si="74"/>
        <v>-1.811440731889678E-2</v>
      </c>
      <c r="AY105">
        <f t="shared" si="75"/>
        <v>2.5130197898875425E-3</v>
      </c>
      <c r="AZ105">
        <f t="shared" si="76"/>
        <v>-5.0495262032740872E-3</v>
      </c>
      <c r="BA105">
        <f t="shared" si="77"/>
        <v>1.9553944294412348E-3</v>
      </c>
      <c r="BB105">
        <f t="shared" si="78"/>
        <v>-2.2078494654667775E-2</v>
      </c>
      <c r="BC105">
        <f t="shared" si="79"/>
        <v>3.8610385415731592E-2</v>
      </c>
      <c r="BD105">
        <f t="shared" si="80"/>
        <v>3.6953238898791867E-2</v>
      </c>
      <c r="BE105">
        <f t="shared" si="81"/>
        <v>-2.9673183100840696E-3</v>
      </c>
      <c r="BF105">
        <f t="shared" si="82"/>
        <v>1.0322128740145072E-2</v>
      </c>
      <c r="BG105">
        <f t="shared" si="83"/>
        <v>-4.9190116717193495E-3</v>
      </c>
      <c r="BH105">
        <f t="shared" si="84"/>
        <v>-3.6003600360035239E-3</v>
      </c>
      <c r="BI105">
        <f t="shared" si="63"/>
        <v>3.198731516601936E-2</v>
      </c>
      <c r="BJ105">
        <f t="shared" si="90"/>
        <v>9.2167477649457842E-4</v>
      </c>
      <c r="BK105">
        <f t="shared" si="91"/>
        <v>4.803512665157144E-3</v>
      </c>
      <c r="BL105">
        <f t="shared" si="92"/>
        <v>-8.2324229172593723E-5</v>
      </c>
      <c r="BM105">
        <f t="shared" si="93"/>
        <v>4.3363465690896436E-4</v>
      </c>
      <c r="BN105">
        <f t="shared" si="64"/>
        <v>1.1682220183485748E-3</v>
      </c>
    </row>
    <row r="106" spans="1:66" x14ac:dyDescent="0.25">
      <c r="A106" s="2">
        <v>40504</v>
      </c>
      <c r="B106" s="1">
        <v>30.134829</v>
      </c>
      <c r="C106" s="1">
        <v>28.719999000000001</v>
      </c>
      <c r="D106" s="1">
        <v>10.839205</v>
      </c>
      <c r="E106" s="1">
        <v>10.839205</v>
      </c>
      <c r="F106" s="1">
        <v>52.855834999999999</v>
      </c>
      <c r="G106" s="1">
        <v>10.24122</v>
      </c>
      <c r="H106" s="1">
        <v>79.760002</v>
      </c>
      <c r="I106" s="1">
        <v>66.143912999999998</v>
      </c>
      <c r="J106" s="1">
        <v>53.399085999999997</v>
      </c>
      <c r="K106" s="1">
        <v>32.357464</v>
      </c>
      <c r="L106" s="1">
        <v>14.82</v>
      </c>
      <c r="M106" s="1">
        <v>12.273218999999999</v>
      </c>
      <c r="N106" s="1">
        <v>293.09371900000002</v>
      </c>
      <c r="O106" s="1">
        <v>141.58831799999999</v>
      </c>
      <c r="P106" s="1">
        <v>25.715009999999999</v>
      </c>
      <c r="Q106" s="1">
        <v>16.550782999999999</v>
      </c>
      <c r="R106" s="1">
        <v>48.645355000000002</v>
      </c>
      <c r="S106" s="1">
        <v>30.344339000000002</v>
      </c>
      <c r="T106" s="1">
        <v>21.820232000000001</v>
      </c>
      <c r="U106" s="1">
        <v>20.588160999999999</v>
      </c>
      <c r="V106" s="1">
        <v>16.737593</v>
      </c>
      <c r="W106" s="1">
        <v>12.574427</v>
      </c>
      <c r="X106" s="1">
        <v>12.331390000000001</v>
      </c>
      <c r="Y106" s="1">
        <v>37.774985999999998</v>
      </c>
      <c r="Z106" s="1">
        <v>18.266065999999999</v>
      </c>
      <c r="AA106" s="1">
        <v>11.1</v>
      </c>
      <c r="AB106" s="1">
        <v>26.176945</v>
      </c>
      <c r="AC106" s="1">
        <v>22.172615</v>
      </c>
      <c r="AD106" s="1">
        <v>43.52187</v>
      </c>
      <c r="AE106" s="1">
        <v>53.928471000000002</v>
      </c>
      <c r="AF106" s="1">
        <v>1189.400024</v>
      </c>
      <c r="AG106" s="1"/>
      <c r="AI106">
        <f t="shared" si="62"/>
        <v>2.6962038551150241E-2</v>
      </c>
      <c r="AJ106">
        <f t="shared" si="85"/>
        <v>-4.8510739829842374E-3</v>
      </c>
      <c r="AK106">
        <f t="shared" si="86"/>
        <v>6.849213271691734E-3</v>
      </c>
      <c r="AL106">
        <f t="shared" si="87"/>
        <v>6.849213271691734E-3</v>
      </c>
      <c r="AM106">
        <f t="shared" si="88"/>
        <v>1.9027942324642992E-2</v>
      </c>
      <c r="AN106">
        <f t="shared" si="89"/>
        <v>-4.6312317672027724E-2</v>
      </c>
      <c r="AO106">
        <f t="shared" si="65"/>
        <v>-1.2504581373204749E-2</v>
      </c>
      <c r="AP106">
        <f t="shared" si="66"/>
        <v>1.9054314179198317E-3</v>
      </c>
      <c r="AQ106">
        <f t="shared" si="67"/>
        <v>9.9160130768584463E-3</v>
      </c>
      <c r="AR106">
        <f t="shared" si="68"/>
        <v>-8.375866034441402E-3</v>
      </c>
      <c r="AS106">
        <f t="shared" si="69"/>
        <v>-3.4527687296416899E-2</v>
      </c>
      <c r="AT106">
        <f t="shared" si="70"/>
        <v>-1.1056581734920632E-2</v>
      </c>
      <c r="AU106">
        <f t="shared" si="71"/>
        <v>-1.4047173929778887E-3</v>
      </c>
      <c r="AV106">
        <f t="shared" si="72"/>
        <v>-5.0698854921642646E-2</v>
      </c>
      <c r="AW106">
        <f t="shared" si="73"/>
        <v>-7.0468945138233369E-3</v>
      </c>
      <c r="AX106">
        <f t="shared" si="74"/>
        <v>9.460730724725492E-3</v>
      </c>
      <c r="AY106">
        <f t="shared" si="75"/>
        <v>-2.397005314383583E-2</v>
      </c>
      <c r="AZ106">
        <f t="shared" si="76"/>
        <v>-4.8464757182797191E-2</v>
      </c>
      <c r="BA106">
        <f t="shared" si="77"/>
        <v>-3.5909173712695037E-2</v>
      </c>
      <c r="BB106">
        <f t="shared" si="78"/>
        <v>-1.1088470480731806E-2</v>
      </c>
      <c r="BC106">
        <f t="shared" si="79"/>
        <v>1.747984410464162E-3</v>
      </c>
      <c r="BD106">
        <f t="shared" si="80"/>
        <v>-1.0908738230949103E-2</v>
      </c>
      <c r="BE106">
        <f t="shared" si="81"/>
        <v>-1.8452524843763977E-2</v>
      </c>
      <c r="BF106">
        <f t="shared" si="82"/>
        <v>-5.4205979774289773E-3</v>
      </c>
      <c r="BG106">
        <f t="shared" si="83"/>
        <v>-1.3771300945741652E-2</v>
      </c>
      <c r="BH106">
        <f t="shared" si="84"/>
        <v>2.710027100270945E-3</v>
      </c>
      <c r="BI106">
        <f t="shared" si="63"/>
        <v>8.140199448654746E-3</v>
      </c>
      <c r="BJ106">
        <f t="shared" si="90"/>
        <v>-1.1660275532842651E-2</v>
      </c>
      <c r="BK106">
        <f t="shared" si="91"/>
        <v>-1.1950884990167327E-2</v>
      </c>
      <c r="BL106">
        <f t="shared" si="92"/>
        <v>-1.8570883311794181E-2</v>
      </c>
      <c r="BM106">
        <f t="shared" si="93"/>
        <v>-8.6102341128459908E-3</v>
      </c>
      <c r="BN106">
        <f t="shared" si="64"/>
        <v>-9.7792480559038952E-3</v>
      </c>
    </row>
    <row r="107" spans="1:66" x14ac:dyDescent="0.25">
      <c r="A107" s="2">
        <v>40511</v>
      </c>
      <c r="B107" s="1">
        <v>30.368245999999999</v>
      </c>
      <c r="C107" s="1">
        <v>29.139999</v>
      </c>
      <c r="D107" s="1">
        <v>11.336923000000001</v>
      </c>
      <c r="E107" s="1">
        <v>11.336923000000001</v>
      </c>
      <c r="F107" s="1">
        <v>54.275112</v>
      </c>
      <c r="G107" s="1">
        <v>10.922742</v>
      </c>
      <c r="H107" s="1">
        <v>80.900002000000001</v>
      </c>
      <c r="I107" s="1">
        <v>70.271529999999998</v>
      </c>
      <c r="J107" s="1">
        <v>54.328518000000003</v>
      </c>
      <c r="K107" s="1">
        <v>33.142147000000001</v>
      </c>
      <c r="L107" s="1">
        <v>15.18</v>
      </c>
      <c r="M107" s="1">
        <v>12.806839999999999</v>
      </c>
      <c r="N107" s="1">
        <v>284.64862099999999</v>
      </c>
      <c r="O107" s="1">
        <v>145.248367</v>
      </c>
      <c r="P107" s="1">
        <v>27.772220999999998</v>
      </c>
      <c r="Q107" s="1">
        <v>16.822233000000001</v>
      </c>
      <c r="R107" s="1">
        <v>49.268745000000003</v>
      </c>
      <c r="S107" s="1">
        <v>32.051720000000003</v>
      </c>
      <c r="T107" s="1">
        <v>22.650635000000001</v>
      </c>
      <c r="U107" s="1">
        <v>22.031376000000002</v>
      </c>
      <c r="V107" s="1">
        <v>17.043295000000001</v>
      </c>
      <c r="W107" s="1">
        <v>13.674689000000001</v>
      </c>
      <c r="X107" s="1">
        <v>12.503391000000001</v>
      </c>
      <c r="Y107" s="1">
        <v>38.815700999999997</v>
      </c>
      <c r="Z107" s="1">
        <v>18.632300999999998</v>
      </c>
      <c r="AA107" s="1">
        <v>11.99</v>
      </c>
      <c r="AB107" s="1">
        <v>26.680975</v>
      </c>
      <c r="AC107" s="1">
        <v>22.647597999999999</v>
      </c>
      <c r="AD107" s="1">
        <v>44.234549999999999</v>
      </c>
      <c r="AE107" s="1">
        <v>55.455261</v>
      </c>
      <c r="AF107" s="1">
        <v>1224.709961</v>
      </c>
      <c r="AG107" s="1"/>
      <c r="AI107">
        <f t="shared" si="62"/>
        <v>7.7457549203282126E-3</v>
      </c>
      <c r="AJ107">
        <f t="shared" si="85"/>
        <v>1.4623955940945475E-2</v>
      </c>
      <c r="AK107">
        <f t="shared" si="86"/>
        <v>4.5918312274747158E-2</v>
      </c>
      <c r="AL107">
        <f t="shared" si="87"/>
        <v>4.5918312274747158E-2</v>
      </c>
      <c r="AM107">
        <f t="shared" si="88"/>
        <v>2.6851850888364569E-2</v>
      </c>
      <c r="AN107">
        <f t="shared" si="89"/>
        <v>6.6546954366764832E-2</v>
      </c>
      <c r="AO107">
        <f t="shared" si="65"/>
        <v>1.4292878277510582E-2</v>
      </c>
      <c r="AP107">
        <f t="shared" si="66"/>
        <v>6.2403580507854155E-2</v>
      </c>
      <c r="AQ107">
        <f t="shared" si="67"/>
        <v>1.7405391545465883E-2</v>
      </c>
      <c r="AR107">
        <f t="shared" si="68"/>
        <v>2.4250448057363243E-2</v>
      </c>
      <c r="AS107">
        <f t="shared" si="69"/>
        <v>2.4291497975708464E-2</v>
      </c>
      <c r="AT107">
        <f t="shared" si="70"/>
        <v>4.3478487591560137E-2</v>
      </c>
      <c r="AU107">
        <f t="shared" si="71"/>
        <v>-2.8813643734207861E-2</v>
      </c>
      <c r="AV107">
        <f t="shared" si="72"/>
        <v>2.5849936292060588E-2</v>
      </c>
      <c r="AW107">
        <f t="shared" si="73"/>
        <v>8.000039665549416E-2</v>
      </c>
      <c r="AX107">
        <f t="shared" si="74"/>
        <v>1.6401036736449361E-2</v>
      </c>
      <c r="AY107">
        <f t="shared" si="75"/>
        <v>1.2814995388562804E-2</v>
      </c>
      <c r="AZ107">
        <f t="shared" si="76"/>
        <v>5.6266870733285755E-2</v>
      </c>
      <c r="BA107">
        <f t="shared" si="77"/>
        <v>3.8056561451775599E-2</v>
      </c>
      <c r="BB107">
        <f t="shared" si="78"/>
        <v>7.009926724392733E-2</v>
      </c>
      <c r="BC107">
        <f t="shared" si="79"/>
        <v>1.8264394408443324E-2</v>
      </c>
      <c r="BD107">
        <f t="shared" si="80"/>
        <v>8.7499971171648677E-2</v>
      </c>
      <c r="BE107">
        <f t="shared" si="81"/>
        <v>1.3948224814882981E-2</v>
      </c>
      <c r="BF107">
        <f t="shared" si="82"/>
        <v>2.7550374207948054E-2</v>
      </c>
      <c r="BG107">
        <f t="shared" si="83"/>
        <v>2.0050020622940905E-2</v>
      </c>
      <c r="BH107">
        <f t="shared" si="84"/>
        <v>8.0180180180180236E-2</v>
      </c>
      <c r="BI107">
        <f t="shared" si="63"/>
        <v>1.9254729686752989E-2</v>
      </c>
      <c r="BJ107">
        <f t="shared" si="90"/>
        <v>2.1422055991140339E-2</v>
      </c>
      <c r="BK107">
        <f t="shared" si="91"/>
        <v>1.6375215495106229E-2</v>
      </c>
      <c r="BL107">
        <f t="shared" si="92"/>
        <v>2.8311390471278116E-2</v>
      </c>
      <c r="BM107">
        <f t="shared" si="93"/>
        <v>2.9687183695567162E-2</v>
      </c>
      <c r="BN107">
        <f t="shared" si="64"/>
        <v>3.3241980081300984E-2</v>
      </c>
    </row>
    <row r="108" spans="1:66" x14ac:dyDescent="0.25">
      <c r="A108" s="2">
        <v>40518</v>
      </c>
      <c r="B108" s="1">
        <v>30.666725</v>
      </c>
      <c r="C108" s="1">
        <v>28.709999</v>
      </c>
      <c r="D108" s="1">
        <v>11.281620999999999</v>
      </c>
      <c r="E108" s="1">
        <v>11.281620999999999</v>
      </c>
      <c r="F108" s="1">
        <v>52.333804999999998</v>
      </c>
      <c r="G108" s="1">
        <v>11.799231000000001</v>
      </c>
      <c r="H108" s="1">
        <v>80.680000000000007</v>
      </c>
      <c r="I108" s="1">
        <v>70.711806999999993</v>
      </c>
      <c r="J108" s="1">
        <v>56.600490999999998</v>
      </c>
      <c r="K108" s="1">
        <v>32.322189000000002</v>
      </c>
      <c r="L108" s="1">
        <v>15.82</v>
      </c>
      <c r="M108" s="1">
        <v>12.753475999999999</v>
      </c>
      <c r="N108" s="1">
        <v>294.19155899999998</v>
      </c>
      <c r="O108" s="1">
        <v>151.09285</v>
      </c>
      <c r="P108" s="1">
        <v>28.756737000000001</v>
      </c>
      <c r="Q108" s="1">
        <v>16.992861000000001</v>
      </c>
      <c r="R108" s="1">
        <v>48.756844000000001</v>
      </c>
      <c r="S108" s="1">
        <v>33.524428999999998</v>
      </c>
      <c r="T108" s="1">
        <v>23.807905000000002</v>
      </c>
      <c r="U108" s="1">
        <v>22.292293999999998</v>
      </c>
      <c r="V108" s="1">
        <v>17.341225000000001</v>
      </c>
      <c r="W108" s="1">
        <v>13.822621</v>
      </c>
      <c r="X108" s="1">
        <v>12.727736</v>
      </c>
      <c r="Y108" s="1">
        <v>39.340449999999997</v>
      </c>
      <c r="Z108" s="1">
        <v>18.893899999999999</v>
      </c>
      <c r="AA108" s="1">
        <v>12.33</v>
      </c>
      <c r="AB108" s="1">
        <v>26.664708999999998</v>
      </c>
      <c r="AC108" s="1">
        <v>23.43235</v>
      </c>
      <c r="AD108" s="1">
        <v>43.959193999999997</v>
      </c>
      <c r="AE108" s="1">
        <v>56.226455999999999</v>
      </c>
      <c r="AF108" s="1">
        <v>1240.400024</v>
      </c>
      <c r="AG108" s="1"/>
      <c r="AI108">
        <f t="shared" si="62"/>
        <v>9.8286545755721412E-3</v>
      </c>
      <c r="AJ108">
        <f t="shared" si="85"/>
        <v>-1.4756349168028446E-2</v>
      </c>
      <c r="AK108">
        <f t="shared" si="86"/>
        <v>-4.8780431868507062E-3</v>
      </c>
      <c r="AL108">
        <f t="shared" si="87"/>
        <v>-4.8780431868507062E-3</v>
      </c>
      <c r="AM108">
        <f t="shared" si="88"/>
        <v>-3.5767904080971809E-2</v>
      </c>
      <c r="AN108">
        <f t="shared" si="89"/>
        <v>8.0244411156099926E-2</v>
      </c>
      <c r="AO108">
        <f t="shared" si="65"/>
        <v>-2.7194313295566272E-3</v>
      </c>
      <c r="AP108">
        <f t="shared" si="66"/>
        <v>6.2653680658439443E-3</v>
      </c>
      <c r="AQ108">
        <f t="shared" si="67"/>
        <v>4.1819160242876414E-2</v>
      </c>
      <c r="AR108">
        <f t="shared" si="68"/>
        <v>-2.4740642179880493E-2</v>
      </c>
      <c r="AS108">
        <f t="shared" si="69"/>
        <v>4.2160737812911762E-2</v>
      </c>
      <c r="AT108">
        <f t="shared" si="70"/>
        <v>-4.1668358470942244E-3</v>
      </c>
      <c r="AU108">
        <f t="shared" si="71"/>
        <v>3.3525326651766892E-2</v>
      </c>
      <c r="AV108">
        <f t="shared" si="72"/>
        <v>4.0237856856593757E-2</v>
      </c>
      <c r="AW108">
        <f t="shared" si="73"/>
        <v>3.5449667493284133E-2</v>
      </c>
      <c r="AX108">
        <f t="shared" si="74"/>
        <v>1.0143005390544803E-2</v>
      </c>
      <c r="AY108">
        <f t="shared" si="75"/>
        <v>-1.0389974414814132E-2</v>
      </c>
      <c r="AZ108">
        <f t="shared" si="76"/>
        <v>4.5947892967990317E-2</v>
      </c>
      <c r="BA108">
        <f t="shared" si="77"/>
        <v>5.1092165848772027E-2</v>
      </c>
      <c r="BB108">
        <f t="shared" si="78"/>
        <v>1.1843018792834212E-2</v>
      </c>
      <c r="BC108">
        <f t="shared" si="79"/>
        <v>1.7480774697615744E-2</v>
      </c>
      <c r="BD108">
        <f t="shared" si="80"/>
        <v>1.0817942550649528E-2</v>
      </c>
      <c r="BE108">
        <f t="shared" si="81"/>
        <v>1.7942732495528579E-2</v>
      </c>
      <c r="BF108">
        <f t="shared" si="82"/>
        <v>1.351898810226305E-2</v>
      </c>
      <c r="BG108">
        <f t="shared" si="83"/>
        <v>1.4040080181186446E-2</v>
      </c>
      <c r="BH108">
        <f t="shared" si="84"/>
        <v>2.8356964136780637E-2</v>
      </c>
      <c r="BI108">
        <f t="shared" si="63"/>
        <v>-6.0964788580633459E-4</v>
      </c>
      <c r="BJ108">
        <f t="shared" si="90"/>
        <v>3.4650562059605663E-2</v>
      </c>
      <c r="BK108">
        <f t="shared" si="91"/>
        <v>-6.224907905698197E-3</v>
      </c>
      <c r="BL108">
        <f t="shared" si="92"/>
        <v>1.3906615641029961E-2</v>
      </c>
      <c r="BM108">
        <f t="shared" si="93"/>
        <v>1.28112479686119E-2</v>
      </c>
      <c r="BN108">
        <f t="shared" si="64"/>
        <v>1.5004671551139943E-2</v>
      </c>
    </row>
    <row r="109" spans="1:66" x14ac:dyDescent="0.25">
      <c r="A109" s="2">
        <v>40525</v>
      </c>
      <c r="B109" s="1">
        <v>30.671506999999998</v>
      </c>
      <c r="C109" s="1">
        <v>28.790001</v>
      </c>
      <c r="D109" s="1">
        <v>11.198668</v>
      </c>
      <c r="E109" s="1">
        <v>11.198668</v>
      </c>
      <c r="F109" s="1">
        <v>53.043449000000003</v>
      </c>
      <c r="G109" s="1">
        <v>11.587215</v>
      </c>
      <c r="H109" s="1">
        <v>79.949996999999996</v>
      </c>
      <c r="I109" s="1">
        <v>72.795272999999995</v>
      </c>
      <c r="J109" s="1">
        <v>57.069180000000003</v>
      </c>
      <c r="K109" s="1">
        <v>33.023342</v>
      </c>
      <c r="L109" s="1">
        <v>15.91</v>
      </c>
      <c r="M109" s="1">
        <v>12.806839999999999</v>
      </c>
      <c r="N109" s="1">
        <v>293.49111900000003</v>
      </c>
      <c r="O109" s="1">
        <v>147.11979700000001</v>
      </c>
      <c r="P109" s="1">
        <v>29.341898</v>
      </c>
      <c r="Q109" s="1">
        <v>16.64385</v>
      </c>
      <c r="R109" s="1">
        <v>49.252994999999999</v>
      </c>
      <c r="S109" s="1">
        <v>32.100268999999997</v>
      </c>
      <c r="T109" s="1">
        <v>23.180679000000001</v>
      </c>
      <c r="U109" s="1">
        <v>22.748902999999999</v>
      </c>
      <c r="V109" s="1">
        <v>17.785622</v>
      </c>
      <c r="W109" s="1">
        <v>13.28636</v>
      </c>
      <c r="X109" s="1">
        <v>12.735211</v>
      </c>
      <c r="Y109" s="1">
        <v>39.324542999999998</v>
      </c>
      <c r="Z109" s="1">
        <v>19.103173999999999</v>
      </c>
      <c r="AA109" s="1">
        <v>12.93</v>
      </c>
      <c r="AB109" s="1">
        <v>26.445219000000002</v>
      </c>
      <c r="AC109" s="1">
        <v>23.845369000000002</v>
      </c>
      <c r="AD109" s="1">
        <v>44.307766000000001</v>
      </c>
      <c r="AE109" s="1">
        <v>56.218646999999997</v>
      </c>
      <c r="AF109" s="1">
        <v>1243.910034</v>
      </c>
      <c r="AG109" s="1"/>
      <c r="AI109">
        <f t="shared" si="62"/>
        <v>1.5593448599414289E-4</v>
      </c>
      <c r="AJ109">
        <f t="shared" si="85"/>
        <v>2.7865553043035754E-3</v>
      </c>
      <c r="AK109">
        <f t="shared" si="86"/>
        <v>-7.3529327035538458E-3</v>
      </c>
      <c r="AL109">
        <f t="shared" si="87"/>
        <v>-7.3529327035538458E-3</v>
      </c>
      <c r="AM109">
        <f t="shared" si="88"/>
        <v>1.3559954220794845E-2</v>
      </c>
      <c r="AN109">
        <f t="shared" si="89"/>
        <v>-1.7968628633510116E-2</v>
      </c>
      <c r="AO109">
        <f t="shared" si="65"/>
        <v>-9.0481284085276465E-3</v>
      </c>
      <c r="AP109">
        <f t="shared" si="66"/>
        <v>2.9464188349761753E-2</v>
      </c>
      <c r="AQ109">
        <f t="shared" si="67"/>
        <v>8.2806525476961813E-3</v>
      </c>
      <c r="AR109">
        <f t="shared" si="68"/>
        <v>2.1692621127857335E-2</v>
      </c>
      <c r="AS109">
        <f t="shared" si="69"/>
        <v>5.6890012642224937E-3</v>
      </c>
      <c r="AT109">
        <f t="shared" si="70"/>
        <v>4.1842710175641678E-3</v>
      </c>
      <c r="AU109">
        <f t="shared" si="71"/>
        <v>-2.3808976789845889E-3</v>
      </c>
      <c r="AV109">
        <f t="shared" si="72"/>
        <v>-2.629544018793737E-2</v>
      </c>
      <c r="AW109">
        <f t="shared" si="73"/>
        <v>2.034865777713234E-2</v>
      </c>
      <c r="AX109">
        <f t="shared" si="74"/>
        <v>-2.0538683862593877E-2</v>
      </c>
      <c r="AY109">
        <f t="shared" si="75"/>
        <v>1.0176027800322712E-2</v>
      </c>
      <c r="AZ109">
        <f t="shared" si="76"/>
        <v>-4.248126045636752E-2</v>
      </c>
      <c r="BA109">
        <f t="shared" si="77"/>
        <v>-2.6345283215805853E-2</v>
      </c>
      <c r="BB109">
        <f t="shared" si="78"/>
        <v>2.048281796391167E-2</v>
      </c>
      <c r="BC109">
        <f t="shared" si="79"/>
        <v>2.5626620956708569E-2</v>
      </c>
      <c r="BD109">
        <f t="shared" si="80"/>
        <v>-3.8795898404506618E-2</v>
      </c>
      <c r="BE109">
        <f t="shared" si="81"/>
        <v>5.8730005084953478E-4</v>
      </c>
      <c r="BF109">
        <f t="shared" si="82"/>
        <v>-4.0434209573094772E-4</v>
      </c>
      <c r="BG109">
        <f t="shared" si="83"/>
        <v>1.1076273294555419E-2</v>
      </c>
      <c r="BH109">
        <f t="shared" si="84"/>
        <v>4.8661800486617973E-2</v>
      </c>
      <c r="BI109">
        <f t="shared" si="63"/>
        <v>-8.2314792934735145E-3</v>
      </c>
      <c r="BJ109">
        <f t="shared" si="90"/>
        <v>1.7626017023474046E-2</v>
      </c>
      <c r="BK109">
        <f t="shared" si="91"/>
        <v>7.9294447482363833E-3</v>
      </c>
      <c r="BL109">
        <f t="shared" si="92"/>
        <v>-1.3888479828786881E-4</v>
      </c>
      <c r="BM109">
        <f t="shared" si="93"/>
        <v>2.8297403515690077E-3</v>
      </c>
      <c r="BN109">
        <f t="shared" si="64"/>
        <v>1.3664448659056509E-3</v>
      </c>
    </row>
    <row r="110" spans="1:66" x14ac:dyDescent="0.25">
      <c r="A110" s="2">
        <v>40532</v>
      </c>
      <c r="B110" s="1">
        <v>30.957560000000001</v>
      </c>
      <c r="C110" s="1">
        <v>30.85</v>
      </c>
      <c r="D110" s="1">
        <v>11.475179000000001</v>
      </c>
      <c r="E110" s="1">
        <v>11.475179000000001</v>
      </c>
      <c r="F110" s="1">
        <v>53.067905000000003</v>
      </c>
      <c r="G110" s="1">
        <v>12.038904</v>
      </c>
      <c r="H110" s="1">
        <v>79.860000999999997</v>
      </c>
      <c r="I110" s="1">
        <v>74.257614000000004</v>
      </c>
      <c r="J110" s="1">
        <v>57.386932000000002</v>
      </c>
      <c r="K110" s="1">
        <v>33.602699000000001</v>
      </c>
      <c r="L110" s="1">
        <v>15.94</v>
      </c>
      <c r="M110" s="1">
        <v>12.791592</v>
      </c>
      <c r="N110" s="1">
        <v>300.16271999999998</v>
      </c>
      <c r="O110" s="1">
        <v>150.312637</v>
      </c>
      <c r="P110" s="1">
        <v>29.333549000000001</v>
      </c>
      <c r="Q110" s="1">
        <v>16.162991999999999</v>
      </c>
      <c r="R110" s="1">
        <v>49.024600999999997</v>
      </c>
      <c r="S110" s="1">
        <v>34.050392000000002</v>
      </c>
      <c r="T110" s="1">
        <v>24.214269999999999</v>
      </c>
      <c r="U110" s="1">
        <v>23.075050000000001</v>
      </c>
      <c r="V110" s="1">
        <v>16.995588000000001</v>
      </c>
      <c r="W110" s="1">
        <v>13.794886</v>
      </c>
      <c r="X110" s="1">
        <v>13.168941</v>
      </c>
      <c r="Y110" s="1">
        <v>39.308647000000001</v>
      </c>
      <c r="Z110" s="1">
        <v>19.096637999999999</v>
      </c>
      <c r="AA110" s="1">
        <v>12.41</v>
      </c>
      <c r="AB110" s="1">
        <v>26.307016000000001</v>
      </c>
      <c r="AC110" s="1">
        <v>24.396069000000001</v>
      </c>
      <c r="AD110" s="1">
        <v>43.648162999999997</v>
      </c>
      <c r="AE110" s="1">
        <v>57.020992</v>
      </c>
      <c r="AF110" s="1">
        <v>1256.7700199999999</v>
      </c>
      <c r="AG110" s="1"/>
      <c r="AI110">
        <f t="shared" si="62"/>
        <v>9.3263431757690477E-3</v>
      </c>
      <c r="AJ110">
        <f t="shared" si="85"/>
        <v>7.1552585218736225E-2</v>
      </c>
      <c r="AK110">
        <f t="shared" si="86"/>
        <v>2.4691418658004779E-2</v>
      </c>
      <c r="AL110">
        <f t="shared" si="87"/>
        <v>2.4691418658004779E-2</v>
      </c>
      <c r="AM110">
        <f t="shared" si="88"/>
        <v>4.6105599204155631E-4</v>
      </c>
      <c r="AN110">
        <f t="shared" si="89"/>
        <v>3.8981670746594414E-2</v>
      </c>
      <c r="AO110">
        <f t="shared" si="65"/>
        <v>-1.1256535756968109E-3</v>
      </c>
      <c r="AP110">
        <f t="shared" si="66"/>
        <v>2.0088406015044538E-2</v>
      </c>
      <c r="AQ110">
        <f t="shared" si="67"/>
        <v>5.5678388930767656E-3</v>
      </c>
      <c r="AR110">
        <f t="shared" si="68"/>
        <v>1.7543863367917203E-2</v>
      </c>
      <c r="AS110">
        <f t="shared" si="69"/>
        <v>1.8856065367692872E-3</v>
      </c>
      <c r="AT110">
        <f t="shared" si="70"/>
        <v>-1.1906137657688943E-3</v>
      </c>
      <c r="AU110">
        <f t="shared" si="71"/>
        <v>2.2731866717915754E-2</v>
      </c>
      <c r="AV110">
        <f t="shared" si="72"/>
        <v>2.1702313795335031E-2</v>
      </c>
      <c r="AW110">
        <f t="shared" si="73"/>
        <v>-2.8454192022612346E-4</v>
      </c>
      <c r="AX110">
        <f t="shared" si="74"/>
        <v>-2.889103182256517E-2</v>
      </c>
      <c r="AY110">
        <f t="shared" si="75"/>
        <v>-4.6371596285667812E-3</v>
      </c>
      <c r="AZ110">
        <f t="shared" si="76"/>
        <v>6.0750986230053247E-2</v>
      </c>
      <c r="BA110">
        <f t="shared" si="77"/>
        <v>4.4588469561223712E-2</v>
      </c>
      <c r="BB110">
        <f t="shared" si="78"/>
        <v>1.4336823186595082E-2</v>
      </c>
      <c r="BC110">
        <f t="shared" si="79"/>
        <v>-4.4419812812843913E-2</v>
      </c>
      <c r="BD110">
        <f t="shared" si="80"/>
        <v>3.8274290324814303E-2</v>
      </c>
      <c r="BE110">
        <f t="shared" si="81"/>
        <v>3.4057543294728342E-2</v>
      </c>
      <c r="BF110">
        <f t="shared" si="82"/>
        <v>-4.0422593086454715E-4</v>
      </c>
      <c r="BG110">
        <f t="shared" si="83"/>
        <v>-3.4214209638673353E-4</v>
      </c>
      <c r="BH110">
        <f t="shared" si="84"/>
        <v>-4.0216550657385892E-2</v>
      </c>
      <c r="BI110">
        <f t="shared" si="63"/>
        <v>-5.2260107961291883E-3</v>
      </c>
      <c r="BJ110">
        <f t="shared" si="90"/>
        <v>2.3094631079099637E-2</v>
      </c>
      <c r="BK110">
        <f t="shared" si="91"/>
        <v>-1.4886848504165256E-2</v>
      </c>
      <c r="BL110">
        <f t="shared" si="92"/>
        <v>1.4271866058960874E-2</v>
      </c>
      <c r="BM110">
        <f t="shared" si="93"/>
        <v>1.0338356994071755E-2</v>
      </c>
      <c r="BN110">
        <f t="shared" si="64"/>
        <v>1.1565813533336173E-2</v>
      </c>
    </row>
    <row r="111" spans="1:66" x14ac:dyDescent="0.25">
      <c r="A111" s="2">
        <v>40539</v>
      </c>
      <c r="B111" s="1">
        <v>30.858070000000001</v>
      </c>
      <c r="C111" s="1">
        <v>30.780000999999999</v>
      </c>
      <c r="D111" s="1">
        <v>11.465961</v>
      </c>
      <c r="E111" s="1">
        <v>11.465961</v>
      </c>
      <c r="F111" s="1">
        <v>53.231064000000003</v>
      </c>
      <c r="G111" s="1">
        <v>12.297013</v>
      </c>
      <c r="H111" s="1">
        <v>80.110000999999997</v>
      </c>
      <c r="I111" s="1">
        <v>73.636505</v>
      </c>
      <c r="J111" s="1">
        <v>57.363106000000002</v>
      </c>
      <c r="K111" s="1">
        <v>33.433352999999997</v>
      </c>
      <c r="L111" s="1">
        <v>16.379999000000002</v>
      </c>
      <c r="M111" s="1">
        <v>12.799212000000001</v>
      </c>
      <c r="N111" s="1">
        <v>295.06588699999998</v>
      </c>
      <c r="O111" s="1">
        <v>150.81480400000001</v>
      </c>
      <c r="P111" s="1">
        <v>29.308468000000001</v>
      </c>
      <c r="Q111" s="1">
        <v>16.310352000000002</v>
      </c>
      <c r="R111" s="1">
        <v>48.709586999999999</v>
      </c>
      <c r="S111" s="1">
        <v>34.325516</v>
      </c>
      <c r="T111" s="1">
        <v>24.037583999999999</v>
      </c>
      <c r="U111" s="1">
        <v>22.757057</v>
      </c>
      <c r="V111" s="1">
        <v>16.871153</v>
      </c>
      <c r="W111" s="1">
        <v>14.238687000000001</v>
      </c>
      <c r="X111" s="1">
        <v>13.094158999999999</v>
      </c>
      <c r="Y111" s="1">
        <v>39.348407999999999</v>
      </c>
      <c r="Z111" s="1">
        <v>19.214355000000001</v>
      </c>
      <c r="AA111" s="1">
        <v>12.27</v>
      </c>
      <c r="AB111" s="1">
        <v>26.420828</v>
      </c>
      <c r="AC111" s="1">
        <v>24.630119000000001</v>
      </c>
      <c r="AD111" s="1">
        <v>43.916893000000002</v>
      </c>
      <c r="AE111" s="1">
        <v>56.958674999999999</v>
      </c>
      <c r="AF111" s="1">
        <v>1257.6400149999999</v>
      </c>
      <c r="AG111" s="1"/>
      <c r="AI111">
        <f t="shared" si="62"/>
        <v>-3.213754572388761E-3</v>
      </c>
      <c r="AJ111">
        <f t="shared" si="85"/>
        <v>-2.2690113452188917E-3</v>
      </c>
      <c r="AK111">
        <f t="shared" si="86"/>
        <v>-8.0329901607640404E-4</v>
      </c>
      <c r="AL111">
        <f t="shared" si="87"/>
        <v>-8.0329901607640404E-4</v>
      </c>
      <c r="AM111">
        <f t="shared" si="88"/>
        <v>3.0745325258270564E-3</v>
      </c>
      <c r="AN111">
        <f t="shared" si="89"/>
        <v>2.1439576227204674E-2</v>
      </c>
      <c r="AO111">
        <f t="shared" si="65"/>
        <v>3.1304782978903295E-3</v>
      </c>
      <c r="AP111">
        <f t="shared" si="66"/>
        <v>-8.3642466616285858E-3</v>
      </c>
      <c r="AQ111">
        <f t="shared" si="67"/>
        <v>-4.1518163054961153E-4</v>
      </c>
      <c r="AR111">
        <f t="shared" si="68"/>
        <v>-5.0396547015465762E-3</v>
      </c>
      <c r="AS111">
        <f t="shared" si="69"/>
        <v>2.7603450439146929E-2</v>
      </c>
      <c r="AT111">
        <f t="shared" si="70"/>
        <v>5.9570380293563698E-4</v>
      </c>
      <c r="AU111">
        <f t="shared" si="71"/>
        <v>-1.6980233254815933E-2</v>
      </c>
      <c r="AV111">
        <f t="shared" si="72"/>
        <v>3.3408169134842218E-3</v>
      </c>
      <c r="AW111">
        <f t="shared" si="73"/>
        <v>-8.5502780451148712E-4</v>
      </c>
      <c r="AX111">
        <f t="shared" si="74"/>
        <v>9.1171238592460246E-3</v>
      </c>
      <c r="AY111">
        <f t="shared" si="75"/>
        <v>-6.4256310826476268E-3</v>
      </c>
      <c r="AZ111">
        <f t="shared" si="76"/>
        <v>8.079906980219145E-3</v>
      </c>
      <c r="BA111">
        <f t="shared" si="77"/>
        <v>-7.2967716970199856E-3</v>
      </c>
      <c r="BB111">
        <f t="shared" si="78"/>
        <v>-1.3780815209501227E-2</v>
      </c>
      <c r="BC111">
        <f t="shared" si="79"/>
        <v>-7.3216060544655376E-3</v>
      </c>
      <c r="BD111">
        <f t="shared" si="80"/>
        <v>3.2171414827204849E-2</v>
      </c>
      <c r="BE111">
        <f t="shared" si="81"/>
        <v>-5.6786646701508341E-3</v>
      </c>
      <c r="BF111">
        <f t="shared" si="82"/>
        <v>1.0115077224611317E-3</v>
      </c>
      <c r="BG111">
        <f t="shared" si="83"/>
        <v>6.1642787594341228E-3</v>
      </c>
      <c r="BH111">
        <f t="shared" si="84"/>
        <v>-1.1281224818694646E-2</v>
      </c>
      <c r="BI111">
        <f t="shared" si="63"/>
        <v>4.3262983532605659E-3</v>
      </c>
      <c r="BJ111">
        <f t="shared" si="90"/>
        <v>9.5937587321957424E-3</v>
      </c>
      <c r="BK111">
        <f t="shared" si="91"/>
        <v>6.1567310404335926E-3</v>
      </c>
      <c r="BL111">
        <f t="shared" si="92"/>
        <v>-1.0928782157981428E-3</v>
      </c>
      <c r="BM111">
        <f t="shared" si="93"/>
        <v>6.9224678036162676E-4</v>
      </c>
      <c r="BN111">
        <f t="shared" si="64"/>
        <v>1.4728092909951124E-3</v>
      </c>
    </row>
    <row r="112" spans="1:66" x14ac:dyDescent="0.25">
      <c r="A112" s="2">
        <v>40546</v>
      </c>
      <c r="B112" s="1">
        <v>32.155293</v>
      </c>
      <c r="C112" s="1">
        <v>32.040000999999997</v>
      </c>
      <c r="D112" s="1">
        <v>11.152585</v>
      </c>
      <c r="E112" s="1">
        <v>11.152585</v>
      </c>
      <c r="F112" s="1">
        <v>56.591636999999999</v>
      </c>
      <c r="G112" s="1">
        <v>13.135864</v>
      </c>
      <c r="H112" s="1">
        <v>79.739998</v>
      </c>
      <c r="I112" s="1">
        <v>73.691558999999998</v>
      </c>
      <c r="J112" s="1">
        <v>56.123851999999999</v>
      </c>
      <c r="K112" s="1">
        <v>35.162509999999997</v>
      </c>
      <c r="L112" s="1">
        <v>16.049999</v>
      </c>
      <c r="M112" s="1">
        <v>13.927436999999999</v>
      </c>
      <c r="N112" s="1">
        <v>306.22827100000001</v>
      </c>
      <c r="O112" s="1">
        <v>153.08384699999999</v>
      </c>
      <c r="P112" s="1">
        <v>28.740024999999999</v>
      </c>
      <c r="Q112" s="1">
        <v>16.023394</v>
      </c>
      <c r="R112" s="1">
        <v>49.300240000000002</v>
      </c>
      <c r="S112" s="1">
        <v>35.312710000000003</v>
      </c>
      <c r="T112" s="1">
        <v>24.912161000000001</v>
      </c>
      <c r="U112" s="1">
        <v>23.319666000000002</v>
      </c>
      <c r="V112" s="1">
        <v>16.497858000000001</v>
      </c>
      <c r="W112" s="1">
        <v>18.371604999999999</v>
      </c>
      <c r="X112" s="1">
        <v>13.714841</v>
      </c>
      <c r="Y112" s="1">
        <v>41.129375000000003</v>
      </c>
      <c r="Z112" s="1">
        <v>18.867739</v>
      </c>
      <c r="AA112" s="1">
        <v>12.55</v>
      </c>
      <c r="AB112" s="1">
        <v>27.006157000000002</v>
      </c>
      <c r="AC112" s="1">
        <v>24.733383</v>
      </c>
      <c r="AD112" s="1">
        <v>44.039036000000003</v>
      </c>
      <c r="AE112" s="1">
        <v>58.882736000000001</v>
      </c>
      <c r="AF112" s="1">
        <v>1271.5</v>
      </c>
      <c r="AG112" s="1"/>
      <c r="AI112">
        <f t="shared" si="62"/>
        <v>4.2038371161903475E-2</v>
      </c>
      <c r="AJ112">
        <f t="shared" si="85"/>
        <v>4.093567118467599E-2</v>
      </c>
      <c r="AK112">
        <f t="shared" si="86"/>
        <v>-2.7330984293422931E-2</v>
      </c>
      <c r="AL112">
        <f t="shared" si="87"/>
        <v>-2.7330984293422931E-2</v>
      </c>
      <c r="AM112">
        <f t="shared" si="88"/>
        <v>6.3131802137188067E-2</v>
      </c>
      <c r="AN112">
        <f t="shared" si="89"/>
        <v>6.8215834202988976E-2</v>
      </c>
      <c r="AO112">
        <f t="shared" si="65"/>
        <v>-4.618686747987895E-3</v>
      </c>
      <c r="AP112">
        <f t="shared" si="66"/>
        <v>7.476454782855105E-4</v>
      </c>
      <c r="AQ112">
        <f t="shared" si="67"/>
        <v>-2.1603676760459982E-2</v>
      </c>
      <c r="AR112">
        <f t="shared" si="68"/>
        <v>5.1719520922714542E-2</v>
      </c>
      <c r="AS112">
        <f t="shared" si="69"/>
        <v>-2.0146521376466619E-2</v>
      </c>
      <c r="AT112">
        <f t="shared" si="70"/>
        <v>8.8148004736541483E-2</v>
      </c>
      <c r="AU112">
        <f t="shared" si="71"/>
        <v>3.7830140628896329E-2</v>
      </c>
      <c r="AV112">
        <f t="shared" si="72"/>
        <v>1.5045227257663525E-2</v>
      </c>
      <c r="AW112">
        <f t="shared" si="73"/>
        <v>-1.9395179577451883E-2</v>
      </c>
      <c r="AX112">
        <f t="shared" si="74"/>
        <v>-1.7593611713591591E-2</v>
      </c>
      <c r="AY112">
        <f t="shared" si="75"/>
        <v>1.212601125113221E-2</v>
      </c>
      <c r="AZ112">
        <f t="shared" si="76"/>
        <v>2.8759771593819664E-2</v>
      </c>
      <c r="BA112">
        <f t="shared" si="77"/>
        <v>3.6383731409945448E-2</v>
      </c>
      <c r="BB112">
        <f t="shared" si="78"/>
        <v>2.4722397100820283E-2</v>
      </c>
      <c r="BC112">
        <f t="shared" si="79"/>
        <v>-2.2126229309875789E-2</v>
      </c>
      <c r="BD112">
        <f t="shared" si="80"/>
        <v>0.29025976903628814</v>
      </c>
      <c r="BE112">
        <f t="shared" si="81"/>
        <v>4.7401440596528607E-2</v>
      </c>
      <c r="BF112">
        <f t="shared" si="82"/>
        <v>4.5261475381672467E-2</v>
      </c>
      <c r="BG112">
        <f t="shared" si="83"/>
        <v>-1.8039429374548398E-2</v>
      </c>
      <c r="BH112">
        <f t="shared" si="84"/>
        <v>2.2819885900570592E-2</v>
      </c>
      <c r="BI112">
        <f t="shared" si="63"/>
        <v>2.2154074807950817E-2</v>
      </c>
      <c r="BJ112">
        <f t="shared" si="90"/>
        <v>4.1925903809071872E-3</v>
      </c>
      <c r="BK112">
        <f t="shared" si="91"/>
        <v>2.7812304481558206E-3</v>
      </c>
      <c r="BL112">
        <f t="shared" si="92"/>
        <v>3.3779946601637093E-2</v>
      </c>
      <c r="BM112">
        <f t="shared" si="93"/>
        <v>1.1020629778546011E-2</v>
      </c>
      <c r="BN112">
        <f t="shared" si="64"/>
        <v>2.6675641292435274E-2</v>
      </c>
    </row>
    <row r="113" spans="1:66" x14ac:dyDescent="0.25">
      <c r="A113" s="2">
        <v>40553</v>
      </c>
      <c r="B113" s="1">
        <v>33.337727000000001</v>
      </c>
      <c r="C113" s="1">
        <v>33.790000999999997</v>
      </c>
      <c r="D113" s="1">
        <v>10.839205</v>
      </c>
      <c r="E113" s="1">
        <v>10.839205</v>
      </c>
      <c r="F113" s="1">
        <v>57.154471999999998</v>
      </c>
      <c r="G113" s="1">
        <v>14.057679</v>
      </c>
      <c r="H113" s="1">
        <v>81.650002000000001</v>
      </c>
      <c r="I113" s="1">
        <v>73.911681999999999</v>
      </c>
      <c r="J113" s="1">
        <v>57.601444000000001</v>
      </c>
      <c r="K113" s="1">
        <v>35.019900999999997</v>
      </c>
      <c r="L113" s="1">
        <v>15.95</v>
      </c>
      <c r="M113" s="1">
        <v>14.217112999999999</v>
      </c>
      <c r="N113" s="1">
        <v>310.07327299999997</v>
      </c>
      <c r="O113" s="1">
        <v>156.94931</v>
      </c>
      <c r="P113" s="1">
        <v>30.002303999999999</v>
      </c>
      <c r="Q113" s="1">
        <v>16.349133999999999</v>
      </c>
      <c r="R113" s="1">
        <v>49.260876000000003</v>
      </c>
      <c r="S113" s="1">
        <v>36.382122000000003</v>
      </c>
      <c r="T113" s="1">
        <v>25.601223000000001</v>
      </c>
      <c r="U113" s="1">
        <v>23.075050000000001</v>
      </c>
      <c r="V113" s="1">
        <v>16.604523</v>
      </c>
      <c r="W113" s="1">
        <v>21.811081000000001</v>
      </c>
      <c r="X113" s="1">
        <v>13.714841</v>
      </c>
      <c r="Y113" s="1">
        <v>41.375853999999997</v>
      </c>
      <c r="Z113" s="1">
        <v>18.863626</v>
      </c>
      <c r="AA113" s="1">
        <v>13.03</v>
      </c>
      <c r="AB113" s="1">
        <v>27.672768000000001</v>
      </c>
      <c r="AC113" s="1">
        <v>24.729880999999999</v>
      </c>
      <c r="AD113" s="1">
        <v>44.633502999999997</v>
      </c>
      <c r="AE113" s="1">
        <v>60.635437000000003</v>
      </c>
      <c r="AF113" s="1">
        <v>1293.23999</v>
      </c>
      <c r="AG113" s="1"/>
      <c r="AI113">
        <f t="shared" si="62"/>
        <v>3.6772608478485971E-2</v>
      </c>
      <c r="AJ113">
        <f t="shared" si="85"/>
        <v>5.4619224262820724E-2</v>
      </c>
      <c r="AK113">
        <f t="shared" si="86"/>
        <v>-2.8099315091523663E-2</v>
      </c>
      <c r="AL113">
        <f t="shared" si="87"/>
        <v>-2.8099315091523663E-2</v>
      </c>
      <c r="AM113">
        <f t="shared" si="88"/>
        <v>9.9455507887145893E-3</v>
      </c>
      <c r="AN113">
        <f t="shared" si="89"/>
        <v>7.0175437260921736E-2</v>
      </c>
      <c r="AO113">
        <f t="shared" si="65"/>
        <v>2.3952897515748629E-2</v>
      </c>
      <c r="AP113">
        <f t="shared" si="66"/>
        <v>2.9870856715081976E-3</v>
      </c>
      <c r="AQ113">
        <f t="shared" si="67"/>
        <v>2.6327344744619476E-2</v>
      </c>
      <c r="AR113">
        <f t="shared" si="68"/>
        <v>-4.0557116087560361E-3</v>
      </c>
      <c r="AS113">
        <f t="shared" si="69"/>
        <v>-6.230467677910783E-3</v>
      </c>
      <c r="AT113">
        <f t="shared" si="70"/>
        <v>2.0798945276148086E-2</v>
      </c>
      <c r="AU113">
        <f t="shared" si="71"/>
        <v>1.2555999442650954E-2</v>
      </c>
      <c r="AV113">
        <f t="shared" si="72"/>
        <v>2.5250626214012022E-2</v>
      </c>
      <c r="AW113">
        <f t="shared" si="73"/>
        <v>4.3920595058633369E-2</v>
      </c>
      <c r="AX113">
        <f t="shared" si="74"/>
        <v>2.0329026422242359E-2</v>
      </c>
      <c r="AY113">
        <f t="shared" si="75"/>
        <v>-7.984545308501351E-4</v>
      </c>
      <c r="AZ113">
        <f t="shared" si="76"/>
        <v>3.0284053532000227E-2</v>
      </c>
      <c r="BA113">
        <f t="shared" si="77"/>
        <v>2.7659663888652607E-2</v>
      </c>
      <c r="BB113">
        <f t="shared" si="78"/>
        <v>-1.0489687116445004E-2</v>
      </c>
      <c r="BC113">
        <f t="shared" si="79"/>
        <v>6.4653847790421982E-3</v>
      </c>
      <c r="BD113">
        <f t="shared" si="80"/>
        <v>0.18721695790868587</v>
      </c>
      <c r="BE113">
        <f t="shared" si="81"/>
        <v>0</v>
      </c>
      <c r="BF113">
        <f t="shared" si="82"/>
        <v>5.9927728053245071E-3</v>
      </c>
      <c r="BG113">
        <f t="shared" si="83"/>
        <v>-2.1799114350692762E-4</v>
      </c>
      <c r="BH113">
        <f t="shared" si="84"/>
        <v>3.8247011952191122E-2</v>
      </c>
      <c r="BI113">
        <f t="shared" si="63"/>
        <v>2.468366750589503E-2</v>
      </c>
      <c r="BJ113">
        <f t="shared" si="90"/>
        <v>-1.4159001217104041E-4</v>
      </c>
      <c r="BK113">
        <f t="shared" si="91"/>
        <v>1.3498637890257055E-2</v>
      </c>
      <c r="BL113">
        <f t="shared" si="92"/>
        <v>2.9765957206879818E-2</v>
      </c>
      <c r="BM113">
        <f t="shared" si="93"/>
        <v>1.7097907982697627E-2</v>
      </c>
      <c r="BN113">
        <f t="shared" si="64"/>
        <v>2.1110563877758243E-2</v>
      </c>
    </row>
    <row r="114" spans="1:66" x14ac:dyDescent="0.25">
      <c r="A114" s="2">
        <v>40560</v>
      </c>
      <c r="B114" s="1">
        <v>31.256036999999999</v>
      </c>
      <c r="C114" s="1">
        <v>33.270000000000003</v>
      </c>
      <c r="D114" s="1">
        <v>10.369137</v>
      </c>
      <c r="E114" s="1">
        <v>10.369137</v>
      </c>
      <c r="F114" s="1">
        <v>58.467697000000001</v>
      </c>
      <c r="G114" s="1">
        <v>13.135864</v>
      </c>
      <c r="H114" s="1">
        <v>80.449996999999996</v>
      </c>
      <c r="I114" s="1">
        <v>72.921088999999995</v>
      </c>
      <c r="J114" s="1">
        <v>57.807983</v>
      </c>
      <c r="K114" s="1">
        <v>35.420990000000003</v>
      </c>
      <c r="L114" s="1">
        <v>15.13</v>
      </c>
      <c r="M114" s="1">
        <v>13.683498</v>
      </c>
      <c r="N114" s="1">
        <v>303.93817100000001</v>
      </c>
      <c r="O114" s="1">
        <v>149.05699200000001</v>
      </c>
      <c r="P114" s="1">
        <v>30.520596000000001</v>
      </c>
      <c r="Q114" s="1">
        <v>16.147478</v>
      </c>
      <c r="R114" s="1">
        <v>49.347492000000003</v>
      </c>
      <c r="S114" s="1">
        <v>36.689968</v>
      </c>
      <c r="T114" s="1">
        <v>26.511137000000002</v>
      </c>
      <c r="U114" s="1">
        <v>22.846755999999999</v>
      </c>
      <c r="V114" s="1">
        <v>16.254932</v>
      </c>
      <c r="W114" s="1">
        <v>20.544385999999999</v>
      </c>
      <c r="X114" s="1">
        <v>13.729799999999999</v>
      </c>
      <c r="Y114" s="1">
        <v>40.739795999999998</v>
      </c>
      <c r="Z114" s="1">
        <v>18.797270000000001</v>
      </c>
      <c r="AA114" s="1">
        <v>12.15</v>
      </c>
      <c r="AB114" s="1">
        <v>27.567083</v>
      </c>
      <c r="AC114" s="1">
        <v>24.374206999999998</v>
      </c>
      <c r="AD114" s="1">
        <v>45.382683</v>
      </c>
      <c r="AE114" s="1">
        <v>61.523476000000002</v>
      </c>
      <c r="AF114" s="1">
        <v>1283.349976</v>
      </c>
      <c r="AG114" s="1"/>
      <c r="AI114">
        <f t="shared" si="62"/>
        <v>-6.244246945810078E-2</v>
      </c>
      <c r="AJ114">
        <f t="shared" si="85"/>
        <v>-1.538919753213365E-2</v>
      </c>
      <c r="AK114">
        <f t="shared" si="86"/>
        <v>-4.3367387183838618E-2</v>
      </c>
      <c r="AL114">
        <f t="shared" si="87"/>
        <v>-4.3367387183838618E-2</v>
      </c>
      <c r="AM114">
        <f t="shared" si="88"/>
        <v>2.2976767242290381E-2</v>
      </c>
      <c r="AN114">
        <f t="shared" si="89"/>
        <v>-6.557376932564761E-2</v>
      </c>
      <c r="AO114">
        <f t="shared" si="65"/>
        <v>-1.4696937790644566E-2</v>
      </c>
      <c r="AP114">
        <f t="shared" si="66"/>
        <v>-1.3402387460212366E-2</v>
      </c>
      <c r="AQ114">
        <f t="shared" si="67"/>
        <v>3.5856566373578995E-3</v>
      </c>
      <c r="AR114">
        <f t="shared" si="68"/>
        <v>1.1453173439867978E-2</v>
      </c>
      <c r="AS114">
        <f t="shared" si="69"/>
        <v>-5.1410658307209943E-2</v>
      </c>
      <c r="AT114">
        <f t="shared" si="70"/>
        <v>-3.753328822806707E-2</v>
      </c>
      <c r="AU114">
        <f t="shared" si="71"/>
        <v>-1.9785974910517236E-2</v>
      </c>
      <c r="AV114">
        <f t="shared" si="72"/>
        <v>-5.0285776981115679E-2</v>
      </c>
      <c r="AW114">
        <f t="shared" si="73"/>
        <v>1.727507327437261E-2</v>
      </c>
      <c r="AX114">
        <f t="shared" si="74"/>
        <v>-1.2334353611634711E-2</v>
      </c>
      <c r="AY114">
        <f t="shared" si="75"/>
        <v>1.7583122151542607E-3</v>
      </c>
      <c r="AZ114">
        <f t="shared" si="76"/>
        <v>8.4614635726854483E-3</v>
      </c>
      <c r="BA114">
        <f t="shared" si="77"/>
        <v>3.5541817670194917E-2</v>
      </c>
      <c r="BB114">
        <f t="shared" si="78"/>
        <v>-9.8935430259090122E-3</v>
      </c>
      <c r="BC114">
        <f t="shared" si="79"/>
        <v>-2.1053962224630011E-2</v>
      </c>
      <c r="BD114">
        <f t="shared" si="80"/>
        <v>-5.8075755163166924E-2</v>
      </c>
      <c r="BE114">
        <f t="shared" si="81"/>
        <v>1.090716254019954E-3</v>
      </c>
      <c r="BF114">
        <f t="shared" si="82"/>
        <v>-1.5372685721483804E-2</v>
      </c>
      <c r="BG114">
        <f t="shared" si="83"/>
        <v>-3.5176694024785567E-3</v>
      </c>
      <c r="BH114">
        <f t="shared" si="84"/>
        <v>-6.7536454336147272E-2</v>
      </c>
      <c r="BI114">
        <f t="shared" si="63"/>
        <v>-3.8190975329971013E-3</v>
      </c>
      <c r="BJ114">
        <f t="shared" si="90"/>
        <v>-1.4382357925620447E-2</v>
      </c>
      <c r="BK114">
        <f t="shared" si="91"/>
        <v>1.6785149039276678E-2</v>
      </c>
      <c r="BL114">
        <f t="shared" si="92"/>
        <v>1.4645544650729557E-2</v>
      </c>
      <c r="BM114">
        <f t="shared" si="93"/>
        <v>-7.6474699796439671E-3</v>
      </c>
      <c r="BN114">
        <f t="shared" si="64"/>
        <v>-1.6322247976981476E-2</v>
      </c>
    </row>
    <row r="115" spans="1:66" x14ac:dyDescent="0.25">
      <c r="A115" s="2">
        <v>40567</v>
      </c>
      <c r="B115" s="1">
        <v>32.153385</v>
      </c>
      <c r="C115" s="1">
        <v>32.490001999999997</v>
      </c>
      <c r="D115" s="1">
        <v>10.332269</v>
      </c>
      <c r="E115" s="1">
        <v>10.332269</v>
      </c>
      <c r="F115" s="1">
        <v>56.469287999999999</v>
      </c>
      <c r="G115" s="1">
        <v>12.536681</v>
      </c>
      <c r="H115" s="1">
        <v>81.559997999999993</v>
      </c>
      <c r="I115" s="1">
        <v>75.578400000000002</v>
      </c>
      <c r="J115" s="1">
        <v>57.140678000000001</v>
      </c>
      <c r="K115" s="1">
        <v>34.627719999999997</v>
      </c>
      <c r="L115" s="1">
        <v>15</v>
      </c>
      <c r="M115" s="1">
        <v>12.402809</v>
      </c>
      <c r="N115" s="1">
        <v>298.55319200000002</v>
      </c>
      <c r="O115" s="1">
        <v>145.083923</v>
      </c>
      <c r="P115" s="1">
        <v>30.679431999999998</v>
      </c>
      <c r="Q115" s="1">
        <v>16.64385</v>
      </c>
      <c r="R115" s="1">
        <v>47.260502000000002</v>
      </c>
      <c r="S115" s="1">
        <v>36.082382000000003</v>
      </c>
      <c r="T115" s="1">
        <v>25.654222000000001</v>
      </c>
      <c r="U115" s="1">
        <v>22.6266</v>
      </c>
      <c r="V115" s="1">
        <v>16.089017999999999</v>
      </c>
      <c r="W115" s="1">
        <v>21.968264000000001</v>
      </c>
      <c r="X115" s="1">
        <v>13.572758</v>
      </c>
      <c r="Y115" s="1">
        <v>42.727485999999999</v>
      </c>
      <c r="Z115" s="1">
        <v>18.239923000000001</v>
      </c>
      <c r="AA115" s="1">
        <v>12.41</v>
      </c>
      <c r="AB115" s="1">
        <v>27.859743000000002</v>
      </c>
      <c r="AC115" s="1">
        <v>24.848436</v>
      </c>
      <c r="AD115" s="1">
        <v>46.172587999999998</v>
      </c>
      <c r="AE115" s="1">
        <v>61.531264999999998</v>
      </c>
      <c r="AF115" s="1">
        <v>1276.339966</v>
      </c>
      <c r="AG115" s="1"/>
      <c r="AI115">
        <f t="shared" si="62"/>
        <v>2.8709589766610557E-2</v>
      </c>
      <c r="AJ115">
        <f t="shared" si="85"/>
        <v>-2.3444484520589302E-2</v>
      </c>
      <c r="AK115">
        <f t="shared" si="86"/>
        <v>-3.5555514407804739E-3</v>
      </c>
      <c r="AL115">
        <f t="shared" si="87"/>
        <v>-3.5555514407804739E-3</v>
      </c>
      <c r="AM115">
        <f t="shared" si="88"/>
        <v>-3.4179711234393277E-2</v>
      </c>
      <c r="AN115">
        <f t="shared" si="89"/>
        <v>-4.5614281633853705E-2</v>
      </c>
      <c r="AO115">
        <f t="shared" si="65"/>
        <v>1.3797402627622185E-2</v>
      </c>
      <c r="AP115">
        <f t="shared" si="66"/>
        <v>3.6440912175625999E-2</v>
      </c>
      <c r="AQ115">
        <f t="shared" si="67"/>
        <v>-1.1543474886504843E-2</v>
      </c>
      <c r="AR115">
        <f t="shared" si="68"/>
        <v>-2.239547793554067E-2</v>
      </c>
      <c r="AS115">
        <f t="shared" si="69"/>
        <v>-8.5922009253139968E-3</v>
      </c>
      <c r="AT115">
        <f t="shared" si="70"/>
        <v>-9.3593684889638651E-2</v>
      </c>
      <c r="AU115">
        <f t="shared" si="71"/>
        <v>-1.7717350151455598E-2</v>
      </c>
      <c r="AV115">
        <f t="shared" si="72"/>
        <v>-2.6654697285183437E-2</v>
      </c>
      <c r="AW115">
        <f t="shared" si="73"/>
        <v>5.2042234037630621E-3</v>
      </c>
      <c r="AX115">
        <f t="shared" si="74"/>
        <v>3.0739908733735444E-2</v>
      </c>
      <c r="AY115">
        <f t="shared" si="75"/>
        <v>-4.2291713629539672E-2</v>
      </c>
      <c r="AZ115">
        <f t="shared" si="76"/>
        <v>-1.6560003541022376E-2</v>
      </c>
      <c r="BA115">
        <f t="shared" si="77"/>
        <v>-3.2322830967227122E-2</v>
      </c>
      <c r="BB115">
        <f t="shared" si="78"/>
        <v>-9.6362039319717579E-3</v>
      </c>
      <c r="BC115">
        <f t="shared" si="79"/>
        <v>-1.0206994406374679E-2</v>
      </c>
      <c r="BD115">
        <f t="shared" si="80"/>
        <v>6.9307401058371951E-2</v>
      </c>
      <c r="BE115">
        <f t="shared" si="81"/>
        <v>-1.143803988404775E-2</v>
      </c>
      <c r="BF115">
        <f t="shared" si="82"/>
        <v>4.8789885938555037E-2</v>
      </c>
      <c r="BG115">
        <f t="shared" si="83"/>
        <v>-2.9650422641160128E-2</v>
      </c>
      <c r="BH115">
        <f t="shared" si="84"/>
        <v>2.1399176954732493E-2</v>
      </c>
      <c r="BI115">
        <f t="shared" si="63"/>
        <v>1.0616284646438707E-2</v>
      </c>
      <c r="BJ115">
        <f t="shared" si="90"/>
        <v>1.9456181692393156E-2</v>
      </c>
      <c r="BK115">
        <f t="shared" si="91"/>
        <v>1.7405427528381198E-2</v>
      </c>
      <c r="BL115">
        <f t="shared" si="92"/>
        <v>1.2660207950531571E-4</v>
      </c>
      <c r="BM115">
        <f t="shared" si="93"/>
        <v>-5.4622746180656538E-3</v>
      </c>
      <c r="BN115">
        <f t="shared" si="64"/>
        <v>-4.698655957988092E-3</v>
      </c>
    </row>
    <row r="116" spans="1:66" x14ac:dyDescent="0.25">
      <c r="A116" s="2">
        <v>40574</v>
      </c>
      <c r="B116" s="1">
        <v>33.148308</v>
      </c>
      <c r="C116" s="1">
        <v>33.360000999999997</v>
      </c>
      <c r="D116" s="1">
        <v>10.820771000000001</v>
      </c>
      <c r="E116" s="1">
        <v>10.820771000000001</v>
      </c>
      <c r="F116" s="1">
        <v>58.222991999999998</v>
      </c>
      <c r="G116" s="1">
        <v>13.172738000000001</v>
      </c>
      <c r="H116" s="1">
        <v>83.169998000000007</v>
      </c>
      <c r="I116" s="1">
        <v>78.666938999999999</v>
      </c>
      <c r="J116" s="1">
        <v>58.888362999999998</v>
      </c>
      <c r="K116" s="1">
        <v>36.285564000000001</v>
      </c>
      <c r="L116" s="1">
        <v>18.23</v>
      </c>
      <c r="M116" s="1">
        <v>11.983541000000001</v>
      </c>
      <c r="N116" s="1">
        <v>303.51593000000003</v>
      </c>
      <c r="O116" s="1">
        <v>147.828339</v>
      </c>
      <c r="P116" s="1">
        <v>30.763029</v>
      </c>
      <c r="Q116" s="1">
        <v>16.814484</v>
      </c>
      <c r="R116" s="1">
        <v>47.914164999999997</v>
      </c>
      <c r="S116" s="1">
        <v>36.122886999999999</v>
      </c>
      <c r="T116" s="1">
        <v>26.415323000000001</v>
      </c>
      <c r="U116" s="1">
        <v>22.642906</v>
      </c>
      <c r="V116" s="1">
        <v>16.934356999999999</v>
      </c>
      <c r="W116" s="1">
        <v>23.734228000000002</v>
      </c>
      <c r="X116" s="1">
        <v>14.432741</v>
      </c>
      <c r="Y116" s="1">
        <v>43.912148000000002</v>
      </c>
      <c r="Z116" s="1">
        <v>18.558405</v>
      </c>
      <c r="AA116" s="1">
        <v>14.12</v>
      </c>
      <c r="AB116" s="1">
        <v>28.920441</v>
      </c>
      <c r="AC116" s="1">
        <v>25.322666000000002</v>
      </c>
      <c r="AD116" s="1">
        <v>45.626987</v>
      </c>
      <c r="AE116" s="1">
        <v>64.873062000000004</v>
      </c>
      <c r="AF116" s="1">
        <v>1310.869995</v>
      </c>
      <c r="AG116" s="1"/>
      <c r="AI116">
        <f t="shared" si="62"/>
        <v>3.0943025127836463E-2</v>
      </c>
      <c r="AJ116">
        <f t="shared" si="85"/>
        <v>2.6777437563715756E-2</v>
      </c>
      <c r="AK116">
        <f t="shared" si="86"/>
        <v>4.7279256860230837E-2</v>
      </c>
      <c r="AL116">
        <f t="shared" si="87"/>
        <v>4.7279256860230837E-2</v>
      </c>
      <c r="AM116">
        <f t="shared" si="88"/>
        <v>3.1055890061868659E-2</v>
      </c>
      <c r="AN116">
        <f t="shared" si="89"/>
        <v>5.0735677170058086E-2</v>
      </c>
      <c r="AO116">
        <f t="shared" si="65"/>
        <v>1.9740069145171065E-2</v>
      </c>
      <c r="AP116">
        <f t="shared" si="66"/>
        <v>4.0865366295131905E-2</v>
      </c>
      <c r="AQ116">
        <f t="shared" si="67"/>
        <v>3.058565388391081E-2</v>
      </c>
      <c r="AR116">
        <f t="shared" si="68"/>
        <v>4.7876210157642617E-2</v>
      </c>
      <c r="AS116">
        <f t="shared" si="69"/>
        <v>0.21533333333333335</v>
      </c>
      <c r="AT116">
        <f t="shared" si="70"/>
        <v>-3.3804277724505706E-2</v>
      </c>
      <c r="AU116">
        <f t="shared" si="71"/>
        <v>1.6622625826757199E-2</v>
      </c>
      <c r="AV116">
        <f t="shared" si="72"/>
        <v>1.8916058673158438E-2</v>
      </c>
      <c r="AW116">
        <f t="shared" si="73"/>
        <v>2.7248548799730398E-3</v>
      </c>
      <c r="AX116">
        <f t="shared" si="74"/>
        <v>1.0252075090799288E-2</v>
      </c>
      <c r="AY116">
        <f t="shared" si="75"/>
        <v>1.3831063411048714E-2</v>
      </c>
      <c r="AZ116">
        <f t="shared" si="76"/>
        <v>1.1225700121459835E-3</v>
      </c>
      <c r="BA116">
        <f t="shared" si="77"/>
        <v>2.966767029614073E-2</v>
      </c>
      <c r="BB116">
        <f t="shared" si="78"/>
        <v>7.2065621878674455E-4</v>
      </c>
      <c r="BC116">
        <f t="shared" si="79"/>
        <v>5.2541367036819726E-2</v>
      </c>
      <c r="BD116">
        <f t="shared" si="80"/>
        <v>8.0387052886837132E-2</v>
      </c>
      <c r="BE116">
        <f t="shared" si="81"/>
        <v>6.3360961714634539E-2</v>
      </c>
      <c r="BF116">
        <f t="shared" si="82"/>
        <v>2.7725993520891987E-2</v>
      </c>
      <c r="BG116">
        <f t="shared" si="83"/>
        <v>1.7460709675144979E-2</v>
      </c>
      <c r="BH116">
        <f t="shared" si="84"/>
        <v>0.13779210314262683</v>
      </c>
      <c r="BI116">
        <f t="shared" si="63"/>
        <v>3.8072784806378095E-2</v>
      </c>
      <c r="BJ116">
        <f t="shared" si="90"/>
        <v>1.9084903371785741E-2</v>
      </c>
      <c r="BK116">
        <f t="shared" si="91"/>
        <v>-1.1816556611468212E-2</v>
      </c>
      <c r="BL116">
        <f t="shared" si="92"/>
        <v>5.4310552529677508E-2</v>
      </c>
      <c r="BM116">
        <f t="shared" si="93"/>
        <v>2.7053943243833214E-2</v>
      </c>
      <c r="BN116">
        <f t="shared" si="64"/>
        <v>3.7581478173892104E-2</v>
      </c>
    </row>
    <row r="117" spans="1:66" x14ac:dyDescent="0.25">
      <c r="A117" s="2">
        <v>40581</v>
      </c>
      <c r="B117" s="1">
        <v>34.138454000000003</v>
      </c>
      <c r="C117" s="1">
        <v>33.669998</v>
      </c>
      <c r="D117" s="1">
        <v>9.9359380000000002</v>
      </c>
      <c r="E117" s="1">
        <v>9.9359380000000002</v>
      </c>
      <c r="F117" s="1">
        <v>58.842903</v>
      </c>
      <c r="G117" s="1">
        <v>13.615209</v>
      </c>
      <c r="H117" s="1">
        <v>84.910004000000001</v>
      </c>
      <c r="I117" s="1">
        <v>81.787086000000002</v>
      </c>
      <c r="J117" s="1">
        <v>59.611237000000003</v>
      </c>
      <c r="K117" s="1">
        <v>38.692131000000003</v>
      </c>
      <c r="L117" s="1">
        <v>18.209999</v>
      </c>
      <c r="M117" s="1">
        <v>12.486666</v>
      </c>
      <c r="N117" s="1">
        <v>310.23223899999999</v>
      </c>
      <c r="O117" s="1">
        <v>149.469559</v>
      </c>
      <c r="P117" s="1">
        <v>31.331474</v>
      </c>
      <c r="Q117" s="1">
        <v>17.019569000000001</v>
      </c>
      <c r="R117" s="1">
        <v>47.803908999999997</v>
      </c>
      <c r="S117" s="1">
        <v>37.726906</v>
      </c>
      <c r="T117" s="1">
        <v>26.689646</v>
      </c>
      <c r="U117" s="1">
        <v>22.218910000000001</v>
      </c>
      <c r="V117" s="1">
        <v>17.027189</v>
      </c>
      <c r="W117" s="1">
        <v>21.700129</v>
      </c>
      <c r="X117" s="1">
        <v>14.229339</v>
      </c>
      <c r="Y117" s="1">
        <v>45.796474000000003</v>
      </c>
      <c r="Z117" s="1">
        <v>18.890158</v>
      </c>
      <c r="AA117" s="1">
        <v>15.82</v>
      </c>
      <c r="AB117" s="1">
        <v>29.067323999999999</v>
      </c>
      <c r="AC117" s="1">
        <v>25.378464000000001</v>
      </c>
      <c r="AD117" s="1">
        <v>45.350109000000003</v>
      </c>
      <c r="AE117" s="1">
        <v>64.514731999999995</v>
      </c>
      <c r="AF117" s="1">
        <v>1329.150024</v>
      </c>
      <c r="AG117" s="1"/>
      <c r="AI117">
        <f t="shared" si="62"/>
        <v>2.9870182212618602E-2</v>
      </c>
      <c r="AJ117">
        <f t="shared" si="85"/>
        <v>9.2924757406333044E-3</v>
      </c>
      <c r="AK117">
        <f t="shared" si="86"/>
        <v>-8.1771714788160699E-2</v>
      </c>
      <c r="AL117">
        <f t="shared" si="87"/>
        <v>-8.1771714788160699E-2</v>
      </c>
      <c r="AM117">
        <f t="shared" si="88"/>
        <v>1.0647185565454999E-2</v>
      </c>
      <c r="AN117">
        <f t="shared" si="89"/>
        <v>3.3589903632790644E-2</v>
      </c>
      <c r="AO117">
        <f t="shared" si="65"/>
        <v>2.0921077814622453E-2</v>
      </c>
      <c r="AP117">
        <f t="shared" si="66"/>
        <v>3.9662748286163813E-2</v>
      </c>
      <c r="AQ117">
        <f t="shared" si="67"/>
        <v>1.227532848892411E-2</v>
      </c>
      <c r="AR117">
        <f t="shared" si="68"/>
        <v>6.632298729048286E-2</v>
      </c>
      <c r="AS117">
        <f t="shared" si="69"/>
        <v>-1.0971475589687657E-3</v>
      </c>
      <c r="AT117">
        <f t="shared" si="70"/>
        <v>4.1984668805322145E-2</v>
      </c>
      <c r="AU117">
        <f t="shared" si="71"/>
        <v>2.2128357480281073E-2</v>
      </c>
      <c r="AV117">
        <f t="shared" si="72"/>
        <v>1.1102201452726897E-2</v>
      </c>
      <c r="AW117">
        <f t="shared" si="73"/>
        <v>1.8478186917159575E-2</v>
      </c>
      <c r="AX117">
        <f t="shared" si="74"/>
        <v>1.2196924984436062E-2</v>
      </c>
      <c r="AY117">
        <f t="shared" si="75"/>
        <v>-2.3011149208172509E-3</v>
      </c>
      <c r="AZ117">
        <f t="shared" si="76"/>
        <v>4.4404507314157945E-2</v>
      </c>
      <c r="BA117">
        <f t="shared" si="77"/>
        <v>1.0384995103031638E-2</v>
      </c>
      <c r="BB117">
        <f t="shared" si="78"/>
        <v>-1.8725334990128871E-2</v>
      </c>
      <c r="BC117">
        <f t="shared" si="79"/>
        <v>5.4818733300592021E-3</v>
      </c>
      <c r="BD117">
        <f t="shared" si="80"/>
        <v>-8.5703187818032295E-2</v>
      </c>
      <c r="BE117">
        <f t="shared" si="81"/>
        <v>-1.4093095691248151E-2</v>
      </c>
      <c r="BF117">
        <f t="shared" si="82"/>
        <v>4.2911269109404564E-2</v>
      </c>
      <c r="BG117">
        <f t="shared" si="83"/>
        <v>1.7876159077248238E-2</v>
      </c>
      <c r="BH117">
        <f t="shared" si="84"/>
        <v>0.12039660056657232</v>
      </c>
      <c r="BI117">
        <f t="shared" si="63"/>
        <v>5.0788644612991549E-3</v>
      </c>
      <c r="BJ117">
        <f t="shared" si="90"/>
        <v>2.2034804708161194E-3</v>
      </c>
      <c r="BK117">
        <f t="shared" si="91"/>
        <v>-6.0682946257221938E-3</v>
      </c>
      <c r="BL117">
        <f t="shared" si="92"/>
        <v>-5.5235561410683738E-3</v>
      </c>
      <c r="BM117">
        <f t="shared" si="93"/>
        <v>1.3944959507597863E-2</v>
      </c>
      <c r="BN117">
        <f t="shared" si="64"/>
        <v>9.3384938927299488E-3</v>
      </c>
    </row>
    <row r="118" spans="1:66" x14ac:dyDescent="0.25">
      <c r="A118" s="2">
        <v>40588</v>
      </c>
      <c r="B118" s="1">
        <v>33.536712999999999</v>
      </c>
      <c r="C118" s="1">
        <v>35.389999000000003</v>
      </c>
      <c r="D118" s="1">
        <v>10.203231000000001</v>
      </c>
      <c r="E118" s="1">
        <v>10.203231000000001</v>
      </c>
      <c r="F118" s="1">
        <v>59.923152999999999</v>
      </c>
      <c r="G118" s="1">
        <v>13.596769999999999</v>
      </c>
      <c r="H118" s="1">
        <v>85.050003000000004</v>
      </c>
      <c r="I118" s="1">
        <v>83.619658999999999</v>
      </c>
      <c r="J118" s="1">
        <v>60.085712000000001</v>
      </c>
      <c r="K118" s="1">
        <v>38.825831999999998</v>
      </c>
      <c r="L118" s="1">
        <v>19.280000999999999</v>
      </c>
      <c r="M118" s="1">
        <v>12.021654</v>
      </c>
      <c r="N118" s="1">
        <v>313.004211</v>
      </c>
      <c r="O118" s="1">
        <v>150.707199</v>
      </c>
      <c r="P118" s="1">
        <v>32.167419000000002</v>
      </c>
      <c r="Q118" s="1">
        <v>17.316782</v>
      </c>
      <c r="R118" s="1">
        <v>48.126801</v>
      </c>
      <c r="S118" s="1">
        <v>38.885371999999997</v>
      </c>
      <c r="T118" s="1">
        <v>27.424143000000001</v>
      </c>
      <c r="U118" s="1">
        <v>22.063994999999998</v>
      </c>
      <c r="V118" s="1">
        <v>17.542683</v>
      </c>
      <c r="W118" s="1">
        <v>23.697244999999999</v>
      </c>
      <c r="X118" s="1">
        <v>14.501379999999999</v>
      </c>
      <c r="Y118" s="1">
        <v>47.060661000000003</v>
      </c>
      <c r="Z118" s="1">
        <v>18.956512</v>
      </c>
      <c r="AA118" s="1">
        <v>16.280000999999999</v>
      </c>
      <c r="AB118" s="1">
        <v>29.565114999999999</v>
      </c>
      <c r="AC118" s="1">
        <v>25.538868000000001</v>
      </c>
      <c r="AD118" s="1">
        <v>45.097675000000002</v>
      </c>
      <c r="AE118" s="1">
        <v>66.170303000000004</v>
      </c>
      <c r="AF118" s="1">
        <v>1343.01001</v>
      </c>
      <c r="AG118" s="1"/>
      <c r="AI118">
        <f t="shared" si="62"/>
        <v>-1.7626486542126483E-2</v>
      </c>
      <c r="AJ118">
        <f t="shared" si="85"/>
        <v>5.1084083818478503E-2</v>
      </c>
      <c r="AK118">
        <f t="shared" si="86"/>
        <v>2.6901637268670602E-2</v>
      </c>
      <c r="AL118">
        <f t="shared" si="87"/>
        <v>2.6901637268670602E-2</v>
      </c>
      <c r="AM118">
        <f t="shared" si="88"/>
        <v>1.8358203707250803E-2</v>
      </c>
      <c r="AN118">
        <f t="shared" si="89"/>
        <v>-1.3542943042593588E-3</v>
      </c>
      <c r="AO118">
        <f t="shared" si="65"/>
        <v>1.6487927618046407E-3</v>
      </c>
      <c r="AP118">
        <f t="shared" si="66"/>
        <v>2.2406630308359394E-2</v>
      </c>
      <c r="AQ118">
        <f t="shared" si="67"/>
        <v>7.9594892486461594E-3</v>
      </c>
      <c r="AR118">
        <f t="shared" si="68"/>
        <v>3.4555088216773316E-3</v>
      </c>
      <c r="AS118">
        <f t="shared" si="69"/>
        <v>5.875903672482348E-2</v>
      </c>
      <c r="AT118">
        <f t="shared" si="70"/>
        <v>-3.724068538391271E-2</v>
      </c>
      <c r="AU118">
        <f t="shared" si="71"/>
        <v>8.9351513206208238E-3</v>
      </c>
      <c r="AV118">
        <f t="shared" si="72"/>
        <v>8.2802144348335105E-3</v>
      </c>
      <c r="AW118">
        <f t="shared" si="73"/>
        <v>2.6680678987525526E-2</v>
      </c>
      <c r="AX118">
        <f t="shared" si="74"/>
        <v>1.7463015661559896E-2</v>
      </c>
      <c r="AY118">
        <f t="shared" si="75"/>
        <v>6.7545103895165371E-3</v>
      </c>
      <c r="AZ118">
        <f t="shared" si="76"/>
        <v>3.0706626194048278E-2</v>
      </c>
      <c r="BA118">
        <f t="shared" si="77"/>
        <v>2.7519922894443827E-2</v>
      </c>
      <c r="BB118">
        <f t="shared" si="78"/>
        <v>-6.9722142085278964E-3</v>
      </c>
      <c r="BC118">
        <f t="shared" si="79"/>
        <v>3.027475644981684E-2</v>
      </c>
      <c r="BD118">
        <f t="shared" si="80"/>
        <v>9.2032448286367252E-2</v>
      </c>
      <c r="BE118">
        <f t="shared" si="81"/>
        <v>1.9118316037027423E-2</v>
      </c>
      <c r="BF118">
        <f t="shared" si="82"/>
        <v>2.7604461426440813E-2</v>
      </c>
      <c r="BG118">
        <f t="shared" si="83"/>
        <v>3.5126228166011352E-3</v>
      </c>
      <c r="BH118">
        <f t="shared" si="84"/>
        <v>2.9077180783817845E-2</v>
      </c>
      <c r="BI118">
        <f t="shared" si="63"/>
        <v>1.7125449869413483E-2</v>
      </c>
      <c r="BJ118">
        <f t="shared" si="90"/>
        <v>6.3204770785182177E-3</v>
      </c>
      <c r="BK118">
        <f t="shared" si="91"/>
        <v>-5.5663372275467056E-3</v>
      </c>
      <c r="BL118">
        <f t="shared" si="92"/>
        <v>2.5661906182916628E-2</v>
      </c>
      <c r="BM118">
        <f t="shared" si="93"/>
        <v>1.042770624063122E-2</v>
      </c>
      <c r="BN118">
        <f t="shared" si="64"/>
        <v>1.7526091369182543E-2</v>
      </c>
    </row>
    <row r="119" spans="1:66" x14ac:dyDescent="0.25">
      <c r="A119" s="2">
        <v>40595</v>
      </c>
      <c r="B119" s="1">
        <v>33.307116999999998</v>
      </c>
      <c r="C119" s="1">
        <v>34.630001</v>
      </c>
      <c r="D119" s="1">
        <v>10.2401</v>
      </c>
      <c r="E119" s="1">
        <v>10.2401</v>
      </c>
      <c r="F119" s="1">
        <v>59.316048000000002</v>
      </c>
      <c r="G119" s="1">
        <v>13.08977</v>
      </c>
      <c r="H119" s="1">
        <v>84.870002999999997</v>
      </c>
      <c r="I119" s="1">
        <v>80.570625000000007</v>
      </c>
      <c r="J119" s="1">
        <v>58.604092000000001</v>
      </c>
      <c r="K119" s="1">
        <v>38.282124000000003</v>
      </c>
      <c r="L119" s="1">
        <v>19.18</v>
      </c>
      <c r="M119" s="1">
        <v>11.488038</v>
      </c>
      <c r="N119" s="1">
        <v>303.04894999999999</v>
      </c>
      <c r="O119" s="1">
        <v>148.088348</v>
      </c>
      <c r="P119" s="1">
        <v>30.997088999999999</v>
      </c>
      <c r="Q119" s="1">
        <v>17.09778</v>
      </c>
      <c r="R119" s="1">
        <v>46.969112000000003</v>
      </c>
      <c r="S119" s="1">
        <v>37.816025000000003</v>
      </c>
      <c r="T119" s="1">
        <v>26.433018000000001</v>
      </c>
      <c r="U119" s="1">
        <v>21.776105999999999</v>
      </c>
      <c r="V119" s="1">
        <v>17.376774000000001</v>
      </c>
      <c r="W119" s="1">
        <v>21.376524</v>
      </c>
      <c r="X119" s="1">
        <v>14.252008999999999</v>
      </c>
      <c r="Y119" s="1">
        <v>46.925499000000002</v>
      </c>
      <c r="Z119" s="1">
        <v>18.664566000000001</v>
      </c>
      <c r="AA119" s="1">
        <v>16.239999999999998</v>
      </c>
      <c r="AB119" s="1">
        <v>29.067323999999999</v>
      </c>
      <c r="AC119" s="1">
        <v>25.085556</v>
      </c>
      <c r="AD119" s="1">
        <v>42.141640000000002</v>
      </c>
      <c r="AE119" s="1">
        <v>66.828109999999995</v>
      </c>
      <c r="AF119" s="1">
        <v>1319.880005</v>
      </c>
      <c r="AG119" s="1"/>
      <c r="AI119">
        <f t="shared" si="62"/>
        <v>-6.8461092176803611E-3</v>
      </c>
      <c r="AJ119">
        <f t="shared" si="85"/>
        <v>-2.1474937029526419E-2</v>
      </c>
      <c r="AK119">
        <f t="shared" si="86"/>
        <v>3.6134632255213446E-3</v>
      </c>
      <c r="AL119">
        <f t="shared" si="87"/>
        <v>3.6134632255213446E-3</v>
      </c>
      <c r="AM119">
        <f t="shared" si="88"/>
        <v>-1.0131392785689985E-2</v>
      </c>
      <c r="AN119">
        <f t="shared" si="89"/>
        <v>-3.728826772829133E-2</v>
      </c>
      <c r="AO119">
        <f t="shared" si="65"/>
        <v>-2.1164020417495672E-3</v>
      </c>
      <c r="AP119">
        <f t="shared" si="66"/>
        <v>-3.6463124060336E-2</v>
      </c>
      <c r="AQ119">
        <f t="shared" si="67"/>
        <v>-2.4658441261376739E-2</v>
      </c>
      <c r="AR119">
        <f t="shared" si="68"/>
        <v>-1.4003769449164547E-2</v>
      </c>
      <c r="AS119">
        <f t="shared" si="69"/>
        <v>-5.1867735898975783E-3</v>
      </c>
      <c r="AT119">
        <f t="shared" si="70"/>
        <v>-4.4387902030785471E-2</v>
      </c>
      <c r="AU119">
        <f t="shared" si="71"/>
        <v>-3.1805517785829428E-2</v>
      </c>
      <c r="AV119">
        <f t="shared" si="72"/>
        <v>-1.7377079644350674E-2</v>
      </c>
      <c r="AW119">
        <f t="shared" si="73"/>
        <v>-3.6382465127214693E-2</v>
      </c>
      <c r="AX119">
        <f t="shared" si="74"/>
        <v>-1.2646807010678987E-2</v>
      </c>
      <c r="AY119">
        <f t="shared" si="75"/>
        <v>-2.4054975106282208E-2</v>
      </c>
      <c r="AZ119">
        <f t="shared" si="76"/>
        <v>-2.7499981226873527E-2</v>
      </c>
      <c r="BA119">
        <f t="shared" si="77"/>
        <v>-3.6140600637912378E-2</v>
      </c>
      <c r="BB119">
        <f t="shared" si="78"/>
        <v>-1.3047909048202733E-2</v>
      </c>
      <c r="BC119">
        <f t="shared" si="79"/>
        <v>-9.4574473015330198E-3</v>
      </c>
      <c r="BD119">
        <f t="shared" si="80"/>
        <v>-9.7932101389845067E-2</v>
      </c>
      <c r="BE119">
        <f t="shared" si="81"/>
        <v>-1.7196363380588608E-2</v>
      </c>
      <c r="BF119">
        <f t="shared" si="82"/>
        <v>-2.8720803560324218E-3</v>
      </c>
      <c r="BG119">
        <f t="shared" si="83"/>
        <v>-1.5400829013269919E-2</v>
      </c>
      <c r="BH119">
        <f t="shared" si="84"/>
        <v>-2.4570637311386026E-3</v>
      </c>
      <c r="BI119">
        <f t="shared" si="63"/>
        <v>-1.6837106840274407E-2</v>
      </c>
      <c r="BJ119">
        <f t="shared" si="90"/>
        <v>-1.7749886173498385E-2</v>
      </c>
      <c r="BK119">
        <f t="shared" si="91"/>
        <v>-6.5547392409919136E-2</v>
      </c>
      <c r="BL119">
        <f t="shared" si="92"/>
        <v>9.941121170323055E-3</v>
      </c>
      <c r="BM119">
        <f t="shared" si="93"/>
        <v>-1.7222511245467174E-2</v>
      </c>
      <c r="BN119">
        <f t="shared" si="64"/>
        <v>-2.099315592521921E-2</v>
      </c>
    </row>
    <row r="120" spans="1:66" x14ac:dyDescent="0.25">
      <c r="A120" s="2">
        <v>40602</v>
      </c>
      <c r="B120" s="1">
        <v>34.439796000000001</v>
      </c>
      <c r="C120" s="1">
        <v>35.270000000000003</v>
      </c>
      <c r="D120" s="1">
        <v>10.38757</v>
      </c>
      <c r="E120" s="1">
        <v>10.38757</v>
      </c>
      <c r="F120" s="1">
        <v>58.905849000000003</v>
      </c>
      <c r="G120" s="1">
        <v>13.016026999999999</v>
      </c>
      <c r="H120" s="1">
        <v>85.5</v>
      </c>
      <c r="I120" s="1">
        <v>81.392120000000006</v>
      </c>
      <c r="J120" s="1">
        <v>57.998676000000003</v>
      </c>
      <c r="K120" s="1">
        <v>38.816913999999997</v>
      </c>
      <c r="L120" s="1">
        <v>18.790001</v>
      </c>
      <c r="M120" s="1">
        <v>10.992537</v>
      </c>
      <c r="N120" s="1">
        <v>298.36938500000002</v>
      </c>
      <c r="O120" s="1">
        <v>144.393326</v>
      </c>
      <c r="P120" s="1">
        <v>31.114125999999999</v>
      </c>
      <c r="Q120" s="1">
        <v>16.863136000000001</v>
      </c>
      <c r="R120" s="1">
        <v>48.522311999999999</v>
      </c>
      <c r="S120" s="1">
        <v>36.876289</v>
      </c>
      <c r="T120" s="1">
        <v>25.167560999999999</v>
      </c>
      <c r="U120" s="1">
        <v>21.283985000000001</v>
      </c>
      <c r="V120" s="1">
        <v>17.752040999999998</v>
      </c>
      <c r="W120" s="1">
        <v>19.194492</v>
      </c>
      <c r="X120" s="1">
        <v>14.856545000000001</v>
      </c>
      <c r="Y120" s="1">
        <v>46.385112999999997</v>
      </c>
      <c r="Z120" s="1">
        <v>18.525230000000001</v>
      </c>
      <c r="AA120" s="1">
        <v>16.049999</v>
      </c>
      <c r="AB120" s="1">
        <v>29.597754999999999</v>
      </c>
      <c r="AC120" s="1">
        <v>25.162271</v>
      </c>
      <c r="AD120" s="1">
        <v>42.402228999999998</v>
      </c>
      <c r="AE120" s="1">
        <v>66.624481000000003</v>
      </c>
      <c r="AF120" s="1">
        <v>1321.150024</v>
      </c>
      <c r="AG120" s="1"/>
      <c r="AI120">
        <f t="shared" si="62"/>
        <v>3.4007116256864957E-2</v>
      </c>
      <c r="AJ120">
        <f t="shared" si="85"/>
        <v>1.8481056353420351E-2</v>
      </c>
      <c r="AK120">
        <f t="shared" si="86"/>
        <v>1.4401226550521989E-2</v>
      </c>
      <c r="AL120">
        <f t="shared" si="87"/>
        <v>1.4401226550521989E-2</v>
      </c>
      <c r="AM120">
        <f t="shared" si="88"/>
        <v>-6.9154809504503511E-3</v>
      </c>
      <c r="AN120">
        <f t="shared" si="89"/>
        <v>-5.6336360379136028E-3</v>
      </c>
      <c r="AO120">
        <f t="shared" si="65"/>
        <v>7.4230820988659919E-3</v>
      </c>
      <c r="AP120">
        <f t="shared" si="66"/>
        <v>1.0195961617524981E-2</v>
      </c>
      <c r="AQ120">
        <f t="shared" si="67"/>
        <v>-1.0330609678245645E-2</v>
      </c>
      <c r="AR120">
        <f t="shared" si="68"/>
        <v>1.3969705547163314E-2</v>
      </c>
      <c r="AS120">
        <f t="shared" si="69"/>
        <v>-2.0333628779979122E-2</v>
      </c>
      <c r="AT120">
        <f t="shared" si="70"/>
        <v>-4.3131908163952723E-2</v>
      </c>
      <c r="AU120">
        <f t="shared" si="71"/>
        <v>-1.5441614300263929E-2</v>
      </c>
      <c r="AV120">
        <f t="shared" si="72"/>
        <v>-2.4951470185891968E-2</v>
      </c>
      <c r="AW120">
        <f t="shared" si="73"/>
        <v>3.7757416510950381E-3</v>
      </c>
      <c r="AX120">
        <f t="shared" si="74"/>
        <v>-1.3723653012262376E-2</v>
      </c>
      <c r="AY120">
        <f t="shared" si="75"/>
        <v>3.3068540874266403E-2</v>
      </c>
      <c r="AZ120">
        <f t="shared" si="76"/>
        <v>-2.4850205699832369E-2</v>
      </c>
      <c r="BA120">
        <f t="shared" si="77"/>
        <v>-4.7874102003789401E-2</v>
      </c>
      <c r="BB120">
        <f t="shared" si="78"/>
        <v>-2.2599127686097661E-2</v>
      </c>
      <c r="BC120">
        <f t="shared" si="79"/>
        <v>2.1595895762930296E-2</v>
      </c>
      <c r="BD120">
        <f t="shared" si="80"/>
        <v>-0.10207609057487549</v>
      </c>
      <c r="BE120">
        <f t="shared" si="81"/>
        <v>4.2417598810104692E-2</v>
      </c>
      <c r="BF120">
        <f t="shared" si="82"/>
        <v>-1.1515828526405337E-2</v>
      </c>
      <c r="BG120">
        <f t="shared" si="83"/>
        <v>-7.465268680771903E-3</v>
      </c>
      <c r="BH120">
        <f t="shared" si="84"/>
        <v>-1.1699568965517165E-2</v>
      </c>
      <c r="BI120">
        <f t="shared" si="63"/>
        <v>1.8248360254972219E-2</v>
      </c>
      <c r="BJ120">
        <f t="shared" si="90"/>
        <v>3.0581343303692408E-3</v>
      </c>
      <c r="BK120">
        <f t="shared" si="91"/>
        <v>6.1836463887023846E-3</v>
      </c>
      <c r="BL120">
        <f t="shared" si="92"/>
        <v>-3.0470560966035444E-3</v>
      </c>
      <c r="BM120">
        <f t="shared" si="93"/>
        <v>9.6222307724106143E-4</v>
      </c>
      <c r="BN120">
        <f t="shared" si="64"/>
        <v>-4.3453985431842895E-3</v>
      </c>
    </row>
    <row r="121" spans="1:66" x14ac:dyDescent="0.25">
      <c r="A121" s="2">
        <v>40609</v>
      </c>
      <c r="B121" s="1">
        <v>33.673515000000002</v>
      </c>
      <c r="C121" s="1">
        <v>34.610000999999997</v>
      </c>
      <c r="D121" s="1">
        <v>10.184797</v>
      </c>
      <c r="E121" s="1">
        <v>10.184797</v>
      </c>
      <c r="F121" s="1">
        <v>58.774554999999999</v>
      </c>
      <c r="G121" s="1">
        <v>13.265224</v>
      </c>
      <c r="H121" s="1">
        <v>85.300003000000004</v>
      </c>
      <c r="I121" s="1">
        <v>79.006598999999994</v>
      </c>
      <c r="J121" s="1">
        <v>57.791595000000001</v>
      </c>
      <c r="K121" s="1">
        <v>38.264296999999999</v>
      </c>
      <c r="L121" s="1">
        <v>18.540001</v>
      </c>
      <c r="M121" s="1">
        <v>10.946799</v>
      </c>
      <c r="N121" s="1">
        <v>286.49163800000002</v>
      </c>
      <c r="O121" s="1">
        <v>144.41244499999999</v>
      </c>
      <c r="P121" s="1">
        <v>31.047253000000001</v>
      </c>
      <c r="Q121" s="1">
        <v>16.323446000000001</v>
      </c>
      <c r="R121" s="1">
        <v>47.433624000000002</v>
      </c>
      <c r="S121" s="1">
        <v>37.054523000000003</v>
      </c>
      <c r="T121" s="1">
        <v>25.079066999999998</v>
      </c>
      <c r="U121" s="1">
        <v>21.062538</v>
      </c>
      <c r="V121" s="1">
        <v>17.461929000000001</v>
      </c>
      <c r="W121" s="1">
        <v>16.688848</v>
      </c>
      <c r="X121" s="1">
        <v>14.71297</v>
      </c>
      <c r="Y121" s="1">
        <v>42.763634000000003</v>
      </c>
      <c r="Z121" s="1">
        <v>18.88353</v>
      </c>
      <c r="AA121" s="1">
        <v>15.44</v>
      </c>
      <c r="AB121" s="1">
        <v>28.063601999999999</v>
      </c>
      <c r="AC121" s="1">
        <v>25.001864999999999</v>
      </c>
      <c r="AD121" s="1">
        <v>42.825684000000003</v>
      </c>
      <c r="AE121" s="1">
        <v>64.306595000000002</v>
      </c>
      <c r="AF121" s="1">
        <v>1304.280029</v>
      </c>
      <c r="AG121" s="1"/>
      <c r="AI121">
        <f t="shared" si="62"/>
        <v>-2.2249870469616E-2</v>
      </c>
      <c r="AJ121">
        <f t="shared" si="85"/>
        <v>-1.8712758718457786E-2</v>
      </c>
      <c r="AK121">
        <f t="shared" si="86"/>
        <v>-1.9520734878320966E-2</v>
      </c>
      <c r="AL121">
        <f t="shared" si="87"/>
        <v>-1.9520734878320966E-2</v>
      </c>
      <c r="AM121">
        <f t="shared" si="88"/>
        <v>-2.2288788334075961E-3</v>
      </c>
      <c r="AN121">
        <f t="shared" si="89"/>
        <v>1.9145396671349912E-2</v>
      </c>
      <c r="AO121">
        <f t="shared" si="65"/>
        <v>-2.3391461988303648E-3</v>
      </c>
      <c r="AP121">
        <f t="shared" si="66"/>
        <v>-2.9308992074417169E-2</v>
      </c>
      <c r="AQ121">
        <f t="shared" si="67"/>
        <v>-3.570443573574029E-3</v>
      </c>
      <c r="AR121">
        <f t="shared" si="68"/>
        <v>-1.4236500098900134E-2</v>
      </c>
      <c r="AS121">
        <f t="shared" si="69"/>
        <v>-1.3304948733105443E-2</v>
      </c>
      <c r="AT121">
        <f t="shared" si="70"/>
        <v>-4.1608229292291717E-3</v>
      </c>
      <c r="AU121">
        <f t="shared" si="71"/>
        <v>-3.9808866449216961E-2</v>
      </c>
      <c r="AV121">
        <f t="shared" si="72"/>
        <v>1.3240916688898231E-4</v>
      </c>
      <c r="AW121">
        <f t="shared" si="73"/>
        <v>-2.1492810050328113E-3</v>
      </c>
      <c r="AX121">
        <f t="shared" si="74"/>
        <v>-3.2004130192628474E-2</v>
      </c>
      <c r="AY121">
        <f t="shared" si="75"/>
        <v>-2.2436853379946067E-2</v>
      </c>
      <c r="AZ121">
        <f t="shared" si="76"/>
        <v>4.8332954544315276E-3</v>
      </c>
      <c r="BA121">
        <f t="shared" si="77"/>
        <v>-3.5161929278725397E-3</v>
      </c>
      <c r="BB121">
        <f t="shared" si="78"/>
        <v>-1.0404395605428272E-2</v>
      </c>
      <c r="BC121">
        <f t="shared" si="79"/>
        <v>-1.6342458875573635E-2</v>
      </c>
      <c r="BD121">
        <f t="shared" si="80"/>
        <v>-0.13053974025465223</v>
      </c>
      <c r="BE121">
        <f t="shared" si="81"/>
        <v>-9.6640908098080836E-3</v>
      </c>
      <c r="BF121">
        <f t="shared" si="82"/>
        <v>-7.8074165735027831E-2</v>
      </c>
      <c r="BG121">
        <f t="shared" si="83"/>
        <v>1.9341190365787624E-2</v>
      </c>
      <c r="BH121">
        <f t="shared" si="84"/>
        <v>-3.8006170592284783E-2</v>
      </c>
      <c r="BI121">
        <f t="shared" si="63"/>
        <v>-5.1833424528313042E-2</v>
      </c>
      <c r="BJ121">
        <f t="shared" si="90"/>
        <v>-6.3748617920855325E-3</v>
      </c>
      <c r="BK121">
        <f t="shared" si="91"/>
        <v>9.9866212222004692E-3</v>
      </c>
      <c r="BL121">
        <f t="shared" si="92"/>
        <v>-3.4790304783012135E-2</v>
      </c>
      <c r="BM121">
        <f t="shared" si="93"/>
        <v>-1.2769174350785173E-2</v>
      </c>
      <c r="BN121">
        <f t="shared" si="64"/>
        <v>-1.9055328514546784E-2</v>
      </c>
    </row>
    <row r="122" spans="1:66" x14ac:dyDescent="0.25">
      <c r="A122" s="2">
        <v>40616</v>
      </c>
      <c r="B122" s="1">
        <v>31.633914999999998</v>
      </c>
      <c r="C122" s="1">
        <v>31.99</v>
      </c>
      <c r="D122" s="1">
        <v>9.7792480000000008</v>
      </c>
      <c r="E122" s="1">
        <v>9.7792480000000008</v>
      </c>
      <c r="F122" s="1">
        <v>56.690703999999997</v>
      </c>
      <c r="G122" s="1">
        <v>12.951579000000001</v>
      </c>
      <c r="H122" s="1">
        <v>83.480002999999996</v>
      </c>
      <c r="I122" s="1">
        <v>82.987731999999994</v>
      </c>
      <c r="J122" s="1">
        <v>56.286053000000003</v>
      </c>
      <c r="K122" s="1">
        <v>36.749057999999998</v>
      </c>
      <c r="L122" s="1">
        <v>18.59</v>
      </c>
      <c r="M122" s="1">
        <v>11.045896000000001</v>
      </c>
      <c r="N122" s="1">
        <v>278.71722399999999</v>
      </c>
      <c r="O122" s="1">
        <v>143.765366</v>
      </c>
      <c r="P122" s="1">
        <v>30.299719</v>
      </c>
      <c r="Q122" s="1">
        <v>15.588234</v>
      </c>
      <c r="R122" s="1">
        <v>46.543593999999999</v>
      </c>
      <c r="S122" s="1">
        <v>37.054523000000003</v>
      </c>
      <c r="T122" s="1">
        <v>24.273775000000001</v>
      </c>
      <c r="U122" s="1">
        <v>20.340772999999999</v>
      </c>
      <c r="V122" s="1">
        <v>15.542861</v>
      </c>
      <c r="W122" s="1">
        <v>16.291277000000001</v>
      </c>
      <c r="X122" s="1">
        <v>15.249494</v>
      </c>
      <c r="Y122" s="1">
        <v>41.248043000000003</v>
      </c>
      <c r="Z122" s="1">
        <v>18.538502000000001</v>
      </c>
      <c r="AA122" s="1">
        <v>15.06</v>
      </c>
      <c r="AB122" s="1">
        <v>27.223082999999999</v>
      </c>
      <c r="AC122" s="1">
        <v>24.994893999999999</v>
      </c>
      <c r="AD122" s="1">
        <v>42.248409000000002</v>
      </c>
      <c r="AE122" s="1">
        <v>63.312069000000001</v>
      </c>
      <c r="AF122" s="1">
        <v>1279.209961</v>
      </c>
      <c r="AG122" s="1"/>
      <c r="AI122">
        <f t="shared" si="62"/>
        <v>-6.056985734931454E-2</v>
      </c>
      <c r="AJ122">
        <f t="shared" si="85"/>
        <v>-7.5700691253952831E-2</v>
      </c>
      <c r="AK122">
        <f t="shared" si="86"/>
        <v>-3.9819055794631825E-2</v>
      </c>
      <c r="AL122">
        <f t="shared" si="87"/>
        <v>-3.9819055794631825E-2</v>
      </c>
      <c r="AM122">
        <f t="shared" si="88"/>
        <v>-3.5454985580069522E-2</v>
      </c>
      <c r="AN122">
        <f t="shared" si="89"/>
        <v>-2.364415406780913E-2</v>
      </c>
      <c r="AO122">
        <f t="shared" si="65"/>
        <v>-2.1336458804110562E-2</v>
      </c>
      <c r="AP122">
        <f t="shared" si="66"/>
        <v>5.0389879458043754E-2</v>
      </c>
      <c r="AQ122">
        <f t="shared" si="67"/>
        <v>-2.6051227691500787E-2</v>
      </c>
      <c r="AR122">
        <f t="shared" si="68"/>
        <v>-3.9599290168587209E-2</v>
      </c>
      <c r="AS122">
        <f t="shared" si="69"/>
        <v>2.6968175460184538E-3</v>
      </c>
      <c r="AT122">
        <f t="shared" si="70"/>
        <v>9.0526006734937253E-3</v>
      </c>
      <c r="AU122">
        <f t="shared" si="71"/>
        <v>-2.7136617509234372E-2</v>
      </c>
      <c r="AV122">
        <f t="shared" si="72"/>
        <v>-4.4807703380410936E-3</v>
      </c>
      <c r="AW122">
        <f t="shared" si="73"/>
        <v>-2.4077299205826734E-2</v>
      </c>
      <c r="AX122">
        <f t="shared" si="74"/>
        <v>-4.5040244566006506E-2</v>
      </c>
      <c r="AY122">
        <f t="shared" si="75"/>
        <v>-1.8763693872515474E-2</v>
      </c>
      <c r="AZ122">
        <f t="shared" si="76"/>
        <v>0</v>
      </c>
      <c r="BA122">
        <f t="shared" si="77"/>
        <v>-3.2110125946870273E-2</v>
      </c>
      <c r="BB122">
        <f t="shared" si="78"/>
        <v>-3.4267712656470994E-2</v>
      </c>
      <c r="BC122">
        <f t="shared" si="79"/>
        <v>-0.10990011470095892</v>
      </c>
      <c r="BD122">
        <f t="shared" si="80"/>
        <v>-2.3822555037951044E-2</v>
      </c>
      <c r="BE122">
        <f t="shared" si="81"/>
        <v>3.6466056819255389E-2</v>
      </c>
      <c r="BF122">
        <f t="shared" si="82"/>
        <v>-3.5441118030333917E-2</v>
      </c>
      <c r="BG122">
        <f t="shared" si="83"/>
        <v>-1.8271371930989558E-2</v>
      </c>
      <c r="BH122">
        <f t="shared" si="84"/>
        <v>-2.4611398963730505E-2</v>
      </c>
      <c r="BI122">
        <f t="shared" si="63"/>
        <v>-2.995050314638871E-2</v>
      </c>
      <c r="BJ122">
        <f t="shared" si="90"/>
        <v>-2.7881920008767589E-4</v>
      </c>
      <c r="BK122">
        <f t="shared" si="91"/>
        <v>-1.3479644598320956E-2</v>
      </c>
      <c r="BL122">
        <f t="shared" si="92"/>
        <v>-1.5465381116820141E-2</v>
      </c>
      <c r="BM122">
        <f t="shared" si="93"/>
        <v>-1.9221384551307879E-2</v>
      </c>
      <c r="BN122">
        <f t="shared" si="64"/>
        <v>-2.4016226427611465E-2</v>
      </c>
    </row>
    <row r="123" spans="1:66" x14ac:dyDescent="0.25">
      <c r="A123" s="2">
        <v>40623</v>
      </c>
      <c r="B123" s="1">
        <v>33.630470000000003</v>
      </c>
      <c r="C123" s="1">
        <v>32.639999000000003</v>
      </c>
      <c r="D123" s="1">
        <v>10.273686</v>
      </c>
      <c r="E123" s="1">
        <v>10.273686</v>
      </c>
      <c r="F123" s="1">
        <v>60.169269999999997</v>
      </c>
      <c r="G123" s="1">
        <v>12.305846000000001</v>
      </c>
      <c r="H123" s="1">
        <v>85.239998</v>
      </c>
      <c r="I123" s="1">
        <v>86.171036000000001</v>
      </c>
      <c r="J123" s="1">
        <v>56.923309000000003</v>
      </c>
      <c r="K123" s="1">
        <v>38.299953000000002</v>
      </c>
      <c r="L123" s="1">
        <v>19.700001</v>
      </c>
      <c r="M123" s="1">
        <v>11.442299999999999</v>
      </c>
      <c r="N123" s="1">
        <v>287.99685699999998</v>
      </c>
      <c r="O123" s="1">
        <v>141.97683699999999</v>
      </c>
      <c r="P123" s="1">
        <v>31.494875</v>
      </c>
      <c r="Q123" s="1">
        <v>15.932377000000001</v>
      </c>
      <c r="R123" s="1">
        <v>46.869404000000003</v>
      </c>
      <c r="S123" s="1">
        <v>37.151730000000001</v>
      </c>
      <c r="T123" s="1">
        <v>24.008295</v>
      </c>
      <c r="U123" s="1">
        <v>21.013324999999998</v>
      </c>
      <c r="V123" s="1">
        <v>15.356566000000001</v>
      </c>
      <c r="W123" s="1">
        <v>17.225113</v>
      </c>
      <c r="X123" s="1">
        <v>15.377961000000001</v>
      </c>
      <c r="Y123" s="1">
        <v>42.077624999999998</v>
      </c>
      <c r="Z123" s="1">
        <v>19.142298</v>
      </c>
      <c r="AA123" s="1">
        <v>15.61</v>
      </c>
      <c r="AB123" s="1">
        <v>28.267609</v>
      </c>
      <c r="AC123" s="1">
        <v>26.006124</v>
      </c>
      <c r="AD123" s="1">
        <v>42.929046999999997</v>
      </c>
      <c r="AE123" s="1">
        <v>65.481200999999999</v>
      </c>
      <c r="AF123" s="1">
        <v>1313.8000489999999</v>
      </c>
      <c r="AG123" s="1"/>
      <c r="AI123">
        <f t="shared" si="62"/>
        <v>6.3114382143342182E-2</v>
      </c>
      <c r="AJ123">
        <f t="shared" si="85"/>
        <v>2.031881838074413E-2</v>
      </c>
      <c r="AK123">
        <f t="shared" si="86"/>
        <v>5.0559920353793954E-2</v>
      </c>
      <c r="AL123">
        <f t="shared" si="87"/>
        <v>5.0559920353793954E-2</v>
      </c>
      <c r="AM123">
        <f t="shared" si="88"/>
        <v>6.1360430450819604E-2</v>
      </c>
      <c r="AN123">
        <f t="shared" si="89"/>
        <v>-4.9857472976847061E-2</v>
      </c>
      <c r="AO123">
        <f t="shared" si="65"/>
        <v>2.1082833454138753E-2</v>
      </c>
      <c r="AP123">
        <f t="shared" si="66"/>
        <v>3.8358729938540878E-2</v>
      </c>
      <c r="AQ123">
        <f t="shared" si="67"/>
        <v>1.13217389750175E-2</v>
      </c>
      <c r="AR123">
        <f t="shared" si="68"/>
        <v>4.2202306246870443E-2</v>
      </c>
      <c r="AS123">
        <f t="shared" si="69"/>
        <v>5.9709575040344298E-2</v>
      </c>
      <c r="AT123">
        <f t="shared" si="70"/>
        <v>3.5886993685256371E-2</v>
      </c>
      <c r="AU123">
        <f t="shared" si="71"/>
        <v>3.3294078015070894E-2</v>
      </c>
      <c r="AV123">
        <f t="shared" si="72"/>
        <v>-1.2440611043970153E-2</v>
      </c>
      <c r="AW123">
        <f t="shared" si="73"/>
        <v>3.9444458214282475E-2</v>
      </c>
      <c r="AX123">
        <f t="shared" si="74"/>
        <v>2.2077099946023439E-2</v>
      </c>
      <c r="AY123">
        <f t="shared" si="75"/>
        <v>7.0001040315022548E-3</v>
      </c>
      <c r="AZ123">
        <f t="shared" si="76"/>
        <v>2.623350461156857E-3</v>
      </c>
      <c r="BA123">
        <f t="shared" si="77"/>
        <v>-1.0936906187850887E-2</v>
      </c>
      <c r="BB123">
        <f t="shared" si="78"/>
        <v>3.3064230154871678E-2</v>
      </c>
      <c r="BC123">
        <f t="shared" si="79"/>
        <v>-1.1985888569678351E-2</v>
      </c>
      <c r="BD123">
        <f t="shared" si="80"/>
        <v>5.7321227795709286E-2</v>
      </c>
      <c r="BE123">
        <f t="shared" si="81"/>
        <v>8.4243450963029029E-3</v>
      </c>
      <c r="BF123">
        <f t="shared" si="82"/>
        <v>2.0112032951478325E-2</v>
      </c>
      <c r="BG123">
        <f t="shared" si="83"/>
        <v>3.2569837627657243E-2</v>
      </c>
      <c r="BH123">
        <f t="shared" si="84"/>
        <v>3.6520584329349196E-2</v>
      </c>
      <c r="BI123">
        <f t="shared" si="63"/>
        <v>3.8369129609603779E-2</v>
      </c>
      <c r="BJ123">
        <f t="shared" si="90"/>
        <v>4.0457463032249757E-2</v>
      </c>
      <c r="BK123">
        <f t="shared" si="91"/>
        <v>1.6110381813431003E-2</v>
      </c>
      <c r="BL123">
        <f t="shared" si="92"/>
        <v>3.4260955837661818E-2</v>
      </c>
      <c r="BM123">
        <f t="shared" si="93"/>
        <v>2.70401959448156E-2</v>
      </c>
      <c r="BN123">
        <f t="shared" si="64"/>
        <v>2.6363468305355554E-2</v>
      </c>
    </row>
    <row r="124" spans="1:66" x14ac:dyDescent="0.25">
      <c r="A124" s="2">
        <v>40630</v>
      </c>
      <c r="B124" s="1">
        <v>32.962719</v>
      </c>
      <c r="C124" s="1">
        <v>34.159999999999997</v>
      </c>
      <c r="D124" s="1">
        <v>10.301755999999999</v>
      </c>
      <c r="E124" s="1">
        <v>10.301755999999999</v>
      </c>
      <c r="F124" s="1">
        <v>60.718964</v>
      </c>
      <c r="G124" s="1">
        <v>12.33352</v>
      </c>
      <c r="H124" s="1">
        <v>83.68</v>
      </c>
      <c r="I124" s="1">
        <v>89.354393000000002</v>
      </c>
      <c r="J124" s="1">
        <v>59.145752000000002</v>
      </c>
      <c r="K124" s="1">
        <v>38.192993000000001</v>
      </c>
      <c r="L124" s="1">
        <v>19.73</v>
      </c>
      <c r="M124" s="1">
        <v>11.556647</v>
      </c>
      <c r="N124" s="1">
        <v>293.98788500000001</v>
      </c>
      <c r="O124" s="1">
        <v>144.00805700000001</v>
      </c>
      <c r="P124" s="1">
        <v>31.612703</v>
      </c>
      <c r="Q124" s="1">
        <v>15.423978</v>
      </c>
      <c r="R124" s="1">
        <v>47.274676999999997</v>
      </c>
      <c r="S124" s="1">
        <v>37.548682999999997</v>
      </c>
      <c r="T124" s="1">
        <v>24.123335000000001</v>
      </c>
      <c r="U124" s="1">
        <v>20.898499000000001</v>
      </c>
      <c r="V124" s="1">
        <v>15.330522999999999</v>
      </c>
      <c r="W124" s="1">
        <v>16.827541</v>
      </c>
      <c r="X124" s="1">
        <v>15.40063</v>
      </c>
      <c r="Y124" s="1">
        <v>43.449638</v>
      </c>
      <c r="Z124" s="1">
        <v>20.316714999999999</v>
      </c>
      <c r="AA124" s="1">
        <v>15.05</v>
      </c>
      <c r="AB124" s="1">
        <v>27.933040999999999</v>
      </c>
      <c r="AC124" s="1">
        <v>26.829059999999998</v>
      </c>
      <c r="AD124" s="1">
        <v>42.748638</v>
      </c>
      <c r="AE124" s="1">
        <v>66.311263999999994</v>
      </c>
      <c r="AF124" s="1">
        <v>1332.410034</v>
      </c>
      <c r="AG124" s="1"/>
      <c r="AI124">
        <f t="shared" si="62"/>
        <v>-1.9855535768605156E-2</v>
      </c>
      <c r="AJ124">
        <f t="shared" si="85"/>
        <v>4.6568659514970981E-2</v>
      </c>
      <c r="AK124">
        <f t="shared" si="86"/>
        <v>2.7322228847562204E-3</v>
      </c>
      <c r="AL124">
        <f t="shared" si="87"/>
        <v>2.7322228847562204E-3</v>
      </c>
      <c r="AM124">
        <f t="shared" si="88"/>
        <v>9.135793071779039E-3</v>
      </c>
      <c r="AN124">
        <f t="shared" si="89"/>
        <v>2.2488498555889055E-3</v>
      </c>
      <c r="AO124">
        <f t="shared" si="65"/>
        <v>-1.8301243977035208E-2</v>
      </c>
      <c r="AP124">
        <f t="shared" si="66"/>
        <v>3.6942308550172248E-2</v>
      </c>
      <c r="AQ124">
        <f t="shared" si="67"/>
        <v>3.9042758389186374E-2</v>
      </c>
      <c r="AR124">
        <f t="shared" si="68"/>
        <v>-2.7926927221033622E-3</v>
      </c>
      <c r="AS124">
        <f t="shared" si="69"/>
        <v>1.5227918008735182E-3</v>
      </c>
      <c r="AT124">
        <f t="shared" si="70"/>
        <v>9.9933579787280895E-3</v>
      </c>
      <c r="AU124">
        <f t="shared" si="71"/>
        <v>2.0802407576274447E-2</v>
      </c>
      <c r="AV124">
        <f t="shared" si="72"/>
        <v>1.4306699902041198E-2</v>
      </c>
      <c r="AW124">
        <f t="shared" si="73"/>
        <v>3.7411801126373536E-3</v>
      </c>
      <c r="AX124">
        <f t="shared" si="74"/>
        <v>-3.1909802284994931E-2</v>
      </c>
      <c r="AY124">
        <f t="shared" si="75"/>
        <v>8.6468562732309115E-3</v>
      </c>
      <c r="AZ124">
        <f t="shared" si="76"/>
        <v>1.0684643756831683E-2</v>
      </c>
      <c r="BA124">
        <f t="shared" si="77"/>
        <v>4.791677209897682E-3</v>
      </c>
      <c r="BB124">
        <f t="shared" si="78"/>
        <v>-5.4644374462393371E-3</v>
      </c>
      <c r="BC124">
        <f t="shared" si="79"/>
        <v>-1.6958869580608951E-3</v>
      </c>
      <c r="BD124">
        <f t="shared" si="80"/>
        <v>-2.308095163149294E-2</v>
      </c>
      <c r="BE124">
        <f t="shared" si="81"/>
        <v>1.4741226096228698E-3</v>
      </c>
      <c r="BF124">
        <f t="shared" si="82"/>
        <v>3.2606711999548517E-2</v>
      </c>
      <c r="BG124">
        <f t="shared" si="83"/>
        <v>6.1351933816932443E-2</v>
      </c>
      <c r="BH124">
        <f t="shared" si="84"/>
        <v>-3.5874439461883324E-2</v>
      </c>
      <c r="BI124">
        <f t="shared" si="63"/>
        <v>-1.1835737504364124E-2</v>
      </c>
      <c r="BJ124">
        <f t="shared" si="90"/>
        <v>3.1643931252500319E-2</v>
      </c>
      <c r="BK124">
        <f t="shared" si="91"/>
        <v>-4.2024925454319404E-3</v>
      </c>
      <c r="BL124">
        <f t="shared" si="92"/>
        <v>1.2676355768123367E-2</v>
      </c>
      <c r="BM124">
        <f t="shared" si="93"/>
        <v>1.4165005560903318E-2</v>
      </c>
      <c r="BN124">
        <f t="shared" si="64"/>
        <v>6.6210754969413714E-3</v>
      </c>
    </row>
    <row r="125" spans="1:66" x14ac:dyDescent="0.25">
      <c r="A125" s="2">
        <v>40637</v>
      </c>
      <c r="B125" s="1">
        <v>32.053885999999999</v>
      </c>
      <c r="C125" s="1">
        <v>34.150002000000001</v>
      </c>
      <c r="D125" s="1">
        <v>10.423393000000001</v>
      </c>
      <c r="E125" s="1">
        <v>10.423393000000001</v>
      </c>
      <c r="F125" s="1">
        <v>60.275931999999997</v>
      </c>
      <c r="G125" s="1">
        <v>12.434991</v>
      </c>
      <c r="H125" s="1">
        <v>81.800003000000004</v>
      </c>
      <c r="I125" s="1">
        <v>86.747703999999999</v>
      </c>
      <c r="J125" s="1">
        <v>60.866374999999998</v>
      </c>
      <c r="K125" s="1">
        <v>37.221451000000002</v>
      </c>
      <c r="L125" s="1">
        <v>19.860001</v>
      </c>
      <c r="M125" s="1">
        <v>11.68624</v>
      </c>
      <c r="N125" s="1">
        <v>287.211975</v>
      </c>
      <c r="O125" s="1">
        <v>144.66412399999999</v>
      </c>
      <c r="P125" s="1">
        <v>31.528538000000001</v>
      </c>
      <c r="Q125" s="1">
        <v>15.658623</v>
      </c>
      <c r="R125" s="1">
        <v>47.250853999999997</v>
      </c>
      <c r="S125" s="1">
        <v>37.945647999999998</v>
      </c>
      <c r="T125" s="1">
        <v>24.114484999999998</v>
      </c>
      <c r="U125" s="1">
        <v>21.382415999999999</v>
      </c>
      <c r="V125" s="1">
        <v>15.502791999999999</v>
      </c>
      <c r="W125" s="1">
        <v>16.226557</v>
      </c>
      <c r="X125" s="1">
        <v>15.461091</v>
      </c>
      <c r="Y125" s="1">
        <v>42.779583000000002</v>
      </c>
      <c r="Z125" s="1">
        <v>20.376429000000002</v>
      </c>
      <c r="AA125" s="1">
        <v>15.56</v>
      </c>
      <c r="AB125" s="1">
        <v>28.700104</v>
      </c>
      <c r="AC125" s="1">
        <v>26.306011000000002</v>
      </c>
      <c r="AD125" s="1">
        <v>43.084857999999997</v>
      </c>
      <c r="AE125" s="1">
        <v>67.305808999999996</v>
      </c>
      <c r="AF125" s="1">
        <v>1328.170044</v>
      </c>
      <c r="AG125" s="1"/>
      <c r="AI125">
        <f t="shared" si="62"/>
        <v>-2.7571542262639238E-2</v>
      </c>
      <c r="AJ125">
        <f t="shared" si="85"/>
        <v>-2.9268149882892141E-4</v>
      </c>
      <c r="AK125">
        <f t="shared" si="86"/>
        <v>1.1807404485216069E-2</v>
      </c>
      <c r="AL125">
        <f t="shared" si="87"/>
        <v>1.1807404485216069E-2</v>
      </c>
      <c r="AM125">
        <f t="shared" si="88"/>
        <v>-7.2964354266650908E-3</v>
      </c>
      <c r="AN125">
        <f t="shared" si="89"/>
        <v>8.2272538577794572E-3</v>
      </c>
      <c r="AO125">
        <f t="shared" si="65"/>
        <v>-2.246650334608034E-2</v>
      </c>
      <c r="AP125">
        <f t="shared" si="66"/>
        <v>-2.9172477283797373E-2</v>
      </c>
      <c r="AQ125">
        <f t="shared" si="67"/>
        <v>2.9091235495661567E-2</v>
      </c>
      <c r="AR125">
        <f t="shared" si="68"/>
        <v>-2.5437702669701728E-2</v>
      </c>
      <c r="AS125">
        <f t="shared" si="69"/>
        <v>6.5890015205271176E-3</v>
      </c>
      <c r="AT125">
        <f t="shared" si="70"/>
        <v>1.1213719688764385E-2</v>
      </c>
      <c r="AU125">
        <f t="shared" si="71"/>
        <v>-2.3048262686062762E-2</v>
      </c>
      <c r="AV125">
        <f t="shared" si="72"/>
        <v>4.5557659319018437E-3</v>
      </c>
      <c r="AW125">
        <f t="shared" si="73"/>
        <v>-2.6623791075378374E-3</v>
      </c>
      <c r="AX125">
        <f t="shared" si="74"/>
        <v>1.5213001470826815E-2</v>
      </c>
      <c r="AY125">
        <f t="shared" si="75"/>
        <v>-5.0392729282952369E-4</v>
      </c>
      <c r="AZ125">
        <f t="shared" si="76"/>
        <v>1.0572008610794728E-2</v>
      </c>
      <c r="BA125">
        <f t="shared" si="77"/>
        <v>-3.6686469760513902E-4</v>
      </c>
      <c r="BB125">
        <f t="shared" si="78"/>
        <v>2.3155586437092833E-2</v>
      </c>
      <c r="BC125">
        <f t="shared" si="79"/>
        <v>1.1236994328243075E-2</v>
      </c>
      <c r="BD125">
        <f t="shared" si="80"/>
        <v>-3.571430906036719E-2</v>
      </c>
      <c r="BE125">
        <f t="shared" si="81"/>
        <v>3.9258783569243658E-3</v>
      </c>
      <c r="BF125">
        <f t="shared" si="82"/>
        <v>-1.5421417319978543E-2</v>
      </c>
      <c r="BG125">
        <f t="shared" si="83"/>
        <v>2.9391562563142299E-3</v>
      </c>
      <c r="BH125">
        <f t="shared" si="84"/>
        <v>3.3887043189368755E-2</v>
      </c>
      <c r="BI125">
        <f t="shared" si="63"/>
        <v>2.7460776647984738E-2</v>
      </c>
      <c r="BJ125">
        <f t="shared" si="90"/>
        <v>-1.9495614084131044E-2</v>
      </c>
      <c r="BK125">
        <f t="shared" si="91"/>
        <v>7.8650458992400481E-3</v>
      </c>
      <c r="BL125">
        <f t="shared" si="92"/>
        <v>1.499813063433691E-2</v>
      </c>
      <c r="BM125">
        <f t="shared" si="93"/>
        <v>-3.1821960896461052E-3</v>
      </c>
      <c r="BN125">
        <f t="shared" si="64"/>
        <v>8.3650968533227578E-4</v>
      </c>
    </row>
    <row r="126" spans="1:66" x14ac:dyDescent="0.25">
      <c r="A126" s="2">
        <v>40644</v>
      </c>
      <c r="B126" s="1">
        <v>31.326820000000001</v>
      </c>
      <c r="C126" s="1">
        <v>34.509998000000003</v>
      </c>
      <c r="D126" s="1">
        <v>10.507605</v>
      </c>
      <c r="E126" s="1">
        <v>10.507605</v>
      </c>
      <c r="F126" s="1">
        <v>59.562153000000002</v>
      </c>
      <c r="G126" s="1">
        <v>11.826158</v>
      </c>
      <c r="H126" s="1">
        <v>80.889999000000003</v>
      </c>
      <c r="I126" s="1">
        <v>84.686019999999999</v>
      </c>
      <c r="J126" s="1">
        <v>61.312449999999998</v>
      </c>
      <c r="K126" s="1">
        <v>37.007545</v>
      </c>
      <c r="L126" s="1">
        <v>20.129999000000002</v>
      </c>
      <c r="M126" s="1">
        <v>11.213608000000001</v>
      </c>
      <c r="N126" s="1">
        <v>263.63531499999999</v>
      </c>
      <c r="O126" s="1">
        <v>139.424362</v>
      </c>
      <c r="P126" s="1">
        <v>32.126102000000003</v>
      </c>
      <c r="Q126" s="1">
        <v>15.447445999999999</v>
      </c>
      <c r="R126" s="1">
        <v>48.124985000000002</v>
      </c>
      <c r="S126" s="1">
        <v>36.563136999999998</v>
      </c>
      <c r="T126" s="1">
        <v>23.875557000000001</v>
      </c>
      <c r="U126" s="1">
        <v>20.808277</v>
      </c>
      <c r="V126" s="1">
        <v>15.771233000000001</v>
      </c>
      <c r="W126" s="1">
        <v>17.299074000000001</v>
      </c>
      <c r="X126" s="1">
        <v>15.513987999999999</v>
      </c>
      <c r="Y126" s="1">
        <v>42.388728999999998</v>
      </c>
      <c r="Z126" s="1">
        <v>20.625505</v>
      </c>
      <c r="AA126" s="1">
        <v>15.56</v>
      </c>
      <c r="AB126" s="1">
        <v>28.553234</v>
      </c>
      <c r="AC126" s="1">
        <v>26.736274999999999</v>
      </c>
      <c r="AD126" s="1">
        <v>43.913097</v>
      </c>
      <c r="AE126" s="1">
        <v>66.005882</v>
      </c>
      <c r="AF126" s="1">
        <v>1319.6800539999999</v>
      </c>
      <c r="AG126" s="1"/>
      <c r="AI126">
        <f t="shared" si="62"/>
        <v>-2.2682616391659881E-2</v>
      </c>
      <c r="AJ126">
        <f t="shared" si="85"/>
        <v>1.0541609924356737E-2</v>
      </c>
      <c r="AK126">
        <f t="shared" si="86"/>
        <v>8.0791350762653823E-3</v>
      </c>
      <c r="AL126">
        <f t="shared" si="87"/>
        <v>8.0791350762653823E-3</v>
      </c>
      <c r="AM126">
        <f t="shared" si="88"/>
        <v>-1.1841857542741857E-2</v>
      </c>
      <c r="AN126">
        <f t="shared" si="89"/>
        <v>-4.8961273876273866E-2</v>
      </c>
      <c r="AO126">
        <f t="shared" si="65"/>
        <v>-1.1124742868285723E-2</v>
      </c>
      <c r="AP126">
        <f t="shared" si="66"/>
        <v>-2.3766438821251103E-2</v>
      </c>
      <c r="AQ126">
        <f t="shared" si="67"/>
        <v>7.3287591054995551E-3</v>
      </c>
      <c r="AR126">
        <f t="shared" si="68"/>
        <v>-5.7468474294567794E-3</v>
      </c>
      <c r="AS126">
        <f t="shared" si="69"/>
        <v>1.3595064773662452E-2</v>
      </c>
      <c r="AT126">
        <f t="shared" si="70"/>
        <v>-4.0443461712235847E-2</v>
      </c>
      <c r="AU126">
        <f t="shared" si="71"/>
        <v>-8.2088011824715895E-2</v>
      </c>
      <c r="AV126">
        <f t="shared" si="72"/>
        <v>-3.6220189602779368E-2</v>
      </c>
      <c r="AW126">
        <f t="shared" si="73"/>
        <v>1.8953114793968624E-2</v>
      </c>
      <c r="AX126">
        <f t="shared" si="74"/>
        <v>-1.3486307193167691E-2</v>
      </c>
      <c r="AY126">
        <f t="shared" si="75"/>
        <v>1.8499792617504979E-2</v>
      </c>
      <c r="AZ126">
        <f t="shared" si="76"/>
        <v>-3.6433980518661875E-2</v>
      </c>
      <c r="BA126">
        <f t="shared" si="77"/>
        <v>-9.9080697763189972E-3</v>
      </c>
      <c r="BB126">
        <f t="shared" si="78"/>
        <v>-2.6850988213866892E-2</v>
      </c>
      <c r="BC126">
        <f t="shared" si="79"/>
        <v>1.7315655141344932E-2</v>
      </c>
      <c r="BD126">
        <f t="shared" si="80"/>
        <v>6.6096399870903072E-2</v>
      </c>
      <c r="BE126">
        <f t="shared" si="81"/>
        <v>3.4212980183610424E-3</v>
      </c>
      <c r="BF126">
        <f t="shared" si="82"/>
        <v>-9.136461194584446E-3</v>
      </c>
      <c r="BG126">
        <f t="shared" si="83"/>
        <v>1.2223731646011119E-2</v>
      </c>
      <c r="BH126">
        <f t="shared" si="84"/>
        <v>0</v>
      </c>
      <c r="BI126">
        <f t="shared" si="63"/>
        <v>-5.1174030588878646E-3</v>
      </c>
      <c r="BJ126">
        <f t="shared" si="90"/>
        <v>1.6356109635930642E-2</v>
      </c>
      <c r="BK126">
        <f t="shared" si="91"/>
        <v>1.9223435760192212E-2</v>
      </c>
      <c r="BL126">
        <f t="shared" si="92"/>
        <v>-1.9313741552382156E-2</v>
      </c>
      <c r="BM126">
        <f t="shared" si="93"/>
        <v>-6.392246262708237E-3</v>
      </c>
      <c r="BN126">
        <f t="shared" si="64"/>
        <v>-6.1136383379001352E-3</v>
      </c>
    </row>
    <row r="127" spans="1:66" x14ac:dyDescent="0.25">
      <c r="A127" s="2">
        <v>40651</v>
      </c>
      <c r="B127" s="1">
        <v>33.550109999999997</v>
      </c>
      <c r="C127" s="1">
        <v>33.479999999999997</v>
      </c>
      <c r="D127" s="1">
        <v>10.591813999999999</v>
      </c>
      <c r="E127" s="1">
        <v>10.591813999999999</v>
      </c>
      <c r="F127" s="1">
        <v>61.892147000000001</v>
      </c>
      <c r="G127" s="1">
        <v>11.355695000000001</v>
      </c>
      <c r="H127" s="1">
        <v>82.360000999999997</v>
      </c>
      <c r="I127" s="1">
        <v>86.431717000000006</v>
      </c>
      <c r="J127" s="1">
        <v>62.825946999999999</v>
      </c>
      <c r="K127" s="1">
        <v>37.676029</v>
      </c>
      <c r="L127" s="1">
        <v>20.41</v>
      </c>
      <c r="M127" s="1">
        <v>11.762471</v>
      </c>
      <c r="N127" s="1">
        <v>260.85339399999998</v>
      </c>
      <c r="O127" s="1">
        <v>137.96838399999999</v>
      </c>
      <c r="P127" s="1">
        <v>31.814699000000001</v>
      </c>
      <c r="Q127" s="1">
        <v>16.784918000000001</v>
      </c>
      <c r="R127" s="1">
        <v>50.914265</v>
      </c>
      <c r="S127" s="1">
        <v>36.392090000000003</v>
      </c>
      <c r="T127" s="1">
        <v>23.433084000000001</v>
      </c>
      <c r="U127" s="1">
        <v>20.931308999999999</v>
      </c>
      <c r="V127" s="1">
        <v>16.063694000000002</v>
      </c>
      <c r="W127" s="1">
        <v>17.123412999999999</v>
      </c>
      <c r="X127" s="1">
        <v>14.954784</v>
      </c>
      <c r="Y127" s="1">
        <v>45.419910000000002</v>
      </c>
      <c r="Z127" s="1">
        <v>20.645695</v>
      </c>
      <c r="AA127" s="1">
        <v>15.59</v>
      </c>
      <c r="AB127" s="1">
        <v>28.985723</v>
      </c>
      <c r="AC127" s="1">
        <v>26.072286999999999</v>
      </c>
      <c r="AD127" s="1">
        <v>43.937686999999997</v>
      </c>
      <c r="AE127" s="1">
        <v>67.626830999999996</v>
      </c>
      <c r="AF127" s="1">
        <v>1337.380005</v>
      </c>
      <c r="AG127" s="1"/>
      <c r="AI127">
        <f t="shared" si="62"/>
        <v>7.0970816699556322E-2</v>
      </c>
      <c r="AJ127">
        <f t="shared" si="85"/>
        <v>-2.9846365102658253E-2</v>
      </c>
      <c r="AK127">
        <f t="shared" si="86"/>
        <v>8.0141002635709599E-3</v>
      </c>
      <c r="AL127">
        <f t="shared" si="87"/>
        <v>8.0141002635709599E-3</v>
      </c>
      <c r="AM127">
        <f t="shared" si="88"/>
        <v>3.9118700091314684E-2</v>
      </c>
      <c r="AN127">
        <f t="shared" si="89"/>
        <v>-3.9781558812253204E-2</v>
      </c>
      <c r="AO127">
        <f t="shared" si="65"/>
        <v>1.8172852245924662E-2</v>
      </c>
      <c r="AP127">
        <f t="shared" si="66"/>
        <v>2.0613756556277021E-2</v>
      </c>
      <c r="AQ127">
        <f t="shared" si="67"/>
        <v>2.4684986491324373E-2</v>
      </c>
      <c r="AR127">
        <f t="shared" si="68"/>
        <v>1.8063451655601564E-2</v>
      </c>
      <c r="AS127">
        <f t="shared" si="69"/>
        <v>1.3909638048168735E-2</v>
      </c>
      <c r="AT127">
        <f t="shared" si="70"/>
        <v>4.8946155421163193E-2</v>
      </c>
      <c r="AU127">
        <f t="shared" si="71"/>
        <v>-1.0552156110041674E-2</v>
      </c>
      <c r="AV127">
        <f t="shared" si="72"/>
        <v>-1.0442780437467707E-2</v>
      </c>
      <c r="AW127">
        <f t="shared" si="73"/>
        <v>-9.6931460903660858E-3</v>
      </c>
      <c r="AX127">
        <f t="shared" si="74"/>
        <v>8.658207965252003E-2</v>
      </c>
      <c r="AY127">
        <f t="shared" si="75"/>
        <v>5.795908300023362E-2</v>
      </c>
      <c r="AZ127">
        <f t="shared" si="76"/>
        <v>-4.6781270436394564E-3</v>
      </c>
      <c r="BA127">
        <f t="shared" si="77"/>
        <v>-1.8532468163988788E-2</v>
      </c>
      <c r="BB127">
        <f t="shared" si="78"/>
        <v>5.9126471643951338E-3</v>
      </c>
      <c r="BC127">
        <f t="shared" si="79"/>
        <v>1.85439527778203E-2</v>
      </c>
      <c r="BD127">
        <f t="shared" si="80"/>
        <v>-1.0154358551215031E-2</v>
      </c>
      <c r="BE127">
        <f t="shared" si="81"/>
        <v>-3.6045148417028515E-2</v>
      </c>
      <c r="BF127">
        <f t="shared" si="82"/>
        <v>7.1509126871909842E-2</v>
      </c>
      <c r="BG127">
        <f t="shared" si="83"/>
        <v>9.7888512305514385E-4</v>
      </c>
      <c r="BH127">
        <f t="shared" si="84"/>
        <v>1.928020565552658E-3</v>
      </c>
      <c r="BI127">
        <f t="shared" si="63"/>
        <v>1.5146760608623189E-2</v>
      </c>
      <c r="BJ127">
        <f t="shared" si="90"/>
        <v>-2.4834723610525394E-2</v>
      </c>
      <c r="BK127">
        <f t="shared" si="91"/>
        <v>5.5996961453200027E-4</v>
      </c>
      <c r="BL127">
        <f t="shared" si="92"/>
        <v>2.4557644726268424E-2</v>
      </c>
      <c r="BM127">
        <f t="shared" si="93"/>
        <v>1.3412304707001397E-2</v>
      </c>
      <c r="BN127">
        <f t="shared" si="64"/>
        <v>1.1987529850073288E-2</v>
      </c>
    </row>
    <row r="128" spans="1:66" x14ac:dyDescent="0.25">
      <c r="A128" s="2">
        <v>40658</v>
      </c>
      <c r="B128" s="1">
        <v>33.495570999999998</v>
      </c>
      <c r="C128" s="1">
        <v>33.549999</v>
      </c>
      <c r="D128" s="1">
        <v>10.647956000000001</v>
      </c>
      <c r="E128" s="1">
        <v>10.647956000000001</v>
      </c>
      <c r="F128" s="1">
        <v>65.452736000000002</v>
      </c>
      <c r="G128" s="1">
        <v>11.328018999999999</v>
      </c>
      <c r="H128" s="1">
        <v>83.300003000000004</v>
      </c>
      <c r="I128" s="1">
        <v>91.542914999999994</v>
      </c>
      <c r="J128" s="1">
        <v>64.435028000000003</v>
      </c>
      <c r="K128" s="1">
        <v>38.415824999999998</v>
      </c>
      <c r="L128" s="1">
        <v>20.18</v>
      </c>
      <c r="M128" s="1">
        <v>11.792963</v>
      </c>
      <c r="N128" s="1">
        <v>270.29202299999997</v>
      </c>
      <c r="O128" s="1">
        <v>135.72148100000001</v>
      </c>
      <c r="P128" s="1">
        <v>31.267612</v>
      </c>
      <c r="Q128" s="1">
        <v>18.106752</v>
      </c>
      <c r="R128" s="1">
        <v>52.225467999999999</v>
      </c>
      <c r="S128" s="1">
        <v>37.165874000000002</v>
      </c>
      <c r="T128" s="1">
        <v>23.141058000000001</v>
      </c>
      <c r="U128" s="1">
        <v>21.259385999999999</v>
      </c>
      <c r="V128" s="1">
        <v>16.490379000000001</v>
      </c>
      <c r="W128" s="1">
        <v>18.491800000000001</v>
      </c>
      <c r="X128" s="1">
        <v>15.846477</v>
      </c>
      <c r="Y128" s="1">
        <v>45.539566000000001</v>
      </c>
      <c r="Z128" s="1">
        <v>20.941787999999999</v>
      </c>
      <c r="AA128" s="1">
        <v>16.18</v>
      </c>
      <c r="AB128" s="1">
        <v>28.993891000000001</v>
      </c>
      <c r="AC128" s="1">
        <v>26.686824999999999</v>
      </c>
      <c r="AD128" s="1">
        <v>45.085754000000001</v>
      </c>
      <c r="AE128" s="1">
        <v>68.895432</v>
      </c>
      <c r="AF128" s="1">
        <v>1363.6099850000001</v>
      </c>
      <c r="AG128" s="1"/>
      <c r="AI128">
        <f t="shared" si="62"/>
        <v>-1.6255982469207506E-3</v>
      </c>
      <c r="AJ128">
        <f t="shared" si="85"/>
        <v>2.0907706093190805E-3</v>
      </c>
      <c r="AK128">
        <f t="shared" si="86"/>
        <v>5.3005084870260417E-3</v>
      </c>
      <c r="AL128">
        <f t="shared" si="87"/>
        <v>5.3005084870260417E-3</v>
      </c>
      <c r="AM128">
        <f t="shared" si="88"/>
        <v>5.7528930124204611E-2</v>
      </c>
      <c r="AN128">
        <f t="shared" si="89"/>
        <v>-2.4371912067030124E-3</v>
      </c>
      <c r="AO128">
        <f t="shared" si="65"/>
        <v>1.1413331575845986E-2</v>
      </c>
      <c r="AP128">
        <f t="shared" si="66"/>
        <v>5.9135675853807079E-2</v>
      </c>
      <c r="AQ128">
        <f t="shared" si="67"/>
        <v>2.5611726950968257E-2</v>
      </c>
      <c r="AR128">
        <f t="shared" si="68"/>
        <v>1.9635721163713891E-2</v>
      </c>
      <c r="AS128">
        <f t="shared" si="69"/>
        <v>-1.1268985791278805E-2</v>
      </c>
      <c r="AT128">
        <f t="shared" si="70"/>
        <v>2.5923124486343582E-3</v>
      </c>
      <c r="AU128">
        <f t="shared" si="71"/>
        <v>3.6183654179327999E-2</v>
      </c>
      <c r="AV128">
        <f t="shared" si="72"/>
        <v>-1.6285636860108293E-2</v>
      </c>
      <c r="AW128">
        <f t="shared" si="73"/>
        <v>-1.719604513624351E-2</v>
      </c>
      <c r="AX128">
        <f t="shared" si="74"/>
        <v>7.8751293274116618E-2</v>
      </c>
      <c r="AY128">
        <f t="shared" si="75"/>
        <v>2.5753155819886606E-2</v>
      </c>
      <c r="AZ128">
        <f t="shared" si="76"/>
        <v>2.1262422685808895E-2</v>
      </c>
      <c r="BA128">
        <f t="shared" si="77"/>
        <v>-1.2462124063567556E-2</v>
      </c>
      <c r="BB128">
        <f t="shared" si="78"/>
        <v>1.5673983887008712E-2</v>
      </c>
      <c r="BC128">
        <f t="shared" si="79"/>
        <v>2.656207221078782E-2</v>
      </c>
      <c r="BD128">
        <f t="shared" si="80"/>
        <v>7.9913215899190315E-2</v>
      </c>
      <c r="BE128">
        <f t="shared" si="81"/>
        <v>5.9625936422752747E-2</v>
      </c>
      <c r="BF128">
        <f t="shared" si="82"/>
        <v>2.6344393901264686E-3</v>
      </c>
      <c r="BG128">
        <f t="shared" si="83"/>
        <v>1.4341633933853961E-2</v>
      </c>
      <c r="BH128">
        <f t="shared" si="84"/>
        <v>3.7844772289929433E-2</v>
      </c>
      <c r="BI128">
        <f t="shared" si="63"/>
        <v>2.8179390246713132E-4</v>
      </c>
      <c r="BJ128">
        <f t="shared" si="90"/>
        <v>2.3570544463552414E-2</v>
      </c>
      <c r="BK128">
        <f t="shared" si="91"/>
        <v>2.6129436444845281E-2</v>
      </c>
      <c r="BL128">
        <f t="shared" si="92"/>
        <v>1.8758841442681293E-2</v>
      </c>
      <c r="BM128">
        <f t="shared" si="93"/>
        <v>1.961295959408341E-2</v>
      </c>
      <c r="BN128">
        <f t="shared" si="64"/>
        <v>1.9820703354735309E-2</v>
      </c>
    </row>
    <row r="129" spans="1:66" x14ac:dyDescent="0.25">
      <c r="A129" s="2">
        <v>40665</v>
      </c>
      <c r="B129" s="1">
        <v>33.163609000000001</v>
      </c>
      <c r="C129" s="1">
        <v>33.400002000000001</v>
      </c>
      <c r="D129" s="1">
        <v>10.704096</v>
      </c>
      <c r="E129" s="1">
        <v>10.704096</v>
      </c>
      <c r="F129" s="1">
        <v>65.067169000000007</v>
      </c>
      <c r="G129" s="1">
        <v>11.355695000000001</v>
      </c>
      <c r="H129" s="1">
        <v>80.209998999999996</v>
      </c>
      <c r="I129" s="1">
        <v>87.5214</v>
      </c>
      <c r="J129" s="1">
        <v>64.084525999999997</v>
      </c>
      <c r="K129" s="1">
        <v>38.380169000000002</v>
      </c>
      <c r="L129" s="1">
        <v>21.75</v>
      </c>
      <c r="M129" s="1">
        <v>11.518530999999999</v>
      </c>
      <c r="N129" s="1">
        <v>265.92044099999998</v>
      </c>
      <c r="O129" s="1">
        <v>134.903595</v>
      </c>
      <c r="P129" s="1">
        <v>31.132957000000001</v>
      </c>
      <c r="Q129" s="1">
        <v>18.184967</v>
      </c>
      <c r="R129" s="1">
        <v>51.867863</v>
      </c>
      <c r="S129" s="1">
        <v>36.685318000000002</v>
      </c>
      <c r="T129" s="1">
        <v>22.379052999999999</v>
      </c>
      <c r="U129" s="1">
        <v>21.218371999999999</v>
      </c>
      <c r="V129" s="1">
        <v>16.430278999999999</v>
      </c>
      <c r="W129" s="1">
        <v>17.863078999999999</v>
      </c>
      <c r="X129" s="1">
        <v>15.529095</v>
      </c>
      <c r="Y129" s="1">
        <v>45.124775</v>
      </c>
      <c r="Z129" s="1">
        <v>21.036000999999999</v>
      </c>
      <c r="AA129" s="1">
        <v>15.6</v>
      </c>
      <c r="AB129" s="1">
        <v>28.853565</v>
      </c>
      <c r="AC129" s="1">
        <v>26.333632999999999</v>
      </c>
      <c r="AD129" s="1">
        <v>45.118557000000003</v>
      </c>
      <c r="AE129" s="1">
        <v>64.752930000000006</v>
      </c>
      <c r="AF129" s="1">
        <v>1340.1999510000001</v>
      </c>
      <c r="AG129" s="1"/>
      <c r="AI129">
        <f t="shared" si="62"/>
        <v>-9.9106237060415311E-3</v>
      </c>
      <c r="AJ129">
        <f t="shared" si="85"/>
        <v>-4.4708496116497368E-3</v>
      </c>
      <c r="AK129">
        <f t="shared" si="86"/>
        <v>5.2723734019936956E-3</v>
      </c>
      <c r="AL129">
        <f t="shared" si="87"/>
        <v>5.2723734019936956E-3</v>
      </c>
      <c r="AM129">
        <f t="shared" si="88"/>
        <v>-5.8907697915025993E-3</v>
      </c>
      <c r="AN129">
        <f t="shared" si="89"/>
        <v>2.4431456197240992E-3</v>
      </c>
      <c r="AO129">
        <f t="shared" si="65"/>
        <v>-3.7094884618431613E-2</v>
      </c>
      <c r="AP129">
        <f t="shared" si="66"/>
        <v>-4.3930379538383656E-2</v>
      </c>
      <c r="AQ129">
        <f t="shared" si="67"/>
        <v>-5.4396189600477221E-3</v>
      </c>
      <c r="AR129">
        <f t="shared" si="68"/>
        <v>-9.2815916357375937E-4</v>
      </c>
      <c r="AS129">
        <f t="shared" si="69"/>
        <v>7.7799801783944508E-2</v>
      </c>
      <c r="AT129">
        <f t="shared" si="70"/>
        <v>-2.3270826848180638E-2</v>
      </c>
      <c r="AU129">
        <f t="shared" si="71"/>
        <v>-1.617355167007644E-2</v>
      </c>
      <c r="AV129">
        <f t="shared" si="72"/>
        <v>-6.0262089241423442E-3</v>
      </c>
      <c r="AW129">
        <f t="shared" si="73"/>
        <v>-4.3065329069581215E-3</v>
      </c>
      <c r="AX129">
        <f t="shared" si="74"/>
        <v>4.3196593182476982E-3</v>
      </c>
      <c r="AY129">
        <f t="shared" si="75"/>
        <v>-6.8473297357526698E-3</v>
      </c>
      <c r="AZ129">
        <f t="shared" si="76"/>
        <v>-1.2930033610941047E-2</v>
      </c>
      <c r="BA129">
        <f t="shared" si="77"/>
        <v>-3.2928701876984275E-2</v>
      </c>
      <c r="BB129">
        <f t="shared" si="78"/>
        <v>-1.9292184637882087E-3</v>
      </c>
      <c r="BC129">
        <f t="shared" si="79"/>
        <v>-3.6445493460157611E-3</v>
      </c>
      <c r="BD129">
        <f t="shared" si="80"/>
        <v>-3.3999989184395368E-2</v>
      </c>
      <c r="BE129">
        <f t="shared" si="81"/>
        <v>-2.0028552718689478E-2</v>
      </c>
      <c r="BF129">
        <f t="shared" si="82"/>
        <v>-9.108365240020096E-3</v>
      </c>
      <c r="BG129">
        <f t="shared" si="83"/>
        <v>4.4988040180714214E-3</v>
      </c>
      <c r="BH129">
        <f t="shared" si="84"/>
        <v>-3.5846724351050685E-2</v>
      </c>
      <c r="BI129">
        <f t="shared" si="63"/>
        <v>-4.8398471250375372E-3</v>
      </c>
      <c r="BJ129">
        <f t="shared" si="90"/>
        <v>-1.3234695397447991E-2</v>
      </c>
      <c r="BK129">
        <f t="shared" si="91"/>
        <v>7.2756906760395419E-4</v>
      </c>
      <c r="BL129">
        <f t="shared" si="92"/>
        <v>-6.0127382610794769E-2</v>
      </c>
      <c r="BM129">
        <f t="shared" si="93"/>
        <v>-1.7167690364191631E-2</v>
      </c>
      <c r="BN129">
        <f t="shared" si="64"/>
        <v>-9.7524689596108979E-3</v>
      </c>
    </row>
    <row r="130" spans="1:66" x14ac:dyDescent="0.25">
      <c r="A130" s="2">
        <v>40672</v>
      </c>
      <c r="B130" s="1">
        <v>32.574325999999999</v>
      </c>
      <c r="C130" s="1">
        <v>35.330002</v>
      </c>
      <c r="D130" s="1">
        <v>10.769591999999999</v>
      </c>
      <c r="E130" s="1">
        <v>10.769591999999999</v>
      </c>
      <c r="F130" s="1">
        <v>64.837447999999995</v>
      </c>
      <c r="G130" s="1">
        <v>11.005153</v>
      </c>
      <c r="H130" s="1">
        <v>79.650002000000001</v>
      </c>
      <c r="I130" s="1">
        <v>84.340682999999999</v>
      </c>
      <c r="J130" s="1">
        <v>65.892769000000001</v>
      </c>
      <c r="K130" s="1">
        <v>37.007545</v>
      </c>
      <c r="L130" s="1">
        <v>23.700001</v>
      </c>
      <c r="M130" s="1">
        <v>11.495660000000001</v>
      </c>
      <c r="N130" s="1">
        <v>263.06402600000001</v>
      </c>
      <c r="O130" s="1">
        <v>127.138367</v>
      </c>
      <c r="P130" s="1">
        <v>31.149792000000001</v>
      </c>
      <c r="Q130" s="1">
        <v>18.454062</v>
      </c>
      <c r="R130" s="1">
        <v>52.940662000000003</v>
      </c>
      <c r="S130" s="1">
        <v>35.145896999999998</v>
      </c>
      <c r="T130" s="1">
        <v>21.394870999999998</v>
      </c>
      <c r="U130" s="1">
        <v>20.529413000000002</v>
      </c>
      <c r="V130" s="1">
        <v>17.279640000000001</v>
      </c>
      <c r="W130" s="1">
        <v>16.883018</v>
      </c>
      <c r="X130" s="1">
        <v>15.80869</v>
      </c>
      <c r="Y130" s="1">
        <v>45.563491999999997</v>
      </c>
      <c r="Z130" s="1">
        <v>21.136935999999999</v>
      </c>
      <c r="AA130" s="1">
        <v>15.93</v>
      </c>
      <c r="AB130" s="1">
        <v>28.812611</v>
      </c>
      <c r="AC130" s="1">
        <v>26.319510999999999</v>
      </c>
      <c r="AD130" s="1">
        <v>45.692580999999997</v>
      </c>
      <c r="AE130" s="1">
        <v>63.327739999999999</v>
      </c>
      <c r="AF130" s="1">
        <v>1337.7700199999999</v>
      </c>
      <c r="AG130" s="1"/>
      <c r="AI130">
        <f t="shared" si="62"/>
        <v>-1.7768964770993462E-2</v>
      </c>
      <c r="AJ130">
        <f t="shared" si="85"/>
        <v>5.7784427677579173E-2</v>
      </c>
      <c r="AK130">
        <f t="shared" si="86"/>
        <v>6.1187792037739157E-3</v>
      </c>
      <c r="AL130">
        <f t="shared" si="87"/>
        <v>6.1187792037739157E-3</v>
      </c>
      <c r="AM130">
        <f t="shared" si="88"/>
        <v>-3.5305208991036944E-3</v>
      </c>
      <c r="AN130">
        <f t="shared" si="89"/>
        <v>-3.0869268679724206E-2</v>
      </c>
      <c r="AO130">
        <f t="shared" si="65"/>
        <v>-6.9816357933129465E-3</v>
      </c>
      <c r="AP130">
        <f t="shared" si="66"/>
        <v>-3.6342163173806653E-2</v>
      </c>
      <c r="AQ130">
        <f t="shared" si="67"/>
        <v>2.8216530773747233E-2</v>
      </c>
      <c r="AR130">
        <f t="shared" si="68"/>
        <v>-3.5763886292423615E-2</v>
      </c>
      <c r="AS130">
        <f t="shared" si="69"/>
        <v>8.9655218390804606E-2</v>
      </c>
      <c r="AT130">
        <f t="shared" si="70"/>
        <v>-1.9855830574227332E-3</v>
      </c>
      <c r="AU130">
        <f t="shared" si="71"/>
        <v>-1.0741615008076683E-2</v>
      </c>
      <c r="AV130">
        <f t="shared" si="72"/>
        <v>-5.7561312580291082E-2</v>
      </c>
      <c r="AW130">
        <f t="shared" si="73"/>
        <v>5.4074529444795032E-4</v>
      </c>
      <c r="AX130">
        <f t="shared" si="74"/>
        <v>1.4797662266860318E-2</v>
      </c>
      <c r="AY130">
        <f t="shared" si="75"/>
        <v>2.0683308275106754E-2</v>
      </c>
      <c r="AZ130">
        <f t="shared" si="76"/>
        <v>-4.1962863726573235E-2</v>
      </c>
      <c r="BA130">
        <f t="shared" si="77"/>
        <v>-4.3977821581637107E-2</v>
      </c>
      <c r="BB130">
        <f t="shared" si="78"/>
        <v>-3.2469927476056933E-2</v>
      </c>
      <c r="BC130">
        <f t="shared" si="79"/>
        <v>5.1694861663639548E-2</v>
      </c>
      <c r="BD130">
        <f t="shared" si="80"/>
        <v>-5.4865177498235281E-2</v>
      </c>
      <c r="BE130">
        <f t="shared" si="81"/>
        <v>1.800459073758004E-2</v>
      </c>
      <c r="BF130">
        <f t="shared" si="82"/>
        <v>9.7223088646978713E-3</v>
      </c>
      <c r="BG130">
        <f t="shared" si="83"/>
        <v>4.7982028523387019E-3</v>
      </c>
      <c r="BH130">
        <f t="shared" si="84"/>
        <v>2.1153846153846158E-2</v>
      </c>
      <c r="BI130">
        <f t="shared" si="63"/>
        <v>-1.4193740010982792E-3</v>
      </c>
      <c r="BJ130">
        <f t="shared" si="90"/>
        <v>-5.3627237836877323E-4</v>
      </c>
      <c r="BK130">
        <f t="shared" si="91"/>
        <v>1.2722570005951082E-2</v>
      </c>
      <c r="BL130">
        <f t="shared" si="92"/>
        <v>-2.2009660412277986E-2</v>
      </c>
      <c r="BM130">
        <f t="shared" si="93"/>
        <v>-1.8131107960323483E-3</v>
      </c>
      <c r="BN130">
        <f t="shared" si="64"/>
        <v>-1.8924738655085136E-3</v>
      </c>
    </row>
    <row r="131" spans="1:66" x14ac:dyDescent="0.25">
      <c r="A131" s="2">
        <v>40679</v>
      </c>
      <c r="B131" s="1">
        <v>32.069195000000001</v>
      </c>
      <c r="C131" s="1">
        <v>35.310001</v>
      </c>
      <c r="D131" s="1">
        <v>10.853804999999999</v>
      </c>
      <c r="E131" s="1">
        <v>10.853804999999999</v>
      </c>
      <c r="F131" s="1">
        <v>63.934486</v>
      </c>
      <c r="G131" s="1">
        <v>10.682285</v>
      </c>
      <c r="H131" s="1">
        <v>78.720000999999996</v>
      </c>
      <c r="I131" s="1">
        <v>82.754294999999999</v>
      </c>
      <c r="J131" s="1">
        <v>66.628899000000004</v>
      </c>
      <c r="K131" s="1">
        <v>36.989711999999997</v>
      </c>
      <c r="L131" s="1">
        <v>23.639999</v>
      </c>
      <c r="M131" s="1">
        <v>11.434676</v>
      </c>
      <c r="N131" s="1">
        <v>260.32186899999999</v>
      </c>
      <c r="O131" s="1">
        <v>121.323395</v>
      </c>
      <c r="P131" s="1">
        <v>31.183456</v>
      </c>
      <c r="Q131" s="1">
        <v>18.304279000000001</v>
      </c>
      <c r="R131" s="1">
        <v>52.201622</v>
      </c>
      <c r="S131" s="1">
        <v>35.129607999999998</v>
      </c>
      <c r="T131" s="1">
        <v>21.128874</v>
      </c>
      <c r="U131" s="1">
        <v>20.086510000000001</v>
      </c>
      <c r="V131" s="1">
        <v>17.037247000000001</v>
      </c>
      <c r="W131" s="1">
        <v>16.725832</v>
      </c>
      <c r="X131" s="1">
        <v>15.786246999999999</v>
      </c>
      <c r="Y131" s="1">
        <v>45.770893000000001</v>
      </c>
      <c r="Z131" s="1">
        <v>21.076371999999999</v>
      </c>
      <c r="AA131" s="1">
        <v>16.879999000000002</v>
      </c>
      <c r="AB131" s="1">
        <v>28.665179999999999</v>
      </c>
      <c r="AC131" s="1">
        <v>26.241811999999999</v>
      </c>
      <c r="AD131" s="1">
        <v>45.639949999999999</v>
      </c>
      <c r="AE131" s="1">
        <v>64.238135999999997</v>
      </c>
      <c r="AF131" s="1">
        <v>1333.2700199999999</v>
      </c>
      <c r="AG131" s="1"/>
      <c r="AI131">
        <f t="shared" si="62"/>
        <v>-1.5507028449337637E-2</v>
      </c>
      <c r="AJ131">
        <f t="shared" si="85"/>
        <v>-5.6611941318318072E-4</v>
      </c>
      <c r="AK131">
        <f t="shared" si="86"/>
        <v>7.8195162825109906E-3</v>
      </c>
      <c r="AL131">
        <f t="shared" si="87"/>
        <v>7.8195162825109906E-3</v>
      </c>
      <c r="AM131">
        <f t="shared" si="88"/>
        <v>-1.3926550594650105E-2</v>
      </c>
      <c r="AN131">
        <f t="shared" si="89"/>
        <v>-2.9337892894355917E-2</v>
      </c>
      <c r="AO131">
        <f t="shared" si="65"/>
        <v>-1.1676095124266341E-2</v>
      </c>
      <c r="AP131">
        <f t="shared" si="66"/>
        <v>-1.8809285668222528E-2</v>
      </c>
      <c r="AQ131">
        <f t="shared" si="67"/>
        <v>1.1171635540160754E-2</v>
      </c>
      <c r="AR131">
        <f t="shared" si="68"/>
        <v>-4.8187470960322002E-4</v>
      </c>
      <c r="AS131">
        <f t="shared" si="69"/>
        <v>-2.5317298509818956E-3</v>
      </c>
      <c r="AT131">
        <f t="shared" si="70"/>
        <v>-5.30495856697234E-3</v>
      </c>
      <c r="AU131">
        <f t="shared" si="71"/>
        <v>-1.0423914822926112E-2</v>
      </c>
      <c r="AV131">
        <f t="shared" si="72"/>
        <v>-4.5737350079382386E-2</v>
      </c>
      <c r="AW131">
        <f t="shared" si="73"/>
        <v>1.0807134763531692E-3</v>
      </c>
      <c r="AX131">
        <f t="shared" si="74"/>
        <v>-8.1165328262145925E-3</v>
      </c>
      <c r="AY131">
        <f t="shared" si="75"/>
        <v>-1.3959780102485358E-2</v>
      </c>
      <c r="AZ131">
        <f t="shared" si="76"/>
        <v>-4.6346804009584513E-4</v>
      </c>
      <c r="BA131">
        <f t="shared" si="77"/>
        <v>-1.2432746147429388E-2</v>
      </c>
      <c r="BB131">
        <f t="shared" si="78"/>
        <v>-2.1574070335084648E-2</v>
      </c>
      <c r="BC131">
        <f t="shared" si="79"/>
        <v>-1.4027664928204514E-2</v>
      </c>
      <c r="BD131">
        <f t="shared" si="80"/>
        <v>-9.310302222031594E-3</v>
      </c>
      <c r="BE131">
        <f t="shared" si="81"/>
        <v>-1.4196622237516757E-3</v>
      </c>
      <c r="BF131">
        <f t="shared" si="82"/>
        <v>4.5519118683880599E-3</v>
      </c>
      <c r="BG131">
        <f t="shared" si="83"/>
        <v>-2.8653159568633505E-3</v>
      </c>
      <c r="BH131">
        <f t="shared" si="84"/>
        <v>5.9635844318895279E-2</v>
      </c>
      <c r="BI131">
        <f t="shared" si="63"/>
        <v>-5.1168913501105813E-3</v>
      </c>
      <c r="BJ131">
        <f t="shared" si="90"/>
        <v>-2.9521445136271368E-3</v>
      </c>
      <c r="BK131">
        <f t="shared" si="91"/>
        <v>-1.1518500125873409E-3</v>
      </c>
      <c r="BL131">
        <f t="shared" si="92"/>
        <v>1.4375943306993091E-2</v>
      </c>
      <c r="BM131">
        <f t="shared" si="93"/>
        <v>-3.3638068821425678E-3</v>
      </c>
      <c r="BN131">
        <f t="shared" si="64"/>
        <v>-4.7079382585518441E-3</v>
      </c>
    </row>
    <row r="132" spans="1:66" x14ac:dyDescent="0.25">
      <c r="A132" s="2">
        <v>40686</v>
      </c>
      <c r="B132" s="1">
        <v>32.278706</v>
      </c>
      <c r="C132" s="1">
        <v>34.290000999999997</v>
      </c>
      <c r="D132" s="1">
        <v>10.713452</v>
      </c>
      <c r="E132" s="1">
        <v>10.713452</v>
      </c>
      <c r="F132" s="1">
        <v>63.497371999999999</v>
      </c>
      <c r="G132" s="1">
        <v>10.783754999999999</v>
      </c>
      <c r="H132" s="1">
        <v>78.040001000000004</v>
      </c>
      <c r="I132" s="1">
        <v>82.968436999999994</v>
      </c>
      <c r="J132" s="1">
        <v>65.134956000000003</v>
      </c>
      <c r="K132" s="1">
        <v>37.007545</v>
      </c>
      <c r="L132" s="1">
        <v>23.9</v>
      </c>
      <c r="M132" s="1">
        <v>11.129752</v>
      </c>
      <c r="N132" s="1">
        <v>258.76696800000002</v>
      </c>
      <c r="O132" s="1">
        <v>124.621788</v>
      </c>
      <c r="P132" s="1">
        <v>30.299719</v>
      </c>
      <c r="Q132" s="1">
        <v>17.508102000000001</v>
      </c>
      <c r="R132" s="1">
        <v>53.059849</v>
      </c>
      <c r="S132" s="1">
        <v>34.852676000000002</v>
      </c>
      <c r="T132" s="1">
        <v>21.341669</v>
      </c>
      <c r="U132" s="1">
        <v>20.441078000000001</v>
      </c>
      <c r="V132" s="1">
        <v>16.951115000000001</v>
      </c>
      <c r="W132" s="1">
        <v>18.029506999999999</v>
      </c>
      <c r="X132" s="1">
        <v>15.96936</v>
      </c>
      <c r="Y132" s="1">
        <v>45.746955999999997</v>
      </c>
      <c r="Z132" s="1">
        <v>21.056184999999999</v>
      </c>
      <c r="AA132" s="1">
        <v>16.389999</v>
      </c>
      <c r="AB132" s="1">
        <v>28.435869</v>
      </c>
      <c r="AC132" s="1">
        <v>25.902752</v>
      </c>
      <c r="AD132" s="1">
        <v>45.152939000000003</v>
      </c>
      <c r="AE132" s="1">
        <v>65.072929000000002</v>
      </c>
      <c r="AF132" s="1">
        <v>1331.099976</v>
      </c>
      <c r="AG132" s="1"/>
      <c r="AI132">
        <f t="shared" si="62"/>
        <v>6.5330919594333162E-3</v>
      </c>
      <c r="AJ132">
        <f t="shared" si="85"/>
        <v>-2.8887000031520903E-2</v>
      </c>
      <c r="AK132">
        <f t="shared" si="86"/>
        <v>-1.2931225501103004E-2</v>
      </c>
      <c r="AL132">
        <f t="shared" si="87"/>
        <v>-1.2931225501103004E-2</v>
      </c>
      <c r="AM132">
        <f t="shared" si="88"/>
        <v>-6.8369048904217532E-3</v>
      </c>
      <c r="AN132">
        <f t="shared" si="89"/>
        <v>9.4989040266196846E-3</v>
      </c>
      <c r="AO132">
        <f t="shared" si="65"/>
        <v>-8.6382112723803525E-3</v>
      </c>
      <c r="AP132">
        <f t="shared" si="66"/>
        <v>2.5876844216967277E-3</v>
      </c>
      <c r="AQ132">
        <f t="shared" si="67"/>
        <v>-2.2421847312830451E-2</v>
      </c>
      <c r="AR132">
        <f t="shared" si="68"/>
        <v>4.8210702478578634E-4</v>
      </c>
      <c r="AS132">
        <f t="shared" si="69"/>
        <v>1.0998350719050328E-2</v>
      </c>
      <c r="AT132">
        <f t="shared" si="70"/>
        <v>-2.6666606032387779E-2</v>
      </c>
      <c r="AU132">
        <f t="shared" si="71"/>
        <v>-5.9729941474873658E-3</v>
      </c>
      <c r="AV132">
        <f t="shared" si="72"/>
        <v>2.718678454390425E-2</v>
      </c>
      <c r="AW132">
        <f t="shared" si="73"/>
        <v>-2.8339931276379373E-2</v>
      </c>
      <c r="AX132">
        <f t="shared" si="74"/>
        <v>-4.3496769252697694E-2</v>
      </c>
      <c r="AY132">
        <f t="shared" si="75"/>
        <v>1.6440619412170746E-2</v>
      </c>
      <c r="AZ132">
        <f t="shared" si="76"/>
        <v>-7.8831508737585432E-3</v>
      </c>
      <c r="BA132">
        <f t="shared" si="77"/>
        <v>1.007128917518273E-2</v>
      </c>
      <c r="BB132">
        <f t="shared" si="78"/>
        <v>1.765204607470389E-2</v>
      </c>
      <c r="BC132">
        <f t="shared" si="79"/>
        <v>-5.0555116093579672E-3</v>
      </c>
      <c r="BD132">
        <f t="shared" si="80"/>
        <v>7.7943805725179963E-2</v>
      </c>
      <c r="BE132">
        <f t="shared" si="81"/>
        <v>1.1599527107361271E-2</v>
      </c>
      <c r="BF132">
        <f t="shared" si="82"/>
        <v>-5.229742841155328E-4</v>
      </c>
      <c r="BG132">
        <f t="shared" si="83"/>
        <v>-9.5780241495073035E-4</v>
      </c>
      <c r="BH132">
        <f t="shared" si="84"/>
        <v>-2.9028437738651641E-2</v>
      </c>
      <c r="BI132">
        <f t="shared" si="63"/>
        <v>-7.9996357950656224E-3</v>
      </c>
      <c r="BJ132">
        <f t="shared" si="90"/>
        <v>-1.2920601671866254E-2</v>
      </c>
      <c r="BK132">
        <f t="shared" si="91"/>
        <v>-1.0670717211565645E-2</v>
      </c>
      <c r="BL132">
        <f t="shared" si="92"/>
        <v>1.2995286787275472E-2</v>
      </c>
      <c r="BM132">
        <f t="shared" si="93"/>
        <v>-1.627610287074453E-3</v>
      </c>
      <c r="BN132">
        <f t="shared" si="64"/>
        <v>-2.2724016613426493E-3</v>
      </c>
    </row>
    <row r="133" spans="1:66" x14ac:dyDescent="0.25">
      <c r="A133" s="2">
        <v>40693</v>
      </c>
      <c r="B133" s="1">
        <v>32.855564000000001</v>
      </c>
      <c r="C133" s="1">
        <v>33.270000000000003</v>
      </c>
      <c r="D133" s="1">
        <v>11.078365</v>
      </c>
      <c r="E133" s="1">
        <v>11.078365</v>
      </c>
      <c r="F133" s="1">
        <v>61.724170999999998</v>
      </c>
      <c r="G133" s="1">
        <v>10.405540999999999</v>
      </c>
      <c r="H133" s="1">
        <v>76.25</v>
      </c>
      <c r="I133" s="1">
        <v>80.192267999999999</v>
      </c>
      <c r="J133" s="1">
        <v>62.16301</v>
      </c>
      <c r="K133" s="1">
        <v>35.100113</v>
      </c>
      <c r="L133" s="1">
        <v>24.030000999999999</v>
      </c>
      <c r="M133" s="1">
        <v>10.679987000000001</v>
      </c>
      <c r="N133" s="1">
        <v>259.84991500000001</v>
      </c>
      <c r="O133" s="1">
        <v>121.94216900000001</v>
      </c>
      <c r="P133" s="1">
        <v>29.146636999999998</v>
      </c>
      <c r="Q133" s="1">
        <v>17.129715000000001</v>
      </c>
      <c r="R133" s="1">
        <v>52.974995</v>
      </c>
      <c r="S133" s="1">
        <v>33.858967</v>
      </c>
      <c r="T133" s="1">
        <v>20.49935</v>
      </c>
      <c r="U133" s="1">
        <v>19.739343999999999</v>
      </c>
      <c r="V133" s="1">
        <v>16.097752</v>
      </c>
      <c r="W133" s="1">
        <v>17.067931999999999</v>
      </c>
      <c r="X133" s="1">
        <v>15.900698</v>
      </c>
      <c r="Y133" s="1">
        <v>45.674061000000002</v>
      </c>
      <c r="Z133" s="1">
        <v>20.625505</v>
      </c>
      <c r="AA133" s="1">
        <v>16.170000000000002</v>
      </c>
      <c r="AB133" s="1">
        <v>27.436679999999999</v>
      </c>
      <c r="AC133" s="1">
        <v>25.168123000000001</v>
      </c>
      <c r="AD133" s="1">
        <v>44.294445000000003</v>
      </c>
      <c r="AE133" s="1">
        <v>63.931023000000003</v>
      </c>
      <c r="AF133" s="1">
        <v>1300.160034</v>
      </c>
      <c r="AG133" s="1"/>
      <c r="AI133">
        <f t="shared" ref="AI133:AI196" si="94">(B133-B132)/B132</f>
        <v>1.7871162493316845E-2</v>
      </c>
      <c r="AJ133">
        <f t="shared" si="85"/>
        <v>-2.9746310010314483E-2</v>
      </c>
      <c r="AK133">
        <f t="shared" si="86"/>
        <v>3.40611970819489E-2</v>
      </c>
      <c r="AL133">
        <f t="shared" si="87"/>
        <v>3.40611970819489E-2</v>
      </c>
      <c r="AM133">
        <f t="shared" si="88"/>
        <v>-2.7925580920104855E-2</v>
      </c>
      <c r="AN133">
        <f t="shared" si="89"/>
        <v>-3.5072569805230165E-2</v>
      </c>
      <c r="AO133">
        <f t="shared" si="65"/>
        <v>-2.293696792751199E-2</v>
      </c>
      <c r="AP133">
        <f t="shared" si="66"/>
        <v>-3.3460543555858431E-2</v>
      </c>
      <c r="AQ133">
        <f t="shared" si="67"/>
        <v>-4.5627512207116597E-2</v>
      </c>
      <c r="AR133">
        <f t="shared" si="68"/>
        <v>-5.154170588727245E-2</v>
      </c>
      <c r="AS133">
        <f t="shared" si="69"/>
        <v>5.4393723849372405E-3</v>
      </c>
      <c r="AT133">
        <f t="shared" si="70"/>
        <v>-4.0411053184293715E-2</v>
      </c>
      <c r="AU133">
        <f t="shared" si="71"/>
        <v>4.1850279746678872E-3</v>
      </c>
      <c r="AV133">
        <f t="shared" si="72"/>
        <v>-2.1502010547304846E-2</v>
      </c>
      <c r="AW133">
        <f t="shared" si="73"/>
        <v>-3.8055864478479202E-2</v>
      </c>
      <c r="AX133">
        <f t="shared" si="74"/>
        <v>-2.1612108496969002E-2</v>
      </c>
      <c r="AY133">
        <f t="shared" si="75"/>
        <v>-1.5992129943679257E-3</v>
      </c>
      <c r="AZ133">
        <f t="shared" si="76"/>
        <v>-2.8511698786055986E-2</v>
      </c>
      <c r="BA133">
        <f t="shared" si="77"/>
        <v>-3.9468281510691587E-2</v>
      </c>
      <c r="BB133">
        <f t="shared" si="78"/>
        <v>-3.4329598468339183E-2</v>
      </c>
      <c r="BC133">
        <f t="shared" si="79"/>
        <v>-5.0342588083438854E-2</v>
      </c>
      <c r="BD133">
        <f t="shared" si="80"/>
        <v>-5.33334050675928E-2</v>
      </c>
      <c r="BE133">
        <f t="shared" si="81"/>
        <v>-4.2996087507576868E-3</v>
      </c>
      <c r="BF133">
        <f t="shared" si="82"/>
        <v>-1.5934393536478251E-3</v>
      </c>
      <c r="BG133">
        <f t="shared" si="83"/>
        <v>-2.0453847646190366E-2</v>
      </c>
      <c r="BH133">
        <f t="shared" si="84"/>
        <v>-1.3422758598093743E-2</v>
      </c>
      <c r="BI133">
        <f t="shared" ref="BI133:BI196" si="95">(AB133-AB132)/AB132</f>
        <v>-3.51383318019928E-2</v>
      </c>
      <c r="BJ133">
        <f t="shared" si="90"/>
        <v>-2.8361040556617235E-2</v>
      </c>
      <c r="BK133">
        <f t="shared" si="91"/>
        <v>-1.9013025929497086E-2</v>
      </c>
      <c r="BL133">
        <f t="shared" si="92"/>
        <v>-1.7548095921731118E-2</v>
      </c>
      <c r="BM133">
        <f t="shared" si="93"/>
        <v>-2.3243890434868412E-2</v>
      </c>
      <c r="BN133">
        <f t="shared" ref="BN133:BN196" si="96">AVERAGE(AI133:BL133)</f>
        <v>-2.0656306782421672E-2</v>
      </c>
    </row>
    <row r="134" spans="1:66" x14ac:dyDescent="0.25">
      <c r="A134" s="2">
        <v>40700</v>
      </c>
      <c r="B134" s="1">
        <v>31.177588</v>
      </c>
      <c r="C134" s="1">
        <v>31.67</v>
      </c>
      <c r="D134" s="1">
        <v>10.722808000000001</v>
      </c>
      <c r="E134" s="1">
        <v>10.722808000000001</v>
      </c>
      <c r="F134" s="1">
        <v>59.950938999999998</v>
      </c>
      <c r="G134" s="1">
        <v>9.9712399999999999</v>
      </c>
      <c r="H134" s="1">
        <v>74.059997999999993</v>
      </c>
      <c r="I134" s="1">
        <v>76.773582000000005</v>
      </c>
      <c r="J134" s="1">
        <v>62.554465999999998</v>
      </c>
      <c r="K134" s="1">
        <v>34.315758000000002</v>
      </c>
      <c r="L134" s="1">
        <v>22.809999000000001</v>
      </c>
      <c r="M134" s="1">
        <v>10.176864</v>
      </c>
      <c r="N134" s="1">
        <v>253.10876500000001</v>
      </c>
      <c r="O134" s="1">
        <v>122.473793</v>
      </c>
      <c r="P134" s="1">
        <v>28.170318999999999</v>
      </c>
      <c r="Q134" s="1">
        <v>16.853812999999999</v>
      </c>
      <c r="R134" s="1">
        <v>52.974995</v>
      </c>
      <c r="S134" s="1">
        <v>33.435431999999999</v>
      </c>
      <c r="T134" s="1">
        <v>20.118095</v>
      </c>
      <c r="U134" s="1">
        <v>19.574224000000001</v>
      </c>
      <c r="V134" s="1">
        <v>16.202085</v>
      </c>
      <c r="W134" s="1">
        <v>15.828982999999999</v>
      </c>
      <c r="X134" s="1">
        <v>15.343712999999999</v>
      </c>
      <c r="Y134" s="1">
        <v>43.720261000000001</v>
      </c>
      <c r="Z134" s="1">
        <v>20.416896999999999</v>
      </c>
      <c r="AA134" s="1">
        <v>15.59</v>
      </c>
      <c r="AB134" s="1">
        <v>26.331023999999999</v>
      </c>
      <c r="AC134" s="1">
        <v>24.857319</v>
      </c>
      <c r="AD134" s="1">
        <v>43.518493999999997</v>
      </c>
      <c r="AE134" s="1">
        <v>62.828484000000003</v>
      </c>
      <c r="AF134" s="1">
        <v>1270.9799800000001</v>
      </c>
      <c r="AG134" s="1"/>
      <c r="AI134">
        <f t="shared" si="94"/>
        <v>-5.1071288869063425E-2</v>
      </c>
      <c r="AJ134">
        <f t="shared" si="85"/>
        <v>-4.8091373609858767E-2</v>
      </c>
      <c r="AK134">
        <f t="shared" si="86"/>
        <v>-3.2094717948000381E-2</v>
      </c>
      <c r="AL134">
        <f t="shared" si="87"/>
        <v>-3.2094717948000381E-2</v>
      </c>
      <c r="AM134">
        <f t="shared" si="88"/>
        <v>-2.8728324273484374E-2</v>
      </c>
      <c r="AN134">
        <f t="shared" si="89"/>
        <v>-4.173747429374404E-2</v>
      </c>
      <c r="AO134">
        <f t="shared" si="65"/>
        <v>-2.8721337704918123E-2</v>
      </c>
      <c r="AP134">
        <f t="shared" si="66"/>
        <v>-4.263111750374729E-2</v>
      </c>
      <c r="AQ134">
        <f t="shared" si="67"/>
        <v>6.2972497631629811E-3</v>
      </c>
      <c r="AR134">
        <f t="shared" si="68"/>
        <v>-2.2346224355459993E-2</v>
      </c>
      <c r="AS134">
        <f t="shared" si="69"/>
        <v>-5.0769952111112994E-2</v>
      </c>
      <c r="AT134">
        <f t="shared" si="70"/>
        <v>-4.7108952473444057E-2</v>
      </c>
      <c r="AU134">
        <f t="shared" si="71"/>
        <v>-2.5942475293863398E-2</v>
      </c>
      <c r="AV134">
        <f t="shared" si="72"/>
        <v>4.3596403472206044E-3</v>
      </c>
      <c r="AW134">
        <f t="shared" si="73"/>
        <v>-3.3496763280099831E-2</v>
      </c>
      <c r="AX134">
        <f t="shared" si="74"/>
        <v>-1.6106631079384686E-2</v>
      </c>
      <c r="AY134">
        <f>(R134-R133)/R133</f>
        <v>0</v>
      </c>
      <c r="AZ134">
        <f t="shared" si="76"/>
        <v>-1.2508798629326202E-2</v>
      </c>
      <c r="BA134">
        <f t="shared" si="77"/>
        <v>-1.8598394583242858E-2</v>
      </c>
      <c r="BB134">
        <f t="shared" si="78"/>
        <v>-8.3650196278051668E-3</v>
      </c>
      <c r="BC134">
        <f t="shared" si="79"/>
        <v>6.4812155138183553E-3</v>
      </c>
      <c r="BD134">
        <f t="shared" si="80"/>
        <v>-7.2589286153706259E-2</v>
      </c>
      <c r="BE134">
        <f t="shared" si="81"/>
        <v>-3.5028965395104097E-2</v>
      </c>
      <c r="BF134">
        <f t="shared" si="82"/>
        <v>-4.2777015164033719E-2</v>
      </c>
      <c r="BG134">
        <f t="shared" si="83"/>
        <v>-1.0114079631020024E-2</v>
      </c>
      <c r="BH134">
        <f t="shared" si="84"/>
        <v>-3.5868893011750266E-2</v>
      </c>
      <c r="BI134">
        <f t="shared" si="95"/>
        <v>-4.029846176724005E-2</v>
      </c>
      <c r="BJ134">
        <f t="shared" si="90"/>
        <v>-1.2349113201648011E-2</v>
      </c>
      <c r="BK134">
        <f t="shared" si="91"/>
        <v>-1.7518020600551746E-2</v>
      </c>
      <c r="BL134">
        <f t="shared" si="92"/>
        <v>-1.7245758760969617E-2</v>
      </c>
      <c r="BM134">
        <f t="shared" si="93"/>
        <v>-2.244343252901429E-2</v>
      </c>
      <c r="BN134">
        <f t="shared" si="96"/>
        <v>-2.6902168388212598E-2</v>
      </c>
    </row>
    <row r="135" spans="1:66" x14ac:dyDescent="0.25">
      <c r="A135" s="2">
        <v>40707</v>
      </c>
      <c r="B135" s="1">
        <v>30.638027000000001</v>
      </c>
      <c r="C135" s="1">
        <v>30.469999000000001</v>
      </c>
      <c r="D135" s="1">
        <v>10.170761000000001</v>
      </c>
      <c r="E135" s="1">
        <v>10.170761000000001</v>
      </c>
      <c r="F135" s="1">
        <v>61.163319000000001</v>
      </c>
      <c r="G135" s="1">
        <v>9.8604500000000002</v>
      </c>
      <c r="H135" s="1">
        <v>75.510002</v>
      </c>
      <c r="I135" s="1">
        <v>76.107285000000005</v>
      </c>
      <c r="J135" s="1">
        <v>63.617007999999998</v>
      </c>
      <c r="K135" s="1">
        <v>33.905749999999998</v>
      </c>
      <c r="L135" s="1">
        <v>22.24</v>
      </c>
      <c r="M135" s="1">
        <v>9.7347210000000004</v>
      </c>
      <c r="N135" s="1">
        <v>240.942902</v>
      </c>
      <c r="O135" s="1">
        <v>123.654205</v>
      </c>
      <c r="P135" s="1">
        <v>29.062470999999999</v>
      </c>
      <c r="Q135" s="1">
        <v>16.704039000000002</v>
      </c>
      <c r="R135" s="1">
        <v>53.135314999999999</v>
      </c>
      <c r="S135" s="1">
        <v>33.231819000000002</v>
      </c>
      <c r="T135" s="1">
        <v>20.242225999999999</v>
      </c>
      <c r="U135" s="1">
        <v>20.028292</v>
      </c>
      <c r="V135" s="1">
        <v>16.497007</v>
      </c>
      <c r="W135" s="1">
        <v>14.617770999999999</v>
      </c>
      <c r="X135" s="1">
        <v>15.458156000000001</v>
      </c>
      <c r="Y135" s="1">
        <v>42.190849</v>
      </c>
      <c r="Z135" s="1">
        <v>20.706261000000001</v>
      </c>
      <c r="AA135" s="1">
        <v>14.49</v>
      </c>
      <c r="AB135" s="1">
        <v>25.585722000000001</v>
      </c>
      <c r="AC135" s="1">
        <v>25.083356999999999</v>
      </c>
      <c r="AD135" s="1">
        <v>43.601047999999999</v>
      </c>
      <c r="AE135" s="1">
        <v>62.229976999999998</v>
      </c>
      <c r="AF135" s="1">
        <v>1271.5</v>
      </c>
      <c r="AG135" s="1"/>
      <c r="AI135">
        <f t="shared" si="94"/>
        <v>-1.7306053309832661E-2</v>
      </c>
      <c r="AJ135">
        <f t="shared" si="85"/>
        <v>-3.7890779917903385E-2</v>
      </c>
      <c r="AK135">
        <f t="shared" si="86"/>
        <v>-5.1483436055182553E-2</v>
      </c>
      <c r="AL135">
        <f t="shared" si="87"/>
        <v>-5.1483436055182553E-2</v>
      </c>
      <c r="AM135">
        <f t="shared" si="88"/>
        <v>2.022286923646022E-2</v>
      </c>
      <c r="AN135">
        <f t="shared" si="89"/>
        <v>-1.111095510688738E-2</v>
      </c>
      <c r="AO135">
        <f t="shared" si="65"/>
        <v>1.9578774495781204E-2</v>
      </c>
      <c r="AP135">
        <f t="shared" si="66"/>
        <v>-8.6787275341666369E-3</v>
      </c>
      <c r="AQ135">
        <f t="shared" si="67"/>
        <v>1.6985869562054938E-2</v>
      </c>
      <c r="AR135">
        <f t="shared" si="68"/>
        <v>-1.1948096848101237E-2</v>
      </c>
      <c r="AS135">
        <f t="shared" si="69"/>
        <v>-2.4988997149890394E-2</v>
      </c>
      <c r="AT135">
        <f t="shared" si="70"/>
        <v>-4.344589846145136E-2</v>
      </c>
      <c r="AU135">
        <f t="shared" si="71"/>
        <v>-4.8065751496199675E-2</v>
      </c>
      <c r="AV135">
        <f t="shared" si="72"/>
        <v>9.6380782458497394E-3</v>
      </c>
      <c r="AW135">
        <f t="shared" si="73"/>
        <v>3.1669928906378354E-2</v>
      </c>
      <c r="AX135">
        <f t="shared" si="74"/>
        <v>-8.8866537204368642E-3</v>
      </c>
      <c r="AY135">
        <f t="shared" si="75"/>
        <v>3.0263334616642944E-3</v>
      </c>
      <c r="AZ135">
        <f t="shared" si="76"/>
        <v>-6.0897373780005939E-3</v>
      </c>
      <c r="BA135">
        <f t="shared" si="77"/>
        <v>6.1701170016345199E-3</v>
      </c>
      <c r="BB135">
        <f t="shared" si="78"/>
        <v>2.3197241433427933E-2</v>
      </c>
      <c r="BC135">
        <f t="shared" si="79"/>
        <v>1.820271897104599E-2</v>
      </c>
      <c r="BD135">
        <f t="shared" si="80"/>
        <v>-7.6518624096064788E-2</v>
      </c>
      <c r="BE135">
        <f t="shared" si="81"/>
        <v>7.4586249104112816E-3</v>
      </c>
      <c r="BF135">
        <f t="shared" si="82"/>
        <v>-3.4981767377829709E-2</v>
      </c>
      <c r="BG135">
        <f t="shared" si="83"/>
        <v>1.4172770720252085E-2</v>
      </c>
      <c r="BH135">
        <f t="shared" si="84"/>
        <v>-7.0558050032071815E-2</v>
      </c>
      <c r="BI135">
        <f t="shared" si="95"/>
        <v>-2.8305089843828284E-2</v>
      </c>
      <c r="BJ135">
        <f t="shared" si="90"/>
        <v>9.0934183207770341E-3</v>
      </c>
      <c r="BK135">
        <f t="shared" si="91"/>
        <v>1.8969866006852581E-3</v>
      </c>
      <c r="BL135">
        <f t="shared" si="92"/>
        <v>-9.5260455432921946E-3</v>
      </c>
      <c r="BM135">
        <f t="shared" si="93"/>
        <v>4.0914885221082027E-4</v>
      </c>
      <c r="BN135">
        <f t="shared" si="96"/>
        <v>-1.1998478935329971E-2</v>
      </c>
    </row>
    <row r="136" spans="1:66" x14ac:dyDescent="0.25">
      <c r="A136" s="2">
        <v>40714</v>
      </c>
      <c r="B136" s="1">
        <v>31.220634</v>
      </c>
      <c r="C136" s="1">
        <v>29.969999000000001</v>
      </c>
      <c r="D136" s="1">
        <v>10.563745000000001</v>
      </c>
      <c r="E136" s="1">
        <v>10.563745000000001</v>
      </c>
      <c r="F136" s="1">
        <v>58.771557000000001</v>
      </c>
      <c r="G136" s="1">
        <v>9.7127250000000007</v>
      </c>
      <c r="H136" s="1">
        <v>75.620002999999997</v>
      </c>
      <c r="I136" s="1">
        <v>79.327697999999998</v>
      </c>
      <c r="J136" s="1">
        <v>63.217579000000001</v>
      </c>
      <c r="K136" s="1">
        <v>33.495750000000001</v>
      </c>
      <c r="L136" s="1">
        <v>21.77</v>
      </c>
      <c r="M136" s="1">
        <v>10.093006000000001</v>
      </c>
      <c r="N136" s="1">
        <v>235.905655</v>
      </c>
      <c r="O136" s="1">
        <v>117.95946499999999</v>
      </c>
      <c r="P136" s="1">
        <v>29.747316000000001</v>
      </c>
      <c r="Q136" s="1">
        <v>16.711918000000001</v>
      </c>
      <c r="R136" s="1">
        <v>52.149391000000001</v>
      </c>
      <c r="S136" s="1">
        <v>32.164810000000003</v>
      </c>
      <c r="T136" s="1">
        <v>19.692496999999999</v>
      </c>
      <c r="U136" s="1">
        <v>20.061316000000001</v>
      </c>
      <c r="V136" s="1">
        <v>16.511240000000001</v>
      </c>
      <c r="W136" s="1">
        <v>14.553046999999999</v>
      </c>
      <c r="X136" s="1">
        <v>15.320822</v>
      </c>
      <c r="Y136" s="1">
        <v>43.391972000000003</v>
      </c>
      <c r="Z136" s="1">
        <v>20.484192</v>
      </c>
      <c r="AA136" s="1">
        <v>14.8</v>
      </c>
      <c r="AB136" s="1">
        <v>25.823239999999998</v>
      </c>
      <c r="AC136" s="1">
        <v>25.429476000000001</v>
      </c>
      <c r="AD136" s="1">
        <v>43.262619000000001</v>
      </c>
      <c r="AE136" s="1">
        <v>60.465922999999997</v>
      </c>
      <c r="AF136" s="1">
        <v>1268.4499510000001</v>
      </c>
      <c r="AG136" s="1"/>
      <c r="AI136">
        <f t="shared" si="94"/>
        <v>1.901581325716566E-2</v>
      </c>
      <c r="AJ136">
        <f t="shared" si="85"/>
        <v>-1.6409583735135666E-2</v>
      </c>
      <c r="AK136">
        <f t="shared" si="86"/>
        <v>3.8638603345413407E-2</v>
      </c>
      <c r="AL136">
        <f t="shared" si="87"/>
        <v>3.8638603345413407E-2</v>
      </c>
      <c r="AM136">
        <f t="shared" si="88"/>
        <v>-3.9104516221560831E-2</v>
      </c>
      <c r="AN136">
        <f t="shared" si="89"/>
        <v>-1.4981567778346774E-2</v>
      </c>
      <c r="AO136">
        <f t="shared" si="65"/>
        <v>1.45677389864189E-3</v>
      </c>
      <c r="AP136">
        <f t="shared" si="66"/>
        <v>4.2314122754477358E-2</v>
      </c>
      <c r="AQ136">
        <f t="shared" si="67"/>
        <v>-6.2786511431030803E-3</v>
      </c>
      <c r="AR136">
        <f t="shared" si="68"/>
        <v>-1.2092344218900824E-2</v>
      </c>
      <c r="AS136">
        <f t="shared" si="69"/>
        <v>-2.1133093525179808E-2</v>
      </c>
      <c r="AT136">
        <f t="shared" si="70"/>
        <v>3.6804855526932967E-2</v>
      </c>
      <c r="AU136">
        <f t="shared" si="71"/>
        <v>-2.0906393000944296E-2</v>
      </c>
      <c r="AV136">
        <f t="shared" si="72"/>
        <v>-4.6053751265474632E-2</v>
      </c>
      <c r="AW136">
        <f t="shared" si="73"/>
        <v>2.3564582653691175E-2</v>
      </c>
      <c r="AX136">
        <f t="shared" si="74"/>
        <v>4.7168232784891611E-4</v>
      </c>
      <c r="AY136">
        <f t="shared" si="75"/>
        <v>-1.8554966692114223E-2</v>
      </c>
      <c r="AZ136">
        <f t="shared" si="76"/>
        <v>-3.2108052827321876E-2</v>
      </c>
      <c r="BA136">
        <f t="shared" si="77"/>
        <v>-2.7157536923063663E-2</v>
      </c>
      <c r="BB136">
        <f t="shared" si="78"/>
        <v>1.6488675120175525E-3</v>
      </c>
      <c r="BC136">
        <f t="shared" si="79"/>
        <v>8.6276256050572256E-4</v>
      </c>
      <c r="BD136">
        <f t="shared" si="80"/>
        <v>-4.4277612503301634E-3</v>
      </c>
      <c r="BE136">
        <f t="shared" si="81"/>
        <v>-8.8842420790682247E-3</v>
      </c>
      <c r="BF136">
        <f t="shared" si="82"/>
        <v>2.8468803744622503E-2</v>
      </c>
      <c r="BG136">
        <f t="shared" si="83"/>
        <v>-1.0724727173100019E-2</v>
      </c>
      <c r="BH136">
        <f t="shared" si="84"/>
        <v>2.1394064872325775E-2</v>
      </c>
      <c r="BI136">
        <f t="shared" si="95"/>
        <v>9.2832244483856234E-3</v>
      </c>
      <c r="BJ136">
        <f t="shared" si="90"/>
        <v>1.3798751100181752E-2</v>
      </c>
      <c r="BK136">
        <f t="shared" si="91"/>
        <v>-7.7619464559658723E-3</v>
      </c>
      <c r="BL136">
        <f t="shared" si="92"/>
        <v>-2.8347334918667921E-2</v>
      </c>
      <c r="BM136">
        <f t="shared" si="93"/>
        <v>-2.3987801808886705E-3</v>
      </c>
      <c r="BN136">
        <f t="shared" si="96"/>
        <v>-1.2854985953551386E-3</v>
      </c>
    </row>
    <row r="137" spans="1:66" x14ac:dyDescent="0.25">
      <c r="A137" s="2">
        <v>40721</v>
      </c>
      <c r="B137" s="1">
        <v>32.838355999999997</v>
      </c>
      <c r="C137" s="1">
        <v>31.530000999999999</v>
      </c>
      <c r="D137" s="1">
        <v>11.078365</v>
      </c>
      <c r="E137" s="1">
        <v>11.078365</v>
      </c>
      <c r="F137" s="1">
        <v>61.254027999999998</v>
      </c>
      <c r="G137" s="1">
        <v>10.238987</v>
      </c>
      <c r="H137" s="1">
        <v>78.089995999999999</v>
      </c>
      <c r="I137" s="1">
        <v>86.157104000000004</v>
      </c>
      <c r="J137" s="1">
        <v>65.142914000000005</v>
      </c>
      <c r="K137" s="1">
        <v>35.403168000000001</v>
      </c>
      <c r="L137" s="1">
        <v>24.190000999999999</v>
      </c>
      <c r="M137" s="1">
        <v>10.687612</v>
      </c>
      <c r="N137" s="1">
        <v>258.83154300000001</v>
      </c>
      <c r="O137" s="1">
        <v>123.131561</v>
      </c>
      <c r="P137" s="1">
        <v>31.146485999999999</v>
      </c>
      <c r="Q137" s="1">
        <v>17.760359000000001</v>
      </c>
      <c r="R137" s="1">
        <v>53.944893</v>
      </c>
      <c r="S137" s="1">
        <v>33.867134</v>
      </c>
      <c r="T137" s="1">
        <v>21.066811000000001</v>
      </c>
      <c r="U137" s="1">
        <v>21.481289</v>
      </c>
      <c r="V137" s="1">
        <v>18.675312000000002</v>
      </c>
      <c r="W137" s="1">
        <v>14.932128000000001</v>
      </c>
      <c r="X137" s="1">
        <v>15.832026000000001</v>
      </c>
      <c r="Y137" s="1">
        <v>46.346684000000003</v>
      </c>
      <c r="Z137" s="1">
        <v>21.318632000000001</v>
      </c>
      <c r="AA137" s="1">
        <v>15.42</v>
      </c>
      <c r="AB137" s="1">
        <v>27.453066</v>
      </c>
      <c r="AC137" s="1">
        <v>26.700953999999999</v>
      </c>
      <c r="AD137" s="1">
        <v>44.170634999999997</v>
      </c>
      <c r="AE137" s="1">
        <v>64.584671</v>
      </c>
      <c r="AF137" s="1">
        <v>1339.670044</v>
      </c>
      <c r="AG137" s="1"/>
      <c r="AI137">
        <f t="shared" si="94"/>
        <v>5.1815795925220384E-2</v>
      </c>
      <c r="AJ137">
        <f t="shared" si="85"/>
        <v>5.2052120522259514E-2</v>
      </c>
      <c r="AK137">
        <f t="shared" si="86"/>
        <v>4.8715678010023807E-2</v>
      </c>
      <c r="AL137">
        <f t="shared" si="87"/>
        <v>4.8715678010023807E-2</v>
      </c>
      <c r="AM137">
        <f t="shared" si="88"/>
        <v>4.2239326754606767E-2</v>
      </c>
      <c r="AN137">
        <f t="shared" si="89"/>
        <v>5.4182734505506855E-2</v>
      </c>
      <c r="AO137">
        <f t="shared" si="65"/>
        <v>3.2663222718994106E-2</v>
      </c>
      <c r="AP137">
        <f t="shared" si="66"/>
        <v>8.6091064939260012E-2</v>
      </c>
      <c r="AQ137">
        <f t="shared" si="67"/>
        <v>3.0455690180732863E-2</v>
      </c>
      <c r="AR137">
        <f t="shared" si="68"/>
        <v>5.694507512147063E-2</v>
      </c>
      <c r="AS137">
        <f t="shared" si="69"/>
        <v>0.11116219568213134</v>
      </c>
      <c r="AT137">
        <f t="shared" si="70"/>
        <v>5.8912676758539409E-2</v>
      </c>
      <c r="AU137">
        <f t="shared" si="71"/>
        <v>9.718244354930794E-2</v>
      </c>
      <c r="AV137">
        <f t="shared" si="72"/>
        <v>4.3846384009964871E-2</v>
      </c>
      <c r="AW137">
        <f t="shared" si="73"/>
        <v>4.7035167811442145E-2</v>
      </c>
      <c r="AX137">
        <f t="shared" si="74"/>
        <v>6.2736126397939504E-2</v>
      </c>
      <c r="AY137">
        <f t="shared" si="75"/>
        <v>3.4429970620366381E-2</v>
      </c>
      <c r="AZ137">
        <f t="shared" si="76"/>
        <v>5.2925044481842022E-2</v>
      </c>
      <c r="BA137">
        <f t="shared" si="77"/>
        <v>6.9788711913984391E-2</v>
      </c>
      <c r="BB137">
        <f t="shared" si="78"/>
        <v>7.0781647624712091E-2</v>
      </c>
      <c r="BC137">
        <f t="shared" si="79"/>
        <v>0.13106659463492754</v>
      </c>
      <c r="BD137">
        <f t="shared" si="80"/>
        <v>2.6048222066485535E-2</v>
      </c>
      <c r="BE137">
        <f t="shared" si="81"/>
        <v>3.3366617013108113E-2</v>
      </c>
      <c r="BF137">
        <f t="shared" si="82"/>
        <v>6.8093517390728414E-2</v>
      </c>
      <c r="BG137">
        <f t="shared" si="83"/>
        <v>4.0735802515422657E-2</v>
      </c>
      <c r="BH137">
        <f t="shared" si="84"/>
        <v>4.1891891891891839E-2</v>
      </c>
      <c r="BI137">
        <f t="shared" si="95"/>
        <v>6.3114698233064537E-2</v>
      </c>
      <c r="BJ137">
        <f t="shared" si="90"/>
        <v>5.0000165162663923E-2</v>
      </c>
      <c r="BK137">
        <f t="shared" si="91"/>
        <v>2.098846581618178E-2</v>
      </c>
      <c r="BL137">
        <f t="shared" si="92"/>
        <v>6.8116846574888201E-2</v>
      </c>
      <c r="BM137">
        <f t="shared" si="93"/>
        <v>5.6147341835483977E-2</v>
      </c>
      <c r="BN137">
        <f t="shared" si="96"/>
        <v>5.6536652561256395E-2</v>
      </c>
    </row>
    <row r="138" spans="1:66" x14ac:dyDescent="0.25">
      <c r="A138" s="2">
        <v>40728</v>
      </c>
      <c r="B138" s="1">
        <v>34.412059999999997</v>
      </c>
      <c r="C138" s="1">
        <v>31.540001</v>
      </c>
      <c r="D138" s="1">
        <v>11.293570000000001</v>
      </c>
      <c r="E138" s="1">
        <v>11.293570000000001</v>
      </c>
      <c r="F138" s="1">
        <v>61.913848999999999</v>
      </c>
      <c r="G138" s="1">
        <v>9.8789110000000004</v>
      </c>
      <c r="H138" s="1">
        <v>76.900002000000001</v>
      </c>
      <c r="I138" s="1">
        <v>87.576935000000006</v>
      </c>
      <c r="J138" s="1">
        <v>65.039055000000005</v>
      </c>
      <c r="K138" s="1">
        <v>35.572510000000001</v>
      </c>
      <c r="L138" s="1">
        <v>25.049999</v>
      </c>
      <c r="M138" s="1">
        <v>10.580888</v>
      </c>
      <c r="N138" s="1">
        <v>264.27615400000002</v>
      </c>
      <c r="O138" s="1">
        <v>120.815849</v>
      </c>
      <c r="P138" s="1">
        <v>31.053207</v>
      </c>
      <c r="Q138" s="1">
        <v>18.201796999999999</v>
      </c>
      <c r="R138" s="1">
        <v>54.161296999999998</v>
      </c>
      <c r="S138" s="1">
        <v>33.386822000000002</v>
      </c>
      <c r="T138" s="1">
        <v>19.772299</v>
      </c>
      <c r="U138" s="1">
        <v>22.224302000000002</v>
      </c>
      <c r="V138" s="1">
        <v>18.964127999999999</v>
      </c>
      <c r="W138" s="1">
        <v>14.266424000000001</v>
      </c>
      <c r="X138" s="1">
        <v>15.38186</v>
      </c>
      <c r="Y138" s="1">
        <v>47.531784000000002</v>
      </c>
      <c r="Z138" s="1">
        <v>20.955245999999999</v>
      </c>
      <c r="AA138" s="1">
        <v>15.36</v>
      </c>
      <c r="AB138" s="1">
        <v>26.928902000000001</v>
      </c>
      <c r="AC138" s="1">
        <v>26.474917999999999</v>
      </c>
      <c r="AD138" s="1">
        <v>44.641136000000003</v>
      </c>
      <c r="AE138" s="1">
        <v>64.907555000000002</v>
      </c>
      <c r="AF138" s="1">
        <v>1343.8000489999999</v>
      </c>
      <c r="AG138" s="1"/>
      <c r="AI138">
        <f t="shared" si="94"/>
        <v>4.7922740103067261E-2</v>
      </c>
      <c r="AJ138">
        <f t="shared" si="85"/>
        <v>3.1715825191383799E-4</v>
      </c>
      <c r="AK138">
        <f t="shared" si="86"/>
        <v>1.9425700453090413E-2</v>
      </c>
      <c r="AL138">
        <f t="shared" si="87"/>
        <v>1.9425700453090413E-2</v>
      </c>
      <c r="AM138">
        <f t="shared" si="88"/>
        <v>1.0771879361141783E-2</v>
      </c>
      <c r="AN138">
        <f t="shared" si="89"/>
        <v>-3.516715081286844E-2</v>
      </c>
      <c r="AO138">
        <f t="shared" si="65"/>
        <v>-1.5238750940645441E-2</v>
      </c>
      <c r="AP138">
        <f t="shared" si="66"/>
        <v>1.6479558087282065E-2</v>
      </c>
      <c r="AQ138">
        <f t="shared" si="67"/>
        <v>-1.5943253628475987E-3</v>
      </c>
      <c r="AR138">
        <f t="shared" si="68"/>
        <v>4.7832442565591965E-3</v>
      </c>
      <c r="AS138">
        <f t="shared" si="69"/>
        <v>3.5551796794055568E-2</v>
      </c>
      <c r="AT138">
        <f t="shared" si="70"/>
        <v>-9.9857666988659236E-3</v>
      </c>
      <c r="AU138">
        <f t="shared" si="71"/>
        <v>2.10353457576846E-2</v>
      </c>
      <c r="AV138">
        <f t="shared" si="72"/>
        <v>-1.8806811033606607E-2</v>
      </c>
      <c r="AW138">
        <f t="shared" si="73"/>
        <v>-2.9948482791926833E-3</v>
      </c>
      <c r="AX138">
        <f t="shared" si="74"/>
        <v>2.4855240820300873E-2</v>
      </c>
      <c r="AY138">
        <f t="shared" si="75"/>
        <v>4.0115752940690259E-3</v>
      </c>
      <c r="AZ138">
        <f t="shared" si="76"/>
        <v>-1.4182245241064623E-2</v>
      </c>
      <c r="BA138">
        <f t="shared" si="77"/>
        <v>-6.1447933434253574E-2</v>
      </c>
      <c r="BB138">
        <f t="shared" si="78"/>
        <v>3.4588846134885165E-2</v>
      </c>
      <c r="BC138">
        <f t="shared" si="79"/>
        <v>1.5465123152962426E-2</v>
      </c>
      <c r="BD138">
        <f t="shared" si="80"/>
        <v>-4.4581991260723174E-2</v>
      </c>
      <c r="BE138">
        <f t="shared" si="81"/>
        <v>-2.8433884583059753E-2</v>
      </c>
      <c r="BF138">
        <f t="shared" si="82"/>
        <v>2.5570329907529058E-2</v>
      </c>
      <c r="BG138">
        <f t="shared" si="83"/>
        <v>-1.7045465206210322E-2</v>
      </c>
      <c r="BH138">
        <f t="shared" si="84"/>
        <v>-3.8910505836576197E-3</v>
      </c>
      <c r="BI138">
        <f t="shared" si="95"/>
        <v>-1.9093095102747322E-2</v>
      </c>
      <c r="BJ138">
        <f t="shared" si="90"/>
        <v>-8.4654653163329131E-3</v>
      </c>
      <c r="BK138">
        <f t="shared" si="91"/>
        <v>1.065189576740307E-2</v>
      </c>
      <c r="BL138">
        <f t="shared" si="92"/>
        <v>4.9993906448792154E-3</v>
      </c>
      <c r="BM138">
        <f t="shared" si="93"/>
        <v>3.0828523922715877E-3</v>
      </c>
      <c r="BN138">
        <f t="shared" si="96"/>
        <v>4.9755804612793204E-4</v>
      </c>
    </row>
    <row r="139" spans="1:66" x14ac:dyDescent="0.25">
      <c r="A139" s="2">
        <v>40735</v>
      </c>
      <c r="B139" s="1">
        <v>34.910468999999999</v>
      </c>
      <c r="C139" s="1">
        <v>29.290001</v>
      </c>
      <c r="D139" s="1">
        <v>11.143862</v>
      </c>
      <c r="E139" s="1">
        <v>11.143862</v>
      </c>
      <c r="F139" s="1">
        <v>58.788052</v>
      </c>
      <c r="G139" s="1">
        <v>9.2326280000000001</v>
      </c>
      <c r="H139" s="1">
        <v>75.360000999999997</v>
      </c>
      <c r="I139" s="1">
        <v>86.744063999999995</v>
      </c>
      <c r="J139" s="1">
        <v>63.800773999999997</v>
      </c>
      <c r="K139" s="1">
        <v>35.002071000000001</v>
      </c>
      <c r="L139" s="1">
        <v>23.6</v>
      </c>
      <c r="M139" s="1">
        <v>9.9786619999999999</v>
      </c>
      <c r="N139" s="1">
        <v>296.87908900000002</v>
      </c>
      <c r="O139" s="1">
        <v>117.283638</v>
      </c>
      <c r="P139" s="1">
        <v>30.451139000000001</v>
      </c>
      <c r="Q139" s="1">
        <v>17.634229999999999</v>
      </c>
      <c r="R139" s="1">
        <v>54.065120999999998</v>
      </c>
      <c r="S139" s="1">
        <v>32.763981000000001</v>
      </c>
      <c r="T139" s="1">
        <v>18.699452999999998</v>
      </c>
      <c r="U139" s="1">
        <v>22.108715</v>
      </c>
      <c r="V139" s="1">
        <v>18.6509</v>
      </c>
      <c r="W139" s="1">
        <v>13.036718</v>
      </c>
      <c r="X139" s="1">
        <v>15.069032</v>
      </c>
      <c r="Y139" s="1">
        <v>44.00853</v>
      </c>
      <c r="Z139" s="1">
        <v>20.677820000000001</v>
      </c>
      <c r="AA139" s="1">
        <v>14.37</v>
      </c>
      <c r="AB139" s="1">
        <v>25.241747</v>
      </c>
      <c r="AC139" s="1">
        <v>26.348333</v>
      </c>
      <c r="AD139" s="1">
        <v>44.269669</v>
      </c>
      <c r="AE139" s="1">
        <v>65.364318999999995</v>
      </c>
      <c r="AF139" s="1">
        <v>1316.1400149999999</v>
      </c>
      <c r="AG139" s="1"/>
      <c r="AI139">
        <f t="shared" si="94"/>
        <v>1.4483556055638702E-2</v>
      </c>
      <c r="AJ139">
        <f t="shared" si="85"/>
        <v>-7.1337981251173702E-2</v>
      </c>
      <c r="AK139">
        <f t="shared" si="86"/>
        <v>-1.3256038613122368E-2</v>
      </c>
      <c r="AL139">
        <f t="shared" si="87"/>
        <v>-1.3256038613122368E-2</v>
      </c>
      <c r="AM139">
        <f t="shared" si="88"/>
        <v>-5.0486232894356137E-2</v>
      </c>
      <c r="AN139">
        <f t="shared" si="89"/>
        <v>-6.5420469928315003E-2</v>
      </c>
      <c r="AO139">
        <f t="shared" si="65"/>
        <v>-2.0026020285409143E-2</v>
      </c>
      <c r="AP139">
        <f t="shared" si="66"/>
        <v>-9.5101638348043509E-3</v>
      </c>
      <c r="AQ139">
        <f t="shared" si="67"/>
        <v>-1.9039037390687914E-2</v>
      </c>
      <c r="AR139">
        <f t="shared" si="68"/>
        <v>-1.6035950232356398E-2</v>
      </c>
      <c r="AS139">
        <f t="shared" si="69"/>
        <v>-5.7884193927512664E-2</v>
      </c>
      <c r="AT139">
        <f t="shared" si="70"/>
        <v>-5.6916394918838563E-2</v>
      </c>
      <c r="AU139">
        <f t="shared" si="71"/>
        <v>0.123366919438369</v>
      </c>
      <c r="AV139">
        <f t="shared" si="72"/>
        <v>-2.9236321469710516E-2</v>
      </c>
      <c r="AW139">
        <f t="shared" si="73"/>
        <v>-1.9388271233950139E-2</v>
      </c>
      <c r="AX139">
        <f t="shared" si="74"/>
        <v>-3.1181921213603272E-2</v>
      </c>
      <c r="AY139">
        <f t="shared" si="75"/>
        <v>-1.775732955582652E-3</v>
      </c>
      <c r="AZ139">
        <f t="shared" si="76"/>
        <v>-1.8655294594975259E-2</v>
      </c>
      <c r="BA139">
        <f t="shared" si="77"/>
        <v>-5.4260053421203165E-2</v>
      </c>
      <c r="BB139">
        <f t="shared" si="78"/>
        <v>-5.2009282451256035E-3</v>
      </c>
      <c r="BC139">
        <f t="shared" si="79"/>
        <v>-1.6516868057418657E-2</v>
      </c>
      <c r="BD139">
        <f t="shared" si="80"/>
        <v>-8.619581192876366E-2</v>
      </c>
      <c r="BE139">
        <f t="shared" si="81"/>
        <v>-2.0337462439522898E-2</v>
      </c>
      <c r="BF139">
        <f t="shared" si="82"/>
        <v>-7.4124169208544782E-2</v>
      </c>
      <c r="BG139">
        <f t="shared" si="83"/>
        <v>-1.3238976054015229E-2</v>
      </c>
      <c r="BH139">
        <f t="shared" si="84"/>
        <v>-6.4453125000000014E-2</v>
      </c>
      <c r="BI139">
        <f t="shared" si="95"/>
        <v>-6.2652201712494651E-2</v>
      </c>
      <c r="BJ139">
        <f t="shared" si="90"/>
        <v>-4.7813179251395086E-3</v>
      </c>
      <c r="BK139">
        <f t="shared" si="91"/>
        <v>-8.3211816115074371E-3</v>
      </c>
      <c r="BL139">
        <f t="shared" si="92"/>
        <v>7.0371469083990697E-3</v>
      </c>
      <c r="BM139">
        <f t="shared" si="93"/>
        <v>-2.0583444702642659E-2</v>
      </c>
      <c r="BN139">
        <f t="shared" si="96"/>
        <v>-2.528668455196164E-2</v>
      </c>
    </row>
    <row r="140" spans="1:66" x14ac:dyDescent="0.25">
      <c r="A140" s="2">
        <v>40742</v>
      </c>
      <c r="B140" s="1">
        <v>37.625481000000001</v>
      </c>
      <c r="C140" s="1">
        <v>29.719999000000001</v>
      </c>
      <c r="D140" s="1">
        <v>11.218715</v>
      </c>
      <c r="E140" s="1">
        <v>11.218715</v>
      </c>
      <c r="F140" s="1">
        <v>59.934443999999999</v>
      </c>
      <c r="G140" s="1">
        <v>9.3526539999999994</v>
      </c>
      <c r="H140" s="1">
        <v>77.050003000000004</v>
      </c>
      <c r="I140" s="1">
        <v>83.404715999999993</v>
      </c>
      <c r="J140" s="1">
        <v>65.246787999999995</v>
      </c>
      <c r="K140" s="1">
        <v>36.232086000000002</v>
      </c>
      <c r="L140" s="1">
        <v>23.93</v>
      </c>
      <c r="M140" s="1">
        <v>10.146369</v>
      </c>
      <c r="N140" s="1">
        <v>307.11749300000002</v>
      </c>
      <c r="O140" s="1">
        <v>122.08635700000001</v>
      </c>
      <c r="P140" s="1">
        <v>30.968413999999999</v>
      </c>
      <c r="Q140" s="1">
        <v>18.233336999999999</v>
      </c>
      <c r="R140" s="1">
        <v>53.479979999999998</v>
      </c>
      <c r="S140" s="1">
        <v>34.575108</v>
      </c>
      <c r="T140" s="1">
        <v>21.190935</v>
      </c>
      <c r="U140" s="1">
        <v>22.727896000000001</v>
      </c>
      <c r="V140" s="1">
        <v>18.652934999999999</v>
      </c>
      <c r="W140" s="1">
        <v>13.868850999999999</v>
      </c>
      <c r="X140" s="1">
        <v>15.313190000000001</v>
      </c>
      <c r="Y140" s="1">
        <v>46.010368</v>
      </c>
      <c r="Z140" s="1">
        <v>20.684636999999999</v>
      </c>
      <c r="AA140" s="1">
        <v>14.08</v>
      </c>
      <c r="AB140" s="1">
        <v>26.027992000000001</v>
      </c>
      <c r="AC140" s="1">
        <v>26.291086</v>
      </c>
      <c r="AD140" s="1">
        <v>45.004345000000001</v>
      </c>
      <c r="AE140" s="1">
        <v>67.112633000000002</v>
      </c>
      <c r="AF140" s="1">
        <v>1345.0200199999999</v>
      </c>
      <c r="AG140" s="1"/>
      <c r="AI140">
        <f t="shared" si="94"/>
        <v>7.7770711129661468E-2</v>
      </c>
      <c r="AJ140">
        <f t="shared" si="85"/>
        <v>1.4680709638760382E-2</v>
      </c>
      <c r="AK140">
        <f t="shared" si="86"/>
        <v>6.7169711900595293E-3</v>
      </c>
      <c r="AL140">
        <f t="shared" si="87"/>
        <v>6.7169711900595293E-3</v>
      </c>
      <c r="AM140">
        <f t="shared" si="88"/>
        <v>1.9500425018335339E-2</v>
      </c>
      <c r="AN140">
        <f t="shared" si="89"/>
        <v>1.3000198859956158E-2</v>
      </c>
      <c r="AO140">
        <f t="shared" si="65"/>
        <v>2.2425716262928486E-2</v>
      </c>
      <c r="AP140">
        <f t="shared" si="66"/>
        <v>-3.8496559257357385E-2</v>
      </c>
      <c r="AQ140">
        <f t="shared" si="67"/>
        <v>2.2664521279945574E-2</v>
      </c>
      <c r="AR140">
        <f t="shared" si="68"/>
        <v>3.5141206358903783E-2</v>
      </c>
      <c r="AS140">
        <f t="shared" si="69"/>
        <v>1.3983050847457554E-2</v>
      </c>
      <c r="AT140">
        <f t="shared" si="70"/>
        <v>1.6806561841657734E-2</v>
      </c>
      <c r="AU140">
        <f t="shared" si="71"/>
        <v>3.4486780576182659E-2</v>
      </c>
      <c r="AV140">
        <f t="shared" si="72"/>
        <v>4.0949607992207836E-2</v>
      </c>
      <c r="AW140">
        <f t="shared" si="73"/>
        <v>1.6987049318582071E-2</v>
      </c>
      <c r="AX140">
        <f t="shared" si="74"/>
        <v>3.397409470104451E-2</v>
      </c>
      <c r="AY140">
        <f t="shared" si="75"/>
        <v>-1.0822892637195802E-2</v>
      </c>
      <c r="AZ140">
        <f t="shared" si="76"/>
        <v>5.5277989570315003E-2</v>
      </c>
      <c r="BA140">
        <f t="shared" si="77"/>
        <v>0.13323822894712489</v>
      </c>
      <c r="BB140">
        <f t="shared" si="78"/>
        <v>2.8006195746790398E-2</v>
      </c>
      <c r="BC140">
        <f t="shared" si="79"/>
        <v>1.0911001613859615E-4</v>
      </c>
      <c r="BD140">
        <f t="shared" si="80"/>
        <v>6.3829945543042263E-2</v>
      </c>
      <c r="BE140">
        <f t="shared" si="81"/>
        <v>1.6202633321105199E-2</v>
      </c>
      <c r="BF140">
        <f t="shared" si="82"/>
        <v>4.5487499809695971E-2</v>
      </c>
      <c r="BG140">
        <f t="shared" si="83"/>
        <v>3.2967691952043662E-4</v>
      </c>
      <c r="BH140">
        <f t="shared" si="84"/>
        <v>-2.0180932498260206E-2</v>
      </c>
      <c r="BI140">
        <f t="shared" si="95"/>
        <v>3.1148596806710761E-2</v>
      </c>
      <c r="BJ140">
        <f t="shared" si="90"/>
        <v>-2.1726991229388316E-3</v>
      </c>
      <c r="BK140">
        <f t="shared" si="91"/>
        <v>1.6595470817728507E-2</v>
      </c>
      <c r="BL140">
        <f t="shared" si="92"/>
        <v>2.6747222747015964E-2</v>
      </c>
      <c r="BM140">
        <f t="shared" si="93"/>
        <v>2.1942957945853492E-2</v>
      </c>
      <c r="BN140">
        <f t="shared" si="96"/>
        <v>2.4036802097839278E-2</v>
      </c>
    </row>
    <row r="141" spans="1:66" x14ac:dyDescent="0.25">
      <c r="A141" s="2">
        <v>40749</v>
      </c>
      <c r="B141" s="1">
        <v>37.355708999999997</v>
      </c>
      <c r="C141" s="1">
        <v>27.709999</v>
      </c>
      <c r="D141" s="1">
        <v>11.078365</v>
      </c>
      <c r="E141" s="1">
        <v>11.078365</v>
      </c>
      <c r="F141" s="1">
        <v>58.120010000000001</v>
      </c>
      <c r="G141" s="1">
        <v>8.9648819999999994</v>
      </c>
      <c r="H141" s="1">
        <v>74.169998000000007</v>
      </c>
      <c r="I141" s="1">
        <v>78.691001999999997</v>
      </c>
      <c r="J141" s="1">
        <v>62.514522999999997</v>
      </c>
      <c r="K141" s="1">
        <v>34.422710000000002</v>
      </c>
      <c r="L141" s="1">
        <v>22.25</v>
      </c>
      <c r="M141" s="1">
        <v>9.3078289999999999</v>
      </c>
      <c r="N141" s="1">
        <v>299.89447000000001</v>
      </c>
      <c r="O141" s="1">
        <v>121.61777499999999</v>
      </c>
      <c r="P141" s="1">
        <v>29.620121000000001</v>
      </c>
      <c r="Q141" s="1">
        <v>17.602694</v>
      </c>
      <c r="R141" s="1">
        <v>51.932971999999999</v>
      </c>
      <c r="S141" s="1">
        <v>33.149146999999999</v>
      </c>
      <c r="T141" s="1">
        <v>19.727969999999999</v>
      </c>
      <c r="U141" s="1">
        <v>22.620571000000002</v>
      </c>
      <c r="V141" s="1">
        <v>18.335653000000001</v>
      </c>
      <c r="W141" s="1">
        <v>12.78708</v>
      </c>
      <c r="X141" s="1">
        <v>14.687538999999999</v>
      </c>
      <c r="Y141" s="1">
        <v>43.864398999999999</v>
      </c>
      <c r="Z141" s="1">
        <v>19.961496</v>
      </c>
      <c r="AA141" s="1">
        <v>13.49</v>
      </c>
      <c r="AB141" s="1">
        <v>24.365414000000001</v>
      </c>
      <c r="AC141" s="1">
        <v>25.253475000000002</v>
      </c>
      <c r="AD141" s="1">
        <v>43.510246000000002</v>
      </c>
      <c r="AE141" s="1">
        <v>62.836376000000001</v>
      </c>
      <c r="AF141" s="1">
        <v>1292.280029</v>
      </c>
      <c r="AG141" s="1"/>
      <c r="AI141">
        <f t="shared" si="94"/>
        <v>-7.1699282728107374E-3</v>
      </c>
      <c r="AJ141">
        <f t="shared" si="85"/>
        <v>-6.7631227040081718E-2</v>
      </c>
      <c r="AK141">
        <f t="shared" si="86"/>
        <v>-1.2510345436175156E-2</v>
      </c>
      <c r="AL141">
        <f t="shared" si="87"/>
        <v>-1.2510345436175156E-2</v>
      </c>
      <c r="AM141">
        <f t="shared" si="88"/>
        <v>-3.0273643649718324E-2</v>
      </c>
      <c r="AN141">
        <f t="shared" si="89"/>
        <v>-4.1461172411595686E-2</v>
      </c>
      <c r="AO141">
        <f t="shared" si="65"/>
        <v>-3.737838920006268E-2</v>
      </c>
      <c r="AP141">
        <f t="shared" si="66"/>
        <v>-5.6516156712289461E-2</v>
      </c>
      <c r="AQ141">
        <f t="shared" si="67"/>
        <v>-4.1875854486507415E-2</v>
      </c>
      <c r="AR141">
        <f t="shared" si="68"/>
        <v>-4.9938499262780517E-2</v>
      </c>
      <c r="AS141">
        <f t="shared" si="69"/>
        <v>-7.0204763894692837E-2</v>
      </c>
      <c r="AT141">
        <f t="shared" si="70"/>
        <v>-8.2644343015713315E-2</v>
      </c>
      <c r="AU141">
        <f t="shared" si="71"/>
        <v>-2.3518761270951153E-2</v>
      </c>
      <c r="AV141">
        <f t="shared" si="72"/>
        <v>-3.83811927486715E-3</v>
      </c>
      <c r="AW141">
        <f t="shared" si="73"/>
        <v>-4.3537683266569552E-2</v>
      </c>
      <c r="AX141">
        <f t="shared" si="74"/>
        <v>-3.4587360503455795E-2</v>
      </c>
      <c r="AY141">
        <f t="shared" si="75"/>
        <v>-2.8926861977136085E-2</v>
      </c>
      <c r="AZ141">
        <f t="shared" si="76"/>
        <v>-4.1242416364975665E-2</v>
      </c>
      <c r="BA141">
        <f t="shared" si="77"/>
        <v>-6.9037302978844514E-2</v>
      </c>
      <c r="BB141">
        <f t="shared" si="78"/>
        <v>-4.7221704991962056E-3</v>
      </c>
      <c r="BC141">
        <f t="shared" si="79"/>
        <v>-1.700976280676466E-2</v>
      </c>
      <c r="BD141">
        <f t="shared" si="80"/>
        <v>-7.8000044848704472E-2</v>
      </c>
      <c r="BE141">
        <f t="shared" si="81"/>
        <v>-4.0856999749888906E-2</v>
      </c>
      <c r="BF141">
        <f t="shared" si="82"/>
        <v>-4.6640987526985242E-2</v>
      </c>
      <c r="BG141">
        <f t="shared" si="83"/>
        <v>-3.4960294444615986E-2</v>
      </c>
      <c r="BH141">
        <f t="shared" si="84"/>
        <v>-4.1903409090909081E-2</v>
      </c>
      <c r="BI141">
        <f t="shared" si="95"/>
        <v>-6.3876537229610328E-2</v>
      </c>
      <c r="BJ141">
        <f t="shared" si="90"/>
        <v>-3.9466266247046557E-2</v>
      </c>
      <c r="BK141">
        <f t="shared" si="91"/>
        <v>-3.3198994452646707E-2</v>
      </c>
      <c r="BL141">
        <f t="shared" si="92"/>
        <v>-6.3717616324187445E-2</v>
      </c>
      <c r="BM141">
        <f t="shared" si="93"/>
        <v>-3.9211305568522259E-2</v>
      </c>
      <c r="BN141">
        <f t="shared" si="96"/>
        <v>-4.0638541922531954E-2</v>
      </c>
    </row>
    <row r="142" spans="1:66" x14ac:dyDescent="0.25">
      <c r="A142" s="2">
        <v>40756</v>
      </c>
      <c r="B142" s="1">
        <v>35.742764000000001</v>
      </c>
      <c r="C142" s="1">
        <v>25.620000999999998</v>
      </c>
      <c r="D142" s="1">
        <v>10.694737999999999</v>
      </c>
      <c r="E142" s="1">
        <v>10.694737999999999</v>
      </c>
      <c r="F142" s="1">
        <v>51.752944999999997</v>
      </c>
      <c r="G142" s="1">
        <v>7.5430570000000001</v>
      </c>
      <c r="H142" s="1">
        <v>71.25</v>
      </c>
      <c r="I142" s="1">
        <v>72.477897999999996</v>
      </c>
      <c r="J142" s="1">
        <v>61.308177999999998</v>
      </c>
      <c r="K142" s="1">
        <v>31.356579</v>
      </c>
      <c r="L142" s="1">
        <v>20</v>
      </c>
      <c r="M142" s="1">
        <v>8.2634600000000002</v>
      </c>
      <c r="N142" s="1">
        <v>287.64910900000001</v>
      </c>
      <c r="O142" s="1">
        <v>112.796288</v>
      </c>
      <c r="P142" s="1">
        <v>26.067062</v>
      </c>
      <c r="Q142" s="1">
        <v>16.388715999999999</v>
      </c>
      <c r="R142" s="1">
        <v>50.265723999999999</v>
      </c>
      <c r="S142" s="1">
        <v>30.813545000000001</v>
      </c>
      <c r="T142" s="1">
        <v>17.788549</v>
      </c>
      <c r="U142" s="1">
        <v>21.200597999999999</v>
      </c>
      <c r="V142" s="1">
        <v>17.058358999999999</v>
      </c>
      <c r="W142" s="1">
        <v>11.97344</v>
      </c>
      <c r="X142" s="1">
        <v>13.344678999999999</v>
      </c>
      <c r="Y142" s="1">
        <v>40.853637999999997</v>
      </c>
      <c r="Z142" s="1">
        <v>19.736367999999999</v>
      </c>
      <c r="AA142" s="1">
        <v>12.14</v>
      </c>
      <c r="AB142" s="1">
        <v>22.364424</v>
      </c>
      <c r="AC142" s="1">
        <v>25.081734000000001</v>
      </c>
      <c r="AD142" s="1">
        <v>41.974888</v>
      </c>
      <c r="AE142" s="1">
        <v>58.92239</v>
      </c>
      <c r="AF142" s="1">
        <v>1199.380005</v>
      </c>
      <c r="AG142" s="1"/>
      <c r="AI142">
        <f t="shared" si="94"/>
        <v>-4.3178005268217405E-2</v>
      </c>
      <c r="AJ142">
        <f t="shared" si="85"/>
        <v>-7.5423965190327194E-2</v>
      </c>
      <c r="AK142">
        <f t="shared" si="86"/>
        <v>-3.4628485340571523E-2</v>
      </c>
      <c r="AL142">
        <f t="shared" si="87"/>
        <v>-3.4628485340571523E-2</v>
      </c>
      <c r="AM142">
        <f t="shared" si="88"/>
        <v>-0.10955030806085553</v>
      </c>
      <c r="AN142">
        <f t="shared" si="89"/>
        <v>-0.1585994104551515</v>
      </c>
      <c r="AO142">
        <f t="shared" ref="AO142:AO205" si="97">(H142-H141)/H141</f>
        <v>-3.9368991219333814E-2</v>
      </c>
      <c r="AP142">
        <f t="shared" ref="AP142:AP205" si="98">(I142-I141)/I141</f>
        <v>-7.8955710844805377E-2</v>
      </c>
      <c r="AQ142">
        <f t="shared" ref="AQ142:AQ205" si="99">(J142-J141)/J141</f>
        <v>-1.9297035986341908E-2</v>
      </c>
      <c r="AR142">
        <f t="shared" ref="AR142:AR205" si="100">(K142-K141)/K141</f>
        <v>-8.9072911458743423E-2</v>
      </c>
      <c r="AS142">
        <f t="shared" ref="AS142:AS205" si="101">(L142-L141)/L141</f>
        <v>-0.10112359550561797</v>
      </c>
      <c r="AT142">
        <f t="shared" ref="AT142:AT205" si="102">(M142-M141)/M141</f>
        <v>-0.11220328607240203</v>
      </c>
      <c r="AU142">
        <f t="shared" ref="AU142:AU205" si="103">(N142-N141)/N141</f>
        <v>-4.0832233418642241E-2</v>
      </c>
      <c r="AV142">
        <f t="shared" ref="AV142:AV205" si="104">(O142-O141)/O141</f>
        <v>-7.2534520550141549E-2</v>
      </c>
      <c r="AW142">
        <f t="shared" ref="AW142:AW205" si="105">(P142-P141)/P141</f>
        <v>-0.11995423651375364</v>
      </c>
      <c r="AX142">
        <f t="shared" ref="AX142:AX205" si="106">(Q142-Q141)/Q141</f>
        <v>-6.8965466308736664E-2</v>
      </c>
      <c r="AY142">
        <f t="shared" ref="AY142:AY205" si="107">(R142-R141)/R141</f>
        <v>-3.210384339259461E-2</v>
      </c>
      <c r="AZ142">
        <f t="shared" ref="AZ142:AZ205" si="108">(S142-S141)/S141</f>
        <v>-7.0457378586543967E-2</v>
      </c>
      <c r="BA142">
        <f t="shared" ref="BA142:BA205" si="109">(T142-T141)/T141</f>
        <v>-9.8308188830376342E-2</v>
      </c>
      <c r="BB142">
        <f t="shared" ref="BB142:BB205" si="110">(U142-U141)/U141</f>
        <v>-6.27735259202786E-2</v>
      </c>
      <c r="BC142">
        <f t="shared" ref="BC142:BC205" si="111">(V142-V141)/V141</f>
        <v>-6.9661767704700853E-2</v>
      </c>
      <c r="BD142">
        <f t="shared" ref="BD142:BD205" si="112">(W142-W141)/W141</f>
        <v>-6.3629851381237904E-2</v>
      </c>
      <c r="BE142">
        <f t="shared" ref="BE142:BE205" si="113">(X142-X141)/X141</f>
        <v>-9.1428523185538429E-2</v>
      </c>
      <c r="BF142">
        <f t="shared" ref="BF142:BF205" si="114">(Y142-Y141)/Y141</f>
        <v>-6.8637917505720347E-2</v>
      </c>
      <c r="BG142">
        <f t="shared" ref="BG142:BG205" si="115">(Z142-Z141)/Z141</f>
        <v>-1.1278112622420762E-2</v>
      </c>
      <c r="BH142">
        <f t="shared" ref="BH142:BH205" si="116">(AA142-AA141)/AA141</f>
        <v>-0.10007412898443288</v>
      </c>
      <c r="BI142">
        <f t="shared" si="95"/>
        <v>-8.2124194565296599E-2</v>
      </c>
      <c r="BJ142">
        <f t="shared" si="90"/>
        <v>-6.8006878261308908E-3</v>
      </c>
      <c r="BK142">
        <f t="shared" si="91"/>
        <v>-3.5287274634117266E-2</v>
      </c>
      <c r="BL142">
        <f t="shared" si="92"/>
        <v>-6.2288538091375627E-2</v>
      </c>
      <c r="BM142">
        <f t="shared" si="93"/>
        <v>-7.1888462187168906E-2</v>
      </c>
      <c r="BN142">
        <f t="shared" si="96"/>
        <v>-6.843901935883262E-2</v>
      </c>
    </row>
    <row r="143" spans="1:66" x14ac:dyDescent="0.25">
      <c r="A143" s="2">
        <v>40763</v>
      </c>
      <c r="B143" s="1">
        <v>36.065162999999998</v>
      </c>
      <c r="C143" s="1">
        <v>24.1</v>
      </c>
      <c r="D143" s="1">
        <v>10.021055</v>
      </c>
      <c r="E143" s="1">
        <v>10.021055</v>
      </c>
      <c r="F143" s="1">
        <v>50.928207</v>
      </c>
      <c r="G143" s="1">
        <v>6.6382599999999998</v>
      </c>
      <c r="H143" s="1">
        <v>71.519997000000004</v>
      </c>
      <c r="I143" s="1">
        <v>71.537987000000001</v>
      </c>
      <c r="J143" s="1">
        <v>58.337128</v>
      </c>
      <c r="K143" s="1">
        <v>29.493722999999999</v>
      </c>
      <c r="L143" s="1">
        <v>19.93</v>
      </c>
      <c r="M143" s="1">
        <v>8.4311659999999993</v>
      </c>
      <c r="N143" s="1">
        <v>280.063446</v>
      </c>
      <c r="O143" s="1">
        <v>104.947945</v>
      </c>
      <c r="P143" s="1">
        <v>25.931377000000001</v>
      </c>
      <c r="Q143" s="1">
        <v>16.437277000000002</v>
      </c>
      <c r="R143" s="1">
        <v>50.786746999999998</v>
      </c>
      <c r="S143" s="1">
        <v>29.428587</v>
      </c>
      <c r="T143" s="1">
        <v>15.007425</v>
      </c>
      <c r="U143" s="1">
        <v>20.721767</v>
      </c>
      <c r="V143" s="1">
        <v>17.133611999999999</v>
      </c>
      <c r="W143" s="1">
        <v>11.908721</v>
      </c>
      <c r="X143" s="1">
        <v>13.778898999999999</v>
      </c>
      <c r="Y143" s="1">
        <v>40.437244</v>
      </c>
      <c r="Z143" s="1">
        <v>19.251995000000001</v>
      </c>
      <c r="AA143" s="1">
        <v>11.48</v>
      </c>
      <c r="AB143" s="1">
        <v>22.356197000000002</v>
      </c>
      <c r="AC143" s="1">
        <v>24.545024999999999</v>
      </c>
      <c r="AD143" s="1">
        <v>41.066882999999997</v>
      </c>
      <c r="AE143" s="1">
        <v>56.701560999999998</v>
      </c>
      <c r="AF143" s="1">
        <v>1178.8100589999999</v>
      </c>
      <c r="AG143" s="1"/>
      <c r="AI143">
        <f t="shared" si="94"/>
        <v>9.0199795404741837E-3</v>
      </c>
      <c r="AJ143">
        <f t="shared" ref="AJ143:AJ206" si="117">(C143-C142)/C142</f>
        <v>-5.9328686208872404E-2</v>
      </c>
      <c r="AK143">
        <f t="shared" ref="AK143:AK206" si="118">(D143-D142)/D142</f>
        <v>-6.2992005975274823E-2</v>
      </c>
      <c r="AL143">
        <f t="shared" ref="AL143:AL206" si="119">(E143-E142)/E142</f>
        <v>-6.2992005975274823E-2</v>
      </c>
      <c r="AM143">
        <f t="shared" ref="AM143:AM206" si="120">(F143-F142)/F142</f>
        <v>-1.5936059290925307E-2</v>
      </c>
      <c r="AN143">
        <f t="shared" ref="AN143:AN206" si="121">(G143-G142)/G142</f>
        <v>-0.11995096948094125</v>
      </c>
      <c r="AO143">
        <f t="shared" si="97"/>
        <v>3.7894315789474189E-3</v>
      </c>
      <c r="AP143">
        <f t="shared" si="98"/>
        <v>-1.2968243091155804E-2</v>
      </c>
      <c r="AQ143">
        <f t="shared" si="99"/>
        <v>-4.8460908428888526E-2</v>
      </c>
      <c r="AR143">
        <f t="shared" si="100"/>
        <v>-5.9408776703606628E-2</v>
      </c>
      <c r="AS143">
        <f t="shared" si="101"/>
        <v>-3.5000000000000144E-3</v>
      </c>
      <c r="AT143">
        <f t="shared" si="102"/>
        <v>2.0294888581780395E-2</v>
      </c>
      <c r="AU143">
        <f t="shared" si="103"/>
        <v>-2.6371237603937826E-2</v>
      </c>
      <c r="AV143">
        <f t="shared" si="104"/>
        <v>-6.9579798583442737E-2</v>
      </c>
      <c r="AW143">
        <f t="shared" si="105"/>
        <v>-5.2052279616321443E-3</v>
      </c>
      <c r="AX143">
        <f t="shared" si="106"/>
        <v>2.963075325730397E-3</v>
      </c>
      <c r="AY143">
        <f t="shared" si="107"/>
        <v>1.0365373430212595E-2</v>
      </c>
      <c r="AZ143">
        <f t="shared" si="108"/>
        <v>-4.4946402629103564E-2</v>
      </c>
      <c r="BA143">
        <f t="shared" si="109"/>
        <v>-0.15634349940515105</v>
      </c>
      <c r="BB143">
        <f t="shared" si="110"/>
        <v>-2.2585730836460347E-2</v>
      </c>
      <c r="BC143">
        <f t="shared" si="111"/>
        <v>4.4115028884079656E-3</v>
      </c>
      <c r="BD143">
        <f t="shared" si="112"/>
        <v>-5.4052135393003343E-3</v>
      </c>
      <c r="BE143">
        <f t="shared" si="113"/>
        <v>3.2538811911474216E-2</v>
      </c>
      <c r="BF143">
        <f t="shared" si="114"/>
        <v>-1.019233586981891E-2</v>
      </c>
      <c r="BG143">
        <f t="shared" si="115"/>
        <v>-2.4542154868616047E-2</v>
      </c>
      <c r="BH143">
        <f t="shared" si="116"/>
        <v>-5.4365733113673813E-2</v>
      </c>
      <c r="BI143">
        <f t="shared" si="95"/>
        <v>-3.6786102785379076E-4</v>
      </c>
      <c r="BJ143">
        <f t="shared" si="90"/>
        <v>-2.139840092395533E-2</v>
      </c>
      <c r="BK143">
        <f t="shared" si="91"/>
        <v>-2.1632100602627047E-2</v>
      </c>
      <c r="BL143">
        <f t="shared" si="92"/>
        <v>-3.7690748796849582E-2</v>
      </c>
      <c r="BM143">
        <f t="shared" si="93"/>
        <v>-1.7150482677923309E-2</v>
      </c>
      <c r="BN143">
        <f t="shared" si="96"/>
        <v>-2.8759367922011163E-2</v>
      </c>
    </row>
    <row r="144" spans="1:66" x14ac:dyDescent="0.25">
      <c r="A144" s="2">
        <v>40770</v>
      </c>
      <c r="B144" s="1">
        <v>34.060012999999998</v>
      </c>
      <c r="C144" s="1">
        <v>22.690000999999999</v>
      </c>
      <c r="D144" s="1">
        <v>9.9836279999999995</v>
      </c>
      <c r="E144" s="1">
        <v>9.9836279999999995</v>
      </c>
      <c r="F144" s="1">
        <v>47.777904999999997</v>
      </c>
      <c r="G144" s="1">
        <v>6.4351409999999998</v>
      </c>
      <c r="H144" s="1">
        <v>68.330001999999993</v>
      </c>
      <c r="I144" s="1">
        <v>63.699950999999999</v>
      </c>
      <c r="J144" s="1">
        <v>59.595398000000003</v>
      </c>
      <c r="K144" s="1">
        <v>28.388489</v>
      </c>
      <c r="L144" s="1">
        <v>19.309999000000001</v>
      </c>
      <c r="M144" s="1">
        <v>7.6154950000000001</v>
      </c>
      <c r="N144" s="1">
        <v>243.87384</v>
      </c>
      <c r="O144" s="1">
        <v>100.703903</v>
      </c>
      <c r="P144" s="1">
        <v>27.033764000000001</v>
      </c>
      <c r="Q144" s="1">
        <v>15.275128</v>
      </c>
      <c r="R144" s="1">
        <v>50.610396999999999</v>
      </c>
      <c r="S144" s="1">
        <v>28.150154000000001</v>
      </c>
      <c r="T144" s="1">
        <v>14.216626</v>
      </c>
      <c r="U144" s="1">
        <v>19.854921000000001</v>
      </c>
      <c r="V144" s="1">
        <v>15.982424999999999</v>
      </c>
      <c r="W144" s="1">
        <v>10.845442</v>
      </c>
      <c r="X144" s="1">
        <v>13.632319000000001</v>
      </c>
      <c r="Y144" s="1">
        <v>37.250304999999997</v>
      </c>
      <c r="Z144" s="1">
        <v>19.095095000000001</v>
      </c>
      <c r="AA144" s="1">
        <v>10.94</v>
      </c>
      <c r="AB144" s="1">
        <v>20.415039</v>
      </c>
      <c r="AC144" s="1">
        <v>24.838417</v>
      </c>
      <c r="AD144" s="1">
        <v>43.484130999999998</v>
      </c>
      <c r="AE144" s="1">
        <v>55.332053999999999</v>
      </c>
      <c r="AF144" s="1">
        <v>1123.530029</v>
      </c>
      <c r="AG144" s="1"/>
      <c r="AI144">
        <f t="shared" si="94"/>
        <v>-5.5597974144744627E-2</v>
      </c>
      <c r="AJ144">
        <f t="shared" si="117"/>
        <v>-5.8506182572614217E-2</v>
      </c>
      <c r="AK144">
        <f t="shared" si="118"/>
        <v>-3.7348363021658883E-3</v>
      </c>
      <c r="AL144">
        <f t="shared" si="119"/>
        <v>-3.7348363021658883E-3</v>
      </c>
      <c r="AM144">
        <f t="shared" si="120"/>
        <v>-6.1857704906045551E-2</v>
      </c>
      <c r="AN144">
        <f t="shared" si="121"/>
        <v>-3.0598229053999098E-2</v>
      </c>
      <c r="AO144">
        <f t="shared" si="97"/>
        <v>-4.4602840237815029E-2</v>
      </c>
      <c r="AP144">
        <f t="shared" si="98"/>
        <v>-0.10956467086500495</v>
      </c>
      <c r="AQ144">
        <f t="shared" si="99"/>
        <v>2.1568939766798308E-2</v>
      </c>
      <c r="AR144">
        <f t="shared" si="100"/>
        <v>-3.7473532927667336E-2</v>
      </c>
      <c r="AS144">
        <f t="shared" si="101"/>
        <v>-3.1108931259407852E-2</v>
      </c>
      <c r="AT144">
        <f t="shared" si="102"/>
        <v>-9.6744744439855562E-2</v>
      </c>
      <c r="AU144">
        <f t="shared" si="103"/>
        <v>-0.12921931268388379</v>
      </c>
      <c r="AV144">
        <f t="shared" si="104"/>
        <v>-4.043949598060264E-2</v>
      </c>
      <c r="AW144">
        <f t="shared" si="105"/>
        <v>4.251170310007063E-2</v>
      </c>
      <c r="AX144">
        <f t="shared" si="106"/>
        <v>-7.0702039029944014E-2</v>
      </c>
      <c r="AY144">
        <f t="shared" si="107"/>
        <v>-3.4723625830967151E-3</v>
      </c>
      <c r="AZ144">
        <f t="shared" si="108"/>
        <v>-4.3441875072017549E-2</v>
      </c>
      <c r="BA144">
        <f t="shared" si="109"/>
        <v>-5.2693849877643889E-2</v>
      </c>
      <c r="BB144">
        <f t="shared" si="110"/>
        <v>-4.1832629427789578E-2</v>
      </c>
      <c r="BC144">
        <f t="shared" si="111"/>
        <v>-6.7188809925192675E-2</v>
      </c>
      <c r="BD144">
        <f t="shared" si="112"/>
        <v>-8.9285742776239338E-2</v>
      </c>
      <c r="BE144">
        <f t="shared" si="113"/>
        <v>-1.0638005257168834E-2</v>
      </c>
      <c r="BF144">
        <f t="shared" si="114"/>
        <v>-7.8811973437161106E-2</v>
      </c>
      <c r="BG144">
        <f t="shared" si="115"/>
        <v>-8.1498047345223319E-3</v>
      </c>
      <c r="BH144">
        <f t="shared" si="116"/>
        <v>-4.7038327526132483E-2</v>
      </c>
      <c r="BI144">
        <f t="shared" si="95"/>
        <v>-8.6828631900139425E-2</v>
      </c>
      <c r="BJ144">
        <f t="shared" si="90"/>
        <v>1.1953216588697741E-2</v>
      </c>
      <c r="BK144">
        <f t="shared" si="91"/>
        <v>5.8861248368910803E-2</v>
      </c>
      <c r="BL144">
        <f t="shared" si="92"/>
        <v>-2.41528976600838E-2</v>
      </c>
      <c r="BM144">
        <f t="shared" si="93"/>
        <v>-4.6894772892330655E-2</v>
      </c>
      <c r="BN144">
        <f t="shared" si="96"/>
        <v>-3.9750837768620886E-2</v>
      </c>
    </row>
    <row r="145" spans="1:66" x14ac:dyDescent="0.25">
      <c r="A145" s="2">
        <v>40777</v>
      </c>
      <c r="B145" s="1">
        <v>36.695610000000002</v>
      </c>
      <c r="C145" s="1">
        <v>24.540001</v>
      </c>
      <c r="D145" s="1">
        <v>10.554389</v>
      </c>
      <c r="E145" s="1">
        <v>10.554389</v>
      </c>
      <c r="F145" s="1">
        <v>52.145496000000001</v>
      </c>
      <c r="G145" s="1">
        <v>7.1645200000000004</v>
      </c>
      <c r="H145" s="1">
        <v>69.839995999999999</v>
      </c>
      <c r="I145" s="1">
        <v>67.834014999999994</v>
      </c>
      <c r="J145" s="1">
        <v>61.879528000000001</v>
      </c>
      <c r="K145" s="1">
        <v>28.878717000000002</v>
      </c>
      <c r="L145" s="1">
        <v>21.5</v>
      </c>
      <c r="M145" s="1">
        <v>7.9280410000000003</v>
      </c>
      <c r="N145" s="1">
        <v>261.72772200000003</v>
      </c>
      <c r="O145" s="1">
        <v>100.694885</v>
      </c>
      <c r="P145" s="1">
        <v>28.831491</v>
      </c>
      <c r="Q145" s="1">
        <v>15.736808999999999</v>
      </c>
      <c r="R145" s="1">
        <v>51.524161999999997</v>
      </c>
      <c r="S145" s="1">
        <v>29.674441999999999</v>
      </c>
      <c r="T145" s="1">
        <v>14.758635999999999</v>
      </c>
      <c r="U145" s="1">
        <v>20.977173000000001</v>
      </c>
      <c r="V145" s="1">
        <v>17.550557999999999</v>
      </c>
      <c r="W145" s="1">
        <v>12.028917</v>
      </c>
      <c r="X145" s="1">
        <v>14.048928999999999</v>
      </c>
      <c r="Y145" s="1">
        <v>39.188084000000003</v>
      </c>
      <c r="Z145" s="1">
        <v>19.811409000000001</v>
      </c>
      <c r="AA145" s="1">
        <v>12.08</v>
      </c>
      <c r="AB145" s="1">
        <v>20.990814</v>
      </c>
      <c r="AC145" s="1">
        <v>25.589804000000001</v>
      </c>
      <c r="AD145" s="1">
        <v>43.982990000000001</v>
      </c>
      <c r="AE145" s="1">
        <v>57.583373999999999</v>
      </c>
      <c r="AF145" s="1">
        <v>1176.8000489999999</v>
      </c>
      <c r="AG145" s="1"/>
      <c r="AI145">
        <f t="shared" si="94"/>
        <v>7.7380974575670433E-2</v>
      </c>
      <c r="AJ145">
        <f t="shared" si="117"/>
        <v>8.1533711699704262E-2</v>
      </c>
      <c r="AK145">
        <f t="shared" si="118"/>
        <v>5.716969822994216E-2</v>
      </c>
      <c r="AL145">
        <f t="shared" si="119"/>
        <v>5.716969822994216E-2</v>
      </c>
      <c r="AM145">
        <f t="shared" si="120"/>
        <v>9.1414451931285071E-2</v>
      </c>
      <c r="AN145">
        <f t="shared" si="121"/>
        <v>0.11334312643654594</v>
      </c>
      <c r="AO145">
        <f t="shared" si="97"/>
        <v>2.2098550502018224E-2</v>
      </c>
      <c r="AP145">
        <f t="shared" si="98"/>
        <v>6.4899013815567855E-2</v>
      </c>
      <c r="AQ145">
        <f t="shared" si="99"/>
        <v>3.8327288291622741E-2</v>
      </c>
      <c r="AR145">
        <f t="shared" si="100"/>
        <v>1.7268548530356861E-2</v>
      </c>
      <c r="AS145">
        <f t="shared" si="101"/>
        <v>0.11341279717311216</v>
      </c>
      <c r="AT145">
        <f t="shared" si="102"/>
        <v>4.1040799055084433E-2</v>
      </c>
      <c r="AU145">
        <f t="shared" si="103"/>
        <v>7.320950045318525E-2</v>
      </c>
      <c r="AV145">
        <f t="shared" si="104"/>
        <v>-8.9549657275920356E-5</v>
      </c>
      <c r="AW145">
        <f t="shared" si="105"/>
        <v>6.6499322846792552E-2</v>
      </c>
      <c r="AX145">
        <f t="shared" si="106"/>
        <v>3.0224362113364853E-2</v>
      </c>
      <c r="AY145">
        <f t="shared" si="107"/>
        <v>1.8054887022522229E-2</v>
      </c>
      <c r="AZ145">
        <f t="shared" si="108"/>
        <v>5.4148478193049972E-2</v>
      </c>
      <c r="BA145">
        <f t="shared" si="109"/>
        <v>3.8125079748176499E-2</v>
      </c>
      <c r="BB145">
        <f t="shared" si="110"/>
        <v>5.652261220278839E-2</v>
      </c>
      <c r="BC145">
        <f t="shared" si="111"/>
        <v>9.8116086889192322E-2</v>
      </c>
      <c r="BD145">
        <f t="shared" si="112"/>
        <v>0.10912187811248261</v>
      </c>
      <c r="BE145">
        <f t="shared" si="113"/>
        <v>3.0560464437488485E-2</v>
      </c>
      <c r="BF145">
        <f t="shared" si="114"/>
        <v>5.2020486812121569E-2</v>
      </c>
      <c r="BG145">
        <f t="shared" si="115"/>
        <v>3.7512984355406481E-2</v>
      </c>
      <c r="BH145">
        <f t="shared" si="116"/>
        <v>0.10420475319926879</v>
      </c>
      <c r="BI145">
        <f t="shared" si="95"/>
        <v>2.820347293972841E-2</v>
      </c>
      <c r="BJ145">
        <f t="shared" si="90"/>
        <v>3.0251001905636787E-2</v>
      </c>
      <c r="BK145">
        <f t="shared" si="91"/>
        <v>1.1472208102767492E-2</v>
      </c>
      <c r="BL145">
        <f t="shared" si="92"/>
        <v>4.0687446737473362E-2</v>
      </c>
      <c r="BM145">
        <f t="shared" si="93"/>
        <v>4.7413080758876569E-2</v>
      </c>
      <c r="BN145">
        <f t="shared" si="96"/>
        <v>5.5130137829500735E-2</v>
      </c>
    </row>
    <row r="146" spans="1:66" x14ac:dyDescent="0.25">
      <c r="A146" s="2">
        <v>40784</v>
      </c>
      <c r="B146" s="1">
        <v>35.783909000000001</v>
      </c>
      <c r="C146" s="1">
        <v>24.15</v>
      </c>
      <c r="D146" s="1">
        <v>10.601172</v>
      </c>
      <c r="E146" s="1">
        <v>10.601172</v>
      </c>
      <c r="F146" s="1">
        <v>53.166823999999998</v>
      </c>
      <c r="G146" s="1">
        <v>6.6936549999999997</v>
      </c>
      <c r="H146" s="1">
        <v>69.370002999999997</v>
      </c>
      <c r="I146" s="1">
        <v>68.009262000000007</v>
      </c>
      <c r="J146" s="1">
        <v>62.961460000000002</v>
      </c>
      <c r="K146" s="1">
        <v>28.932192000000001</v>
      </c>
      <c r="L146" s="1">
        <v>21.99</v>
      </c>
      <c r="M146" s="1">
        <v>7.9432900000000002</v>
      </c>
      <c r="N146" s="1">
        <v>260.724243</v>
      </c>
      <c r="O146" s="1">
        <v>96.468863999999996</v>
      </c>
      <c r="P146" s="1">
        <v>27.288157000000002</v>
      </c>
      <c r="Q146" s="1">
        <v>15.633324999999999</v>
      </c>
      <c r="R146" s="1">
        <v>51.813377000000003</v>
      </c>
      <c r="S146" s="1">
        <v>28.379614</v>
      </c>
      <c r="T146" s="1">
        <v>14.181087</v>
      </c>
      <c r="U146" s="1">
        <v>21.434103</v>
      </c>
      <c r="V146" s="1">
        <v>17.092934</v>
      </c>
      <c r="W146" s="1">
        <v>11.945701</v>
      </c>
      <c r="X146" s="1">
        <v>14.241797999999999</v>
      </c>
      <c r="Y146" s="1">
        <v>39.959408000000003</v>
      </c>
      <c r="Z146" s="1">
        <v>19.136023000000002</v>
      </c>
      <c r="AA146" s="1">
        <v>12.61</v>
      </c>
      <c r="AB146" s="1">
        <v>20.628899000000001</v>
      </c>
      <c r="AC146" s="1">
        <v>25.446680000000001</v>
      </c>
      <c r="AD146" s="1">
        <v>43.259636</v>
      </c>
      <c r="AE146" s="1">
        <v>57.187007999999999</v>
      </c>
      <c r="AF146" s="1">
        <v>1173.969971</v>
      </c>
      <c r="AG146" s="1"/>
      <c r="AI146">
        <f t="shared" si="94"/>
        <v>-2.4844961018497872E-2</v>
      </c>
      <c r="AJ146">
        <f t="shared" si="117"/>
        <v>-1.5892460640079095E-2</v>
      </c>
      <c r="AK146">
        <f t="shared" si="118"/>
        <v>4.4325635524708794E-3</v>
      </c>
      <c r="AL146">
        <f t="shared" si="119"/>
        <v>4.4325635524708794E-3</v>
      </c>
      <c r="AM146">
        <f t="shared" si="120"/>
        <v>1.9586121110057076E-2</v>
      </c>
      <c r="AN146">
        <f t="shared" si="121"/>
        <v>-6.5721778988683227E-2</v>
      </c>
      <c r="AO146">
        <f t="shared" si="97"/>
        <v>-6.7295679684747168E-3</v>
      </c>
      <c r="AP146">
        <f t="shared" si="98"/>
        <v>2.5834678958633517E-3</v>
      </c>
      <c r="AQ146">
        <f t="shared" si="99"/>
        <v>1.7484490185510172E-2</v>
      </c>
      <c r="AR146">
        <f t="shared" si="100"/>
        <v>1.8517096864101971E-3</v>
      </c>
      <c r="AS146">
        <f t="shared" si="101"/>
        <v>2.2790697674418534E-2</v>
      </c>
      <c r="AT146">
        <f t="shared" si="102"/>
        <v>1.9234259762279037E-3</v>
      </c>
      <c r="AU146">
        <f t="shared" si="103"/>
        <v>-3.8340569823170165E-3</v>
      </c>
      <c r="AV146">
        <f t="shared" si="104"/>
        <v>-4.1968576656103269E-2</v>
      </c>
      <c r="AW146">
        <f t="shared" si="105"/>
        <v>-5.3529454997662033E-2</v>
      </c>
      <c r="AX146">
        <f t="shared" si="106"/>
        <v>-6.5759201881397883E-3</v>
      </c>
      <c r="AY146">
        <f t="shared" si="107"/>
        <v>5.6131917293483742E-3</v>
      </c>
      <c r="AZ146">
        <f t="shared" si="108"/>
        <v>-4.3634451491960623E-2</v>
      </c>
      <c r="BA146">
        <f t="shared" si="109"/>
        <v>-3.9132952394787666E-2</v>
      </c>
      <c r="BB146">
        <f t="shared" si="110"/>
        <v>2.178224873294413E-2</v>
      </c>
      <c r="BC146">
        <f t="shared" si="111"/>
        <v>-2.6074612556478215E-2</v>
      </c>
      <c r="BD146">
        <f t="shared" si="112"/>
        <v>-6.917996025743646E-3</v>
      </c>
      <c r="BE146">
        <f t="shared" si="113"/>
        <v>1.3728377444287744E-2</v>
      </c>
      <c r="BF146">
        <f t="shared" si="114"/>
        <v>1.9682615766568219E-2</v>
      </c>
      <c r="BG146">
        <f t="shared" si="115"/>
        <v>-3.4090760530964735E-2</v>
      </c>
      <c r="BH146">
        <f t="shared" si="116"/>
        <v>4.387417218543041E-2</v>
      </c>
      <c r="BI146">
        <f t="shared" si="95"/>
        <v>-1.7241589582948035E-2</v>
      </c>
      <c r="BJ146">
        <f t="shared" si="90"/>
        <v>-5.5930088405522858E-3</v>
      </c>
      <c r="BK146">
        <f t="shared" si="91"/>
        <v>-1.6446221596121604E-2</v>
      </c>
      <c r="BL146">
        <f t="shared" si="92"/>
        <v>-6.8833410143698849E-3</v>
      </c>
      <c r="BM146">
        <f t="shared" si="93"/>
        <v>-2.4048928298438213E-3</v>
      </c>
      <c r="BN146">
        <f t="shared" si="96"/>
        <v>-7.8448688660625286E-3</v>
      </c>
    </row>
    <row r="147" spans="1:66" x14ac:dyDescent="0.25">
      <c r="A147" s="2">
        <v>40791</v>
      </c>
      <c r="B147" s="1">
        <v>36.112040999999998</v>
      </c>
      <c r="C147" s="1">
        <v>24.639999</v>
      </c>
      <c r="D147" s="1">
        <v>10.685381</v>
      </c>
      <c r="E147" s="1">
        <v>10.685381</v>
      </c>
      <c r="F147" s="1">
        <v>51.306870000000004</v>
      </c>
      <c r="G147" s="1">
        <v>6.4523219999999997</v>
      </c>
      <c r="H147" s="1">
        <v>67.769997000000004</v>
      </c>
      <c r="I147" s="1">
        <v>66.878189000000006</v>
      </c>
      <c r="J147" s="1">
        <v>63.233952000000002</v>
      </c>
      <c r="K147" s="1">
        <v>27.666523000000002</v>
      </c>
      <c r="L147" s="1">
        <v>21.360001</v>
      </c>
      <c r="M147" s="1">
        <v>7.661232</v>
      </c>
      <c r="N147" s="1">
        <v>260.729218</v>
      </c>
      <c r="O147" s="1">
        <v>92.413368000000006</v>
      </c>
      <c r="P147" s="1">
        <v>27.225527</v>
      </c>
      <c r="Q147" s="1">
        <v>15.681087</v>
      </c>
      <c r="R147" s="1">
        <v>51.465626</v>
      </c>
      <c r="S147" s="1">
        <v>26.289864000000001</v>
      </c>
      <c r="T147" s="1">
        <v>13.576879</v>
      </c>
      <c r="U147" s="1">
        <v>21.384260000000001</v>
      </c>
      <c r="V147" s="1">
        <v>17.023325</v>
      </c>
      <c r="W147" s="1">
        <v>12.833310000000001</v>
      </c>
      <c r="X147" s="1">
        <v>14.102931999999999</v>
      </c>
      <c r="Y147" s="1">
        <v>40.538525</v>
      </c>
      <c r="Z147" s="1">
        <v>18.788091999999999</v>
      </c>
      <c r="AA147" s="1">
        <v>13.44</v>
      </c>
      <c r="AB147" s="1">
        <v>21.451426999999999</v>
      </c>
      <c r="AC147" s="1">
        <v>25.217694999999999</v>
      </c>
      <c r="AD147" s="1">
        <v>42.702576000000001</v>
      </c>
      <c r="AE147" s="1">
        <v>56.291229000000001</v>
      </c>
      <c r="AF147" s="1">
        <v>1154.2299800000001</v>
      </c>
      <c r="AG147" s="1"/>
      <c r="AI147">
        <f t="shared" si="94"/>
        <v>9.1698198763024048E-3</v>
      </c>
      <c r="AJ147">
        <f t="shared" si="117"/>
        <v>2.0289813664596316E-2</v>
      </c>
      <c r="AK147">
        <f t="shared" si="118"/>
        <v>7.9433670164015396E-3</v>
      </c>
      <c r="AL147">
        <f t="shared" si="119"/>
        <v>7.9433670164015396E-3</v>
      </c>
      <c r="AM147">
        <f t="shared" si="120"/>
        <v>-3.4983357290629111E-2</v>
      </c>
      <c r="AN147">
        <f t="shared" si="121"/>
        <v>-3.6053994417100978E-2</v>
      </c>
      <c r="AO147">
        <f t="shared" si="97"/>
        <v>-2.3064810880864362E-2</v>
      </c>
      <c r="AP147">
        <f t="shared" si="98"/>
        <v>-1.663116120860127E-2</v>
      </c>
      <c r="AQ147">
        <f t="shared" si="99"/>
        <v>4.3279174275818845E-3</v>
      </c>
      <c r="AR147">
        <f t="shared" si="100"/>
        <v>-4.374604592697294E-2</v>
      </c>
      <c r="AS147">
        <f t="shared" si="101"/>
        <v>-2.8649340609367805E-2</v>
      </c>
      <c r="AT147">
        <f t="shared" si="102"/>
        <v>-3.5508964169758392E-2</v>
      </c>
      <c r="AU147">
        <f t="shared" si="103"/>
        <v>1.9081463015319708E-5</v>
      </c>
      <c r="AV147">
        <f t="shared" si="104"/>
        <v>-4.203942942668E-2</v>
      </c>
      <c r="AW147">
        <f t="shared" si="105"/>
        <v>-2.2951348454936763E-3</v>
      </c>
      <c r="AX147">
        <f t="shared" si="106"/>
        <v>3.0551402212901303E-3</v>
      </c>
      <c r="AY147">
        <f t="shared" si="107"/>
        <v>-6.7116065412992157E-3</v>
      </c>
      <c r="AZ147">
        <f t="shared" si="108"/>
        <v>-7.3635603359510055E-2</v>
      </c>
      <c r="BA147">
        <f t="shared" si="109"/>
        <v>-4.2606606954741895E-2</v>
      </c>
      <c r="BB147">
        <f t="shared" si="110"/>
        <v>-2.3254063862620791E-3</v>
      </c>
      <c r="BC147">
        <f t="shared" si="111"/>
        <v>-4.0723845303562165E-3</v>
      </c>
      <c r="BD147">
        <f t="shared" si="112"/>
        <v>7.4303634420449766E-2</v>
      </c>
      <c r="BE147">
        <f t="shared" si="113"/>
        <v>-9.750594693170073E-3</v>
      </c>
      <c r="BF147">
        <f t="shared" si="114"/>
        <v>1.4492632123078412E-2</v>
      </c>
      <c r="BG147">
        <f t="shared" si="115"/>
        <v>-1.8181991106511662E-2</v>
      </c>
      <c r="BH147">
        <f t="shared" si="116"/>
        <v>6.5820777160983349E-2</v>
      </c>
      <c r="BI147">
        <f t="shared" si="95"/>
        <v>3.9872607840098412E-2</v>
      </c>
      <c r="BJ147">
        <f t="shared" si="90"/>
        <v>-8.9986198592508556E-3</v>
      </c>
      <c r="BK147">
        <f t="shared" si="91"/>
        <v>-1.28771310049858E-2</v>
      </c>
      <c r="BL147">
        <f t="shared" si="92"/>
        <v>-1.5664029843981301E-2</v>
      </c>
      <c r="BM147">
        <f t="shared" si="93"/>
        <v>-1.6814732478365853E-2</v>
      </c>
      <c r="BN147">
        <f t="shared" si="96"/>
        <v>-7.0186018275112862E-3</v>
      </c>
    </row>
    <row r="148" spans="1:66" x14ac:dyDescent="0.25">
      <c r="A148" s="2">
        <v>40798</v>
      </c>
      <c r="B148" s="1">
        <v>38.314284999999998</v>
      </c>
      <c r="C148" s="1">
        <v>25.52</v>
      </c>
      <c r="D148" s="1">
        <v>11.359067</v>
      </c>
      <c r="E148" s="1">
        <v>11.359067</v>
      </c>
      <c r="F148" s="1">
        <v>54.287776999999998</v>
      </c>
      <c r="G148" s="1">
        <v>6.6834220000000002</v>
      </c>
      <c r="H148" s="1">
        <v>71.550003000000004</v>
      </c>
      <c r="I148" s="1">
        <v>68.423469999999995</v>
      </c>
      <c r="J148" s="1">
        <v>67.513679999999994</v>
      </c>
      <c r="K148" s="1">
        <v>29.333282000000001</v>
      </c>
      <c r="L148" s="1">
        <v>23.01</v>
      </c>
      <c r="M148" s="1">
        <v>8.0957509999999999</v>
      </c>
      <c r="N148" s="1">
        <v>271.573669</v>
      </c>
      <c r="O148" s="1">
        <v>97.149269000000004</v>
      </c>
      <c r="P148" s="1">
        <v>29.566224999999999</v>
      </c>
      <c r="Q148" s="1">
        <v>17.487991000000001</v>
      </c>
      <c r="R148" s="1">
        <v>52.233898000000003</v>
      </c>
      <c r="S148" s="1">
        <v>27.396197999999998</v>
      </c>
      <c r="T148" s="1">
        <v>14.616472</v>
      </c>
      <c r="U148" s="1">
        <v>22.530733000000001</v>
      </c>
      <c r="V148" s="1">
        <v>18.523443</v>
      </c>
      <c r="W148" s="1">
        <v>14.29416</v>
      </c>
      <c r="X148" s="1">
        <v>14.002635</v>
      </c>
      <c r="Y148" s="1">
        <v>43.329566999999997</v>
      </c>
      <c r="Z148" s="1">
        <v>19.743186999999999</v>
      </c>
      <c r="AA148" s="1">
        <v>14.01</v>
      </c>
      <c r="AB148" s="1">
        <v>22.88261</v>
      </c>
      <c r="AC148" s="1">
        <v>26.276779000000001</v>
      </c>
      <c r="AD148" s="1">
        <v>43.775131000000002</v>
      </c>
      <c r="AE148" s="1">
        <v>59.097476999999998</v>
      </c>
      <c r="AF148" s="1">
        <v>1216.01001</v>
      </c>
      <c r="AG148" s="1"/>
      <c r="AI148">
        <f t="shared" si="94"/>
        <v>6.0983648085689769E-2</v>
      </c>
      <c r="AJ148">
        <f t="shared" si="117"/>
        <v>3.5714327748146417E-2</v>
      </c>
      <c r="AK148">
        <f t="shared" si="118"/>
        <v>6.3047447723202379E-2</v>
      </c>
      <c r="AL148">
        <f t="shared" si="119"/>
        <v>6.3047447723202379E-2</v>
      </c>
      <c r="AM148">
        <f t="shared" si="120"/>
        <v>5.8099568342407065E-2</v>
      </c>
      <c r="AN148">
        <f t="shared" si="121"/>
        <v>3.5816563401516621E-2</v>
      </c>
      <c r="AO148">
        <f t="shared" si="97"/>
        <v>5.5776983434129415E-2</v>
      </c>
      <c r="AP148">
        <f t="shared" si="98"/>
        <v>2.3105903779780706E-2</v>
      </c>
      <c r="AQ148">
        <f t="shared" si="99"/>
        <v>6.7680856005963241E-2</v>
      </c>
      <c r="AR148">
        <f t="shared" si="100"/>
        <v>6.0244614041309021E-2</v>
      </c>
      <c r="AS148">
        <f t="shared" si="101"/>
        <v>7.7247140578317441E-2</v>
      </c>
      <c r="AT148">
        <f t="shared" si="102"/>
        <v>5.6716595973075858E-2</v>
      </c>
      <c r="AU148">
        <f t="shared" si="103"/>
        <v>4.1592772314455344E-2</v>
      </c>
      <c r="AV148">
        <f t="shared" si="104"/>
        <v>5.1246925661231152E-2</v>
      </c>
      <c r="AW148">
        <f t="shared" si="105"/>
        <v>8.5974387199189928E-2</v>
      </c>
      <c r="AX148">
        <f t="shared" si="106"/>
        <v>0.11522823640988672</v>
      </c>
      <c r="AY148">
        <f t="shared" si="107"/>
        <v>1.492786661139618E-2</v>
      </c>
      <c r="AZ148">
        <f t="shared" si="108"/>
        <v>4.20821499875388E-2</v>
      </c>
      <c r="BA148">
        <f t="shared" si="109"/>
        <v>7.6570837819207191E-2</v>
      </c>
      <c r="BB148">
        <f t="shared" si="110"/>
        <v>5.3612937740188354E-2</v>
      </c>
      <c r="BC148">
        <f t="shared" si="111"/>
        <v>8.8121327648975775E-2</v>
      </c>
      <c r="BD148">
        <f t="shared" si="112"/>
        <v>0.11383267450096653</v>
      </c>
      <c r="BE148">
        <f t="shared" si="113"/>
        <v>-7.1117835638716421E-3</v>
      </c>
      <c r="BF148">
        <f t="shared" si="114"/>
        <v>6.8849125615695131E-2</v>
      </c>
      <c r="BG148">
        <f t="shared" si="115"/>
        <v>5.0835124716229835E-2</v>
      </c>
      <c r="BH148">
        <f t="shared" si="116"/>
        <v>4.2410714285714309E-2</v>
      </c>
      <c r="BI148">
        <f t="shared" si="95"/>
        <v>6.671737968760777E-2</v>
      </c>
      <c r="BJ148">
        <f t="shared" ref="BJ148:BJ211" si="122">(AC148-AC147)/AC147</f>
        <v>4.1997652838612023E-2</v>
      </c>
      <c r="BK148">
        <f t="shared" ref="BK148:BK211" si="123">(AD148-AD147)/AD147</f>
        <v>2.5116868827772854E-2</v>
      </c>
      <c r="BL148">
        <f t="shared" ref="BL148:BL211" si="124">(AE148-AE147)/AE147</f>
        <v>4.9852313581570523E-2</v>
      </c>
      <c r="BM148">
        <f t="shared" ref="BM148:BM211" si="125">(AF148-AF147)/AF147</f>
        <v>5.3524887648473567E-2</v>
      </c>
      <c r="BN148">
        <f t="shared" si="96"/>
        <v>5.597795362397024E-2</v>
      </c>
    </row>
    <row r="149" spans="1:66" x14ac:dyDescent="0.25">
      <c r="A149" s="2">
        <v>40805</v>
      </c>
      <c r="B149" s="1">
        <v>38.677807000000001</v>
      </c>
      <c r="C149" s="1">
        <v>24.879999000000002</v>
      </c>
      <c r="D149" s="1">
        <v>10.966084</v>
      </c>
      <c r="E149" s="1">
        <v>10.966084</v>
      </c>
      <c r="F149" s="1">
        <v>49.413677</v>
      </c>
      <c r="G149" s="1">
        <v>5.8329709999999997</v>
      </c>
      <c r="H149" s="1">
        <v>66.370002999999997</v>
      </c>
      <c r="I149" s="1">
        <v>58.833038000000002</v>
      </c>
      <c r="J149" s="1">
        <v>66.816413999999995</v>
      </c>
      <c r="K149" s="1">
        <v>26.588024000000001</v>
      </c>
      <c r="L149" s="1">
        <v>21.25</v>
      </c>
      <c r="M149" s="1">
        <v>7.5163909999999996</v>
      </c>
      <c r="N149" s="1">
        <v>261.05706800000002</v>
      </c>
      <c r="O149" s="1">
        <v>86.023482999999999</v>
      </c>
      <c r="P149" s="1">
        <v>28.805927000000001</v>
      </c>
      <c r="Q149" s="1">
        <v>17.639230999999999</v>
      </c>
      <c r="R149" s="1">
        <v>49.807803999999997</v>
      </c>
      <c r="S149" s="1">
        <v>24.249281</v>
      </c>
      <c r="T149" s="1">
        <v>12.190754999999999</v>
      </c>
      <c r="U149" s="1">
        <v>20.819326</v>
      </c>
      <c r="V149" s="1">
        <v>18.290275999999999</v>
      </c>
      <c r="W149" s="1">
        <v>12.750097</v>
      </c>
      <c r="X149" s="1">
        <v>13.462588</v>
      </c>
      <c r="Y149" s="1">
        <v>40.450046999999998</v>
      </c>
      <c r="Z149" s="1">
        <v>18.999576999999999</v>
      </c>
      <c r="AA149" s="1">
        <v>12.88</v>
      </c>
      <c r="AB149" s="1">
        <v>22.389101</v>
      </c>
      <c r="AC149" s="1">
        <v>25.67568</v>
      </c>
      <c r="AD149" s="1">
        <v>42.236964999999998</v>
      </c>
      <c r="AE149" s="1">
        <v>54.943604000000001</v>
      </c>
      <c r="AF149" s="1">
        <v>1136.4300539999999</v>
      </c>
      <c r="AG149" s="1"/>
      <c r="AI149">
        <f t="shared" si="94"/>
        <v>9.4878972686036882E-3</v>
      </c>
      <c r="AJ149">
        <f t="shared" si="117"/>
        <v>-2.5078409090909016E-2</v>
      </c>
      <c r="AK149">
        <f t="shared" si="118"/>
        <v>-3.4596415357000643E-2</v>
      </c>
      <c r="AL149">
        <f t="shared" si="119"/>
        <v>-3.4596415357000643E-2</v>
      </c>
      <c r="AM149">
        <f t="shared" si="120"/>
        <v>-8.9782641127486185E-2</v>
      </c>
      <c r="AN149">
        <f t="shared" si="121"/>
        <v>-0.12724783800873274</v>
      </c>
      <c r="AO149">
        <f t="shared" si="97"/>
        <v>-7.2396922191603638E-2</v>
      </c>
      <c r="AP149">
        <f t="shared" si="98"/>
        <v>-0.14016290024460895</v>
      </c>
      <c r="AQ149">
        <f t="shared" si="99"/>
        <v>-1.0327773571222885E-2</v>
      </c>
      <c r="AR149">
        <f t="shared" si="100"/>
        <v>-9.3588504688974103E-2</v>
      </c>
      <c r="AS149">
        <f t="shared" si="101"/>
        <v>-7.648848326814435E-2</v>
      </c>
      <c r="AT149">
        <f t="shared" si="102"/>
        <v>-7.1563465822997802E-2</v>
      </c>
      <c r="AU149">
        <f t="shared" si="103"/>
        <v>-3.8724671057855688E-2</v>
      </c>
      <c r="AV149">
        <f t="shared" si="104"/>
        <v>-0.11452259100374708</v>
      </c>
      <c r="AW149">
        <f t="shared" si="105"/>
        <v>-2.5715085371906587E-2</v>
      </c>
      <c r="AX149">
        <f t="shared" si="106"/>
        <v>8.6482203701956275E-3</v>
      </c>
      <c r="AY149">
        <f t="shared" si="107"/>
        <v>-4.6446734647297545E-2</v>
      </c>
      <c r="AZ149">
        <f t="shared" si="108"/>
        <v>-0.11486692423525333</v>
      </c>
      <c r="BA149">
        <f t="shared" si="109"/>
        <v>-0.16595776326872863</v>
      </c>
      <c r="BB149">
        <f t="shared" si="110"/>
        <v>-7.5958780391210581E-2</v>
      </c>
      <c r="BC149">
        <f t="shared" si="111"/>
        <v>-1.2587670661442459E-2</v>
      </c>
      <c r="BD149">
        <f t="shared" si="112"/>
        <v>-0.10802054825187346</v>
      </c>
      <c r="BE149">
        <f t="shared" si="113"/>
        <v>-3.8567526754785759E-2</v>
      </c>
      <c r="BF149">
        <f t="shared" si="114"/>
        <v>-6.6456237607913318E-2</v>
      </c>
      <c r="BG149">
        <f t="shared" si="115"/>
        <v>-3.766413193574069E-2</v>
      </c>
      <c r="BH149">
        <f t="shared" si="116"/>
        <v>-8.0656673804425344E-2</v>
      </c>
      <c r="BI149">
        <f t="shared" si="95"/>
        <v>-2.1566989080354013E-2</v>
      </c>
      <c r="BJ149">
        <f t="shared" si="122"/>
        <v>-2.2875672851684042E-2</v>
      </c>
      <c r="BK149">
        <f t="shared" si="123"/>
        <v>-3.5137895989391876E-2</v>
      </c>
      <c r="BL149">
        <f t="shared" si="124"/>
        <v>-7.0288499795008119E-2</v>
      </c>
      <c r="BM149">
        <f t="shared" si="125"/>
        <v>-6.5443504038260381E-2</v>
      </c>
      <c r="BN149">
        <f t="shared" si="96"/>
        <v>-6.1123601593283346E-2</v>
      </c>
    </row>
    <row r="150" spans="1:66" x14ac:dyDescent="0.25">
      <c r="A150" s="2">
        <v>40812</v>
      </c>
      <c r="B150" s="1">
        <v>36.479412000000004</v>
      </c>
      <c r="C150" s="1">
        <v>24.17</v>
      </c>
      <c r="D150" s="1">
        <v>11.134504</v>
      </c>
      <c r="E150" s="1">
        <v>11.134504</v>
      </c>
      <c r="F150" s="1">
        <v>50.244007000000003</v>
      </c>
      <c r="G150" s="1">
        <v>5.6573349999999998</v>
      </c>
      <c r="H150" s="1">
        <v>71.040001000000004</v>
      </c>
      <c r="I150" s="1">
        <v>58.817112000000002</v>
      </c>
      <c r="J150" s="1">
        <v>65.822609</v>
      </c>
      <c r="K150" s="1">
        <v>26.882164</v>
      </c>
      <c r="L150" s="1">
        <v>20.450001</v>
      </c>
      <c r="M150" s="1">
        <v>7.3715539999999997</v>
      </c>
      <c r="N150" s="1">
        <v>255.85591099999999</v>
      </c>
      <c r="O150" s="1">
        <v>85.454116999999997</v>
      </c>
      <c r="P150" s="1">
        <v>28.079802000000001</v>
      </c>
      <c r="Q150" s="1">
        <v>16.986512999999999</v>
      </c>
      <c r="R150" s="1">
        <v>51.506084000000001</v>
      </c>
      <c r="S150" s="1">
        <v>24.683623999999998</v>
      </c>
      <c r="T150" s="1">
        <v>12.004165</v>
      </c>
      <c r="U150" s="1">
        <v>20.678094999999999</v>
      </c>
      <c r="V150" s="1">
        <v>17.644417000000001</v>
      </c>
      <c r="W150" s="1">
        <v>11.566622000000001</v>
      </c>
      <c r="X150" s="1">
        <v>13.640034</v>
      </c>
      <c r="Y150" s="1">
        <v>39.114852999999997</v>
      </c>
      <c r="Z150" s="1">
        <v>19.456661</v>
      </c>
      <c r="AA150" s="1">
        <v>12.72</v>
      </c>
      <c r="AB150" s="1">
        <v>21.920261</v>
      </c>
      <c r="AC150" s="1">
        <v>26.334026000000001</v>
      </c>
      <c r="AD150" s="1">
        <v>43.15155</v>
      </c>
      <c r="AE150" s="1">
        <v>57.575436000000003</v>
      </c>
      <c r="AF150" s="1">
        <v>1131.420044</v>
      </c>
      <c r="AG150" s="1"/>
      <c r="AI150">
        <f t="shared" si="94"/>
        <v>-5.6838667197444723E-2</v>
      </c>
      <c r="AJ150">
        <f t="shared" si="117"/>
        <v>-2.8536938446018418E-2</v>
      </c>
      <c r="AK150">
        <f t="shared" si="118"/>
        <v>1.5358262803750121E-2</v>
      </c>
      <c r="AL150">
        <f t="shared" si="119"/>
        <v>1.5358262803750121E-2</v>
      </c>
      <c r="AM150">
        <f t="shared" si="120"/>
        <v>1.680364729789292E-2</v>
      </c>
      <c r="AN150">
        <f t="shared" si="121"/>
        <v>-3.0110898888405225E-2</v>
      </c>
      <c r="AO150">
        <f t="shared" si="97"/>
        <v>7.0363082551013395E-2</v>
      </c>
      <c r="AP150">
        <f t="shared" si="98"/>
        <v>-2.7069824271186416E-4</v>
      </c>
      <c r="AQ150">
        <f t="shared" si="99"/>
        <v>-1.4873665623539671E-2</v>
      </c>
      <c r="AR150">
        <f t="shared" si="100"/>
        <v>1.1062875526214312E-2</v>
      </c>
      <c r="AS150">
        <f t="shared" si="101"/>
        <v>-3.7647011764705869E-2</v>
      </c>
      <c r="AT150">
        <f t="shared" si="102"/>
        <v>-1.9269487178088511E-2</v>
      </c>
      <c r="AU150">
        <f t="shared" si="103"/>
        <v>-1.9923448309011205E-2</v>
      </c>
      <c r="AV150">
        <f t="shared" si="104"/>
        <v>-6.6187275862801586E-3</v>
      </c>
      <c r="AW150">
        <f t="shared" si="105"/>
        <v>-2.5207485945513912E-2</v>
      </c>
      <c r="AX150">
        <f t="shared" si="106"/>
        <v>-3.7003767341104617E-2</v>
      </c>
      <c r="AY150">
        <f t="shared" si="107"/>
        <v>3.4096664851957822E-2</v>
      </c>
      <c r="AZ150">
        <f t="shared" si="108"/>
        <v>1.7911582615583461E-2</v>
      </c>
      <c r="BA150">
        <f t="shared" si="109"/>
        <v>-1.53058608757209E-2</v>
      </c>
      <c r="BB150">
        <f t="shared" si="110"/>
        <v>-6.7836489999724883E-3</v>
      </c>
      <c r="BC150">
        <f t="shared" si="111"/>
        <v>-3.5311604920559868E-2</v>
      </c>
      <c r="BD150">
        <f t="shared" si="112"/>
        <v>-9.2820862460889483E-2</v>
      </c>
      <c r="BE150">
        <f t="shared" si="113"/>
        <v>1.3180675216384826E-2</v>
      </c>
      <c r="BF150">
        <f t="shared" si="114"/>
        <v>-3.3008465972857864E-2</v>
      </c>
      <c r="BG150">
        <f t="shared" si="115"/>
        <v>2.4057588229464365E-2</v>
      </c>
      <c r="BH150">
        <f t="shared" si="116"/>
        <v>-1.2422360248447215E-2</v>
      </c>
      <c r="BI150">
        <f t="shared" si="95"/>
        <v>-2.0940546027283548E-2</v>
      </c>
      <c r="BJ150">
        <f t="shared" si="122"/>
        <v>2.5640839892069136E-2</v>
      </c>
      <c r="BK150">
        <f t="shared" si="123"/>
        <v>2.1653662851959236E-2</v>
      </c>
      <c r="BL150">
        <f t="shared" si="124"/>
        <v>4.7900607320917693E-2</v>
      </c>
      <c r="BM150">
        <f t="shared" si="125"/>
        <v>-4.4085511311195633E-3</v>
      </c>
      <c r="BN150">
        <f t="shared" si="96"/>
        <v>-5.9835464689199386E-3</v>
      </c>
    </row>
    <row r="151" spans="1:66" x14ac:dyDescent="0.25">
      <c r="A151" s="2">
        <v>40819</v>
      </c>
      <c r="B151" s="1">
        <v>35.377330999999998</v>
      </c>
      <c r="C151" s="1">
        <v>25.280000999999999</v>
      </c>
      <c r="D151" s="1">
        <v>11.714622</v>
      </c>
      <c r="E151" s="1">
        <v>11.714622</v>
      </c>
      <c r="F151" s="1">
        <v>51.323459999999997</v>
      </c>
      <c r="G151" s="1">
        <v>5.4539679999999997</v>
      </c>
      <c r="H151" s="1">
        <v>71.699996999999996</v>
      </c>
      <c r="I151" s="1">
        <v>60.155312000000002</v>
      </c>
      <c r="J151" s="1">
        <v>63.330128000000002</v>
      </c>
      <c r="K151" s="1">
        <v>28.254791000000001</v>
      </c>
      <c r="L151" s="1">
        <v>22.379999000000002</v>
      </c>
      <c r="M151" s="1">
        <v>8.1491109999999995</v>
      </c>
      <c r="N151" s="1">
        <v>255.895645</v>
      </c>
      <c r="O151" s="1">
        <v>83.773048000000003</v>
      </c>
      <c r="P151" s="1">
        <v>28.976777999999999</v>
      </c>
      <c r="Q151" s="1">
        <v>17.742712000000001</v>
      </c>
      <c r="R151" s="1">
        <v>51.053204000000001</v>
      </c>
      <c r="S151" s="1">
        <v>25.158943000000001</v>
      </c>
      <c r="T151" s="1">
        <v>12.652797</v>
      </c>
      <c r="U151" s="1">
        <v>21.807950999999999</v>
      </c>
      <c r="V151" s="1">
        <v>18.189167000000001</v>
      </c>
      <c r="W151" s="1">
        <v>13.082947000000001</v>
      </c>
      <c r="X151" s="1">
        <v>14.226366000000001</v>
      </c>
      <c r="Y151" s="1">
        <v>40.401778999999998</v>
      </c>
      <c r="Z151" s="1">
        <v>19.402082</v>
      </c>
      <c r="AA151" s="1">
        <v>13.56</v>
      </c>
      <c r="AB151" s="1">
        <v>23.812069000000001</v>
      </c>
      <c r="AC151" s="1">
        <v>25.876045000000001</v>
      </c>
      <c r="AD151" s="1">
        <v>44.648136000000001</v>
      </c>
      <c r="AE151" s="1">
        <v>58.312683</v>
      </c>
      <c r="AF151" s="1">
        <v>1155.459961</v>
      </c>
      <c r="AG151" s="1"/>
      <c r="AI151">
        <f t="shared" si="94"/>
        <v>-3.0211040682344478E-2</v>
      </c>
      <c r="AJ151">
        <f t="shared" si="117"/>
        <v>4.5924741414977113E-2</v>
      </c>
      <c r="AK151">
        <f t="shared" si="118"/>
        <v>5.2100928788565759E-2</v>
      </c>
      <c r="AL151">
        <f t="shared" si="119"/>
        <v>5.2100928788565759E-2</v>
      </c>
      <c r="AM151">
        <f t="shared" si="120"/>
        <v>2.1484214027754467E-2</v>
      </c>
      <c r="AN151">
        <f t="shared" si="121"/>
        <v>-3.5947491177383002E-2</v>
      </c>
      <c r="AO151">
        <f t="shared" si="97"/>
        <v>9.2904841034559173E-3</v>
      </c>
      <c r="AP151">
        <f t="shared" si="98"/>
        <v>2.2751882139333882E-2</v>
      </c>
      <c r="AQ151">
        <f t="shared" si="99"/>
        <v>-3.7866639409568192E-2</v>
      </c>
      <c r="AR151">
        <f t="shared" si="100"/>
        <v>5.1060881854600747E-2</v>
      </c>
      <c r="AS151">
        <f t="shared" si="101"/>
        <v>9.4376425702864322E-2</v>
      </c>
      <c r="AT151">
        <f t="shared" si="102"/>
        <v>0.10548074395168236</v>
      </c>
      <c r="AU151">
        <f t="shared" si="103"/>
        <v>1.5529834681056061E-4</v>
      </c>
      <c r="AV151">
        <f t="shared" si="104"/>
        <v>-1.9672182675528598E-2</v>
      </c>
      <c r="AW151">
        <f t="shared" si="105"/>
        <v>3.194381498843897E-2</v>
      </c>
      <c r="AX151">
        <f t="shared" si="106"/>
        <v>4.4517612296296617E-2</v>
      </c>
      <c r="AY151">
        <f t="shared" si="107"/>
        <v>-8.7927476684113749E-3</v>
      </c>
      <c r="AZ151">
        <f t="shared" si="108"/>
        <v>1.9256451159683947E-2</v>
      </c>
      <c r="BA151">
        <f t="shared" si="109"/>
        <v>5.4033912396239073E-2</v>
      </c>
      <c r="BB151">
        <f t="shared" si="110"/>
        <v>5.4640236443444151E-2</v>
      </c>
      <c r="BC151">
        <f t="shared" si="111"/>
        <v>3.0873788575729109E-2</v>
      </c>
      <c r="BD151">
        <f t="shared" si="112"/>
        <v>0.13109488664884181</v>
      </c>
      <c r="BE151">
        <f t="shared" si="113"/>
        <v>4.2986109858670477E-2</v>
      </c>
      <c r="BF151">
        <f t="shared" si="114"/>
        <v>3.290121018734242E-2</v>
      </c>
      <c r="BG151">
        <f t="shared" si="115"/>
        <v>-2.8051575755984222E-3</v>
      </c>
      <c r="BH151">
        <f t="shared" si="116"/>
        <v>6.6037735849056589E-2</v>
      </c>
      <c r="BI151">
        <f t="shared" si="95"/>
        <v>8.6304081872017907E-2</v>
      </c>
      <c r="BJ151">
        <f t="shared" si="122"/>
        <v>-1.7391226089015031E-2</v>
      </c>
      <c r="BK151">
        <f t="shared" si="123"/>
        <v>3.4682091373311054E-2</v>
      </c>
      <c r="BL151">
        <f t="shared" si="124"/>
        <v>1.2804887834457674E-2</v>
      </c>
      <c r="BM151">
        <f t="shared" si="125"/>
        <v>2.1247561528970102E-2</v>
      </c>
      <c r="BN151">
        <f t="shared" si="96"/>
        <v>3.1470562110809716E-2</v>
      </c>
    </row>
    <row r="152" spans="1:66" x14ac:dyDescent="0.25">
      <c r="A152" s="2">
        <v>40826</v>
      </c>
      <c r="B152" s="1">
        <v>40.371105</v>
      </c>
      <c r="C152" s="1">
        <v>26.809999000000001</v>
      </c>
      <c r="D152" s="1">
        <v>12.088891</v>
      </c>
      <c r="E152" s="1">
        <v>12.088891</v>
      </c>
      <c r="F152" s="1">
        <v>53.050575000000002</v>
      </c>
      <c r="G152" s="1">
        <v>5.7220440000000004</v>
      </c>
      <c r="H152" s="1">
        <v>74.75</v>
      </c>
      <c r="I152" s="1">
        <v>66.981728000000004</v>
      </c>
      <c r="J152" s="1">
        <v>65.534096000000005</v>
      </c>
      <c r="K152" s="1">
        <v>30.723752999999999</v>
      </c>
      <c r="L152" s="1">
        <v>24.540001</v>
      </c>
      <c r="M152" s="1">
        <v>8.8123229999999992</v>
      </c>
      <c r="N152" s="1">
        <v>293.92828400000002</v>
      </c>
      <c r="O152" s="1">
        <v>87.424369999999996</v>
      </c>
      <c r="P152" s="1">
        <v>29.942105999999999</v>
      </c>
      <c r="Q152" s="1">
        <v>18.705863999999998</v>
      </c>
      <c r="R152" s="1">
        <v>52.339046000000003</v>
      </c>
      <c r="S152" s="1">
        <v>26.364214</v>
      </c>
      <c r="T152" s="1">
        <v>13.523566000000001</v>
      </c>
      <c r="U152" s="1">
        <v>22.655346000000002</v>
      </c>
      <c r="V152" s="1">
        <v>19.183738999999999</v>
      </c>
      <c r="W152" s="1">
        <v>14.534554999999999</v>
      </c>
      <c r="X152" s="1">
        <v>14.689265000000001</v>
      </c>
      <c r="Y152" s="1">
        <v>44.222382000000003</v>
      </c>
      <c r="Z152" s="1">
        <v>20.207024000000001</v>
      </c>
      <c r="AA152" s="1">
        <v>14.04</v>
      </c>
      <c r="AB152" s="1">
        <v>25.440667999999999</v>
      </c>
      <c r="AC152" s="1">
        <v>27.085348</v>
      </c>
      <c r="AD152" s="1">
        <v>46.111454000000002</v>
      </c>
      <c r="AE152" s="1">
        <v>61.919562999999997</v>
      </c>
      <c r="AF152" s="1">
        <v>1224.579956</v>
      </c>
      <c r="AG152" s="1"/>
      <c r="AI152">
        <f t="shared" si="94"/>
        <v>0.14115745475541958</v>
      </c>
      <c r="AJ152">
        <f t="shared" si="117"/>
        <v>6.0522070390740992E-2</v>
      </c>
      <c r="AK152">
        <f t="shared" si="118"/>
        <v>3.1948875516427243E-2</v>
      </c>
      <c r="AL152">
        <f t="shared" si="119"/>
        <v>3.1948875516427243E-2</v>
      </c>
      <c r="AM152">
        <f t="shared" si="120"/>
        <v>3.3651569866879685E-2</v>
      </c>
      <c r="AN152">
        <f t="shared" si="121"/>
        <v>4.915247027485322E-2</v>
      </c>
      <c r="AO152">
        <f t="shared" si="97"/>
        <v>4.2538397874688945E-2</v>
      </c>
      <c r="AP152">
        <f t="shared" si="98"/>
        <v>0.11347985361625257</v>
      </c>
      <c r="AQ152">
        <f t="shared" si="99"/>
        <v>3.4801256046727132E-2</v>
      </c>
      <c r="AR152">
        <f t="shared" si="100"/>
        <v>8.7382065576064524E-2</v>
      </c>
      <c r="AS152">
        <f t="shared" si="101"/>
        <v>9.6514838986364496E-2</v>
      </c>
      <c r="AT152">
        <f t="shared" si="102"/>
        <v>8.1384582931806879E-2</v>
      </c>
      <c r="AU152">
        <f t="shared" si="103"/>
        <v>0.14862558133804901</v>
      </c>
      <c r="AV152">
        <f t="shared" si="104"/>
        <v>4.3585879792746626E-2</v>
      </c>
      <c r="AW152">
        <f t="shared" si="105"/>
        <v>3.3313848765380315E-2</v>
      </c>
      <c r="AX152">
        <f t="shared" si="106"/>
        <v>5.4284373211941739E-2</v>
      </c>
      <c r="AY152">
        <f t="shared" si="107"/>
        <v>2.5186313477994493E-2</v>
      </c>
      <c r="AZ152">
        <f t="shared" si="108"/>
        <v>4.7906265378477933E-2</v>
      </c>
      <c r="BA152">
        <f t="shared" si="109"/>
        <v>6.8820277445374417E-2</v>
      </c>
      <c r="BB152">
        <f t="shared" si="110"/>
        <v>3.8857158107151027E-2</v>
      </c>
      <c r="BC152">
        <f t="shared" si="111"/>
        <v>5.4679359423111459E-2</v>
      </c>
      <c r="BD152">
        <f t="shared" si="112"/>
        <v>0.11095420626560655</v>
      </c>
      <c r="BE152">
        <f t="shared" si="113"/>
        <v>3.253810565537258E-2</v>
      </c>
      <c r="BF152">
        <f t="shared" si="114"/>
        <v>9.4565217041556654E-2</v>
      </c>
      <c r="BG152">
        <f t="shared" si="115"/>
        <v>4.1487403259093558E-2</v>
      </c>
      <c r="BH152">
        <f t="shared" si="116"/>
        <v>3.5398230088495478E-2</v>
      </c>
      <c r="BI152">
        <f t="shared" si="95"/>
        <v>6.8393846834560984E-2</v>
      </c>
      <c r="BJ152">
        <f t="shared" si="122"/>
        <v>4.6734460386044251E-2</v>
      </c>
      <c r="BK152">
        <f t="shared" si="123"/>
        <v>3.2774447739542835E-2</v>
      </c>
      <c r="BL152">
        <f t="shared" si="124"/>
        <v>6.1854125285231633E-2</v>
      </c>
      <c r="BM152">
        <f t="shared" si="125"/>
        <v>5.9820328988448621E-2</v>
      </c>
      <c r="BN152">
        <f t="shared" si="96"/>
        <v>6.1481380361612804E-2</v>
      </c>
    </row>
    <row r="153" spans="1:66" x14ac:dyDescent="0.25">
      <c r="A153" s="2">
        <v>40833</v>
      </c>
      <c r="B153" s="1">
        <v>37.584347000000001</v>
      </c>
      <c r="C153" s="1">
        <v>27.299999</v>
      </c>
      <c r="D153" s="1">
        <v>12.622225</v>
      </c>
      <c r="E153" s="1">
        <v>12.622225</v>
      </c>
      <c r="F153" s="1">
        <v>53.631808999999997</v>
      </c>
      <c r="G153" s="1">
        <v>5.9716319999999996</v>
      </c>
      <c r="H153" s="1">
        <v>77.449996999999996</v>
      </c>
      <c r="I153" s="1">
        <v>69.610336000000004</v>
      </c>
      <c r="J153" s="1">
        <v>68.363174000000001</v>
      </c>
      <c r="K153" s="1">
        <v>31.338757999999999</v>
      </c>
      <c r="L153" s="1">
        <v>23.58</v>
      </c>
      <c r="M153" s="1">
        <v>9.3459430000000001</v>
      </c>
      <c r="N153" s="1">
        <v>293.33712800000001</v>
      </c>
      <c r="O153" s="1">
        <v>92.268737999999999</v>
      </c>
      <c r="P153" s="1">
        <v>31.488330999999999</v>
      </c>
      <c r="Q153" s="1">
        <v>19.127738999999998</v>
      </c>
      <c r="R153" s="1">
        <v>51.578861000000003</v>
      </c>
      <c r="S153" s="1">
        <v>27.629097000000002</v>
      </c>
      <c r="T153" s="1">
        <v>15.122942</v>
      </c>
      <c r="U153" s="1">
        <v>22.563959000000001</v>
      </c>
      <c r="V153" s="1">
        <v>19.468487</v>
      </c>
      <c r="W153" s="1">
        <v>13.388063000000001</v>
      </c>
      <c r="X153" s="1">
        <v>14.704694</v>
      </c>
      <c r="Y153" s="1">
        <v>41.841545000000004</v>
      </c>
      <c r="Z153" s="1">
        <v>20.179310000000001</v>
      </c>
      <c r="AA153" s="1">
        <v>14.09</v>
      </c>
      <c r="AB153" s="1">
        <v>25.054076999999999</v>
      </c>
      <c r="AC153" s="1">
        <v>27.150631000000001</v>
      </c>
      <c r="AD153" s="1">
        <v>47.325363000000003</v>
      </c>
      <c r="AE153" s="1">
        <v>63.520843999999997</v>
      </c>
      <c r="AF153" s="1">
        <v>1238.25</v>
      </c>
      <c r="AG153" s="1"/>
      <c r="AI153">
        <f t="shared" si="94"/>
        <v>-6.9028529191856383E-2</v>
      </c>
      <c r="AJ153">
        <f t="shared" si="117"/>
        <v>1.8276763083803115E-2</v>
      </c>
      <c r="AK153">
        <f t="shared" si="118"/>
        <v>4.4117694501505551E-2</v>
      </c>
      <c r="AL153">
        <f t="shared" si="119"/>
        <v>4.4117694501505551E-2</v>
      </c>
      <c r="AM153">
        <f t="shared" si="120"/>
        <v>1.0956224319905956E-2</v>
      </c>
      <c r="AN153">
        <f t="shared" si="121"/>
        <v>4.3618678919630685E-2</v>
      </c>
      <c r="AO153">
        <f t="shared" si="97"/>
        <v>3.6120361204013324E-2</v>
      </c>
      <c r="AP153">
        <f t="shared" si="98"/>
        <v>3.9243657613610677E-2</v>
      </c>
      <c r="AQ153">
        <f t="shared" si="99"/>
        <v>4.3169558637079469E-2</v>
      </c>
      <c r="AR153">
        <f t="shared" si="100"/>
        <v>2.0017248543822107E-2</v>
      </c>
      <c r="AS153">
        <f t="shared" si="101"/>
        <v>-3.9119843556648666E-2</v>
      </c>
      <c r="AT153">
        <f t="shared" si="102"/>
        <v>6.0553840343800486E-2</v>
      </c>
      <c r="AU153">
        <f t="shared" si="103"/>
        <v>-2.0112252960317769E-3</v>
      </c>
      <c r="AV153">
        <f t="shared" si="104"/>
        <v>5.5412100767783662E-2</v>
      </c>
      <c r="AW153">
        <f t="shared" si="105"/>
        <v>5.1640489149293631E-2</v>
      </c>
      <c r="AX153">
        <f t="shared" si="106"/>
        <v>2.2553088165294052E-2</v>
      </c>
      <c r="AY153">
        <f t="shared" si="107"/>
        <v>-1.4524242570260066E-2</v>
      </c>
      <c r="AZ153">
        <f t="shared" si="108"/>
        <v>4.7977269491136773E-2</v>
      </c>
      <c r="BA153">
        <f t="shared" si="109"/>
        <v>0.11826584792797989</v>
      </c>
      <c r="BB153">
        <f t="shared" si="110"/>
        <v>-4.0337940546130253E-3</v>
      </c>
      <c r="BC153">
        <f t="shared" si="111"/>
        <v>1.4843196104784394E-2</v>
      </c>
      <c r="BD153">
        <f t="shared" si="112"/>
        <v>-7.8880433559885291E-2</v>
      </c>
      <c r="BE153">
        <f t="shared" si="113"/>
        <v>1.0503588845322926E-3</v>
      </c>
      <c r="BF153">
        <f t="shared" si="114"/>
        <v>-5.3837828093475371E-2</v>
      </c>
      <c r="BG153">
        <f t="shared" si="115"/>
        <v>-1.3715032950918241E-3</v>
      </c>
      <c r="BH153">
        <f t="shared" si="116"/>
        <v>3.5612535612536121E-3</v>
      </c>
      <c r="BI153">
        <f t="shared" si="95"/>
        <v>-1.5195788098016893E-2</v>
      </c>
      <c r="BJ153">
        <f t="shared" si="122"/>
        <v>2.4102699363508593E-3</v>
      </c>
      <c r="BK153">
        <f t="shared" si="123"/>
        <v>2.6325541588864253E-2</v>
      </c>
      <c r="BL153">
        <f t="shared" si="124"/>
        <v>2.5860663777617428E-2</v>
      </c>
      <c r="BM153">
        <f t="shared" si="125"/>
        <v>1.1163047323305985E-2</v>
      </c>
      <c r="BN153">
        <f t="shared" si="96"/>
        <v>1.5069620443589615E-2</v>
      </c>
    </row>
    <row r="154" spans="1:66" x14ac:dyDescent="0.25">
      <c r="A154" s="2">
        <v>40840</v>
      </c>
      <c r="B154" s="1">
        <v>38.740001999999997</v>
      </c>
      <c r="C154" s="1">
        <v>29.02</v>
      </c>
      <c r="D154" s="1">
        <v>12.594155000000001</v>
      </c>
      <c r="E154" s="1">
        <v>12.594155000000001</v>
      </c>
      <c r="F154" s="1">
        <v>56.604427000000001</v>
      </c>
      <c r="G154" s="1">
        <v>6.7943499999999997</v>
      </c>
      <c r="H154" s="1">
        <v>79.959998999999996</v>
      </c>
      <c r="I154" s="1">
        <v>77.572722999999996</v>
      </c>
      <c r="J154" s="1">
        <v>68.066649999999996</v>
      </c>
      <c r="K154" s="1">
        <v>32.274631999999997</v>
      </c>
      <c r="L154" s="1">
        <v>24.1</v>
      </c>
      <c r="M154" s="1">
        <v>9.1477409999999999</v>
      </c>
      <c r="N154" s="1">
        <v>298.13095099999998</v>
      </c>
      <c r="O154" s="1">
        <v>104.71405799999999</v>
      </c>
      <c r="P154" s="1">
        <v>30.856172999999998</v>
      </c>
      <c r="Q154" s="1">
        <v>19.883935999999999</v>
      </c>
      <c r="R154" s="1">
        <v>53.050694</v>
      </c>
      <c r="S154" s="1">
        <v>30.332491000000001</v>
      </c>
      <c r="T154" s="1">
        <v>17.157689999999999</v>
      </c>
      <c r="U154" s="1">
        <v>22.414418999999999</v>
      </c>
      <c r="V154" s="1">
        <v>19.963715000000001</v>
      </c>
      <c r="W154" s="1">
        <v>14.423603999999999</v>
      </c>
      <c r="X154" s="1">
        <v>15.291029</v>
      </c>
      <c r="Y154" s="1">
        <v>42.814781000000004</v>
      </c>
      <c r="Z154" s="1">
        <v>20.601880999999999</v>
      </c>
      <c r="AA154" s="1">
        <v>16.209999</v>
      </c>
      <c r="AB154" s="1">
        <v>25.909506</v>
      </c>
      <c r="AC154" s="1">
        <v>27.303013</v>
      </c>
      <c r="AD154" s="1">
        <v>47.516601999999999</v>
      </c>
      <c r="AE154" s="1">
        <v>64.591042000000002</v>
      </c>
      <c r="AF154" s="1">
        <v>1285.089966</v>
      </c>
      <c r="AG154" s="1"/>
      <c r="AI154">
        <f t="shared" si="94"/>
        <v>3.0748305937043308E-2</v>
      </c>
      <c r="AJ154">
        <f t="shared" si="117"/>
        <v>6.3003701941527546E-2</v>
      </c>
      <c r="AK154">
        <f t="shared" si="118"/>
        <v>-2.2238551443980437E-3</v>
      </c>
      <c r="AL154">
        <f t="shared" si="119"/>
        <v>-2.2238551443980437E-3</v>
      </c>
      <c r="AM154">
        <f t="shared" si="120"/>
        <v>5.5426398166058585E-2</v>
      </c>
      <c r="AN154">
        <f t="shared" si="121"/>
        <v>0.13777104818247343</v>
      </c>
      <c r="AO154">
        <f t="shared" si="97"/>
        <v>3.2408032243048376E-2</v>
      </c>
      <c r="AP154">
        <f t="shared" si="98"/>
        <v>0.11438512522048438</v>
      </c>
      <c r="AQ154">
        <f t="shared" si="99"/>
        <v>-4.3374814633388012E-3</v>
      </c>
      <c r="AR154">
        <f t="shared" si="100"/>
        <v>2.9863149011840173E-2</v>
      </c>
      <c r="AS154">
        <f t="shared" si="101"/>
        <v>2.2052586938083256E-2</v>
      </c>
      <c r="AT154">
        <f t="shared" si="102"/>
        <v>-2.1207276783091894E-2</v>
      </c>
      <c r="AU154">
        <f t="shared" si="103"/>
        <v>1.6342366998288654E-2</v>
      </c>
      <c r="AV154">
        <f t="shared" si="104"/>
        <v>0.13488122054947793</v>
      </c>
      <c r="AW154">
        <f t="shared" si="105"/>
        <v>-2.0075944958784904E-2</v>
      </c>
      <c r="AX154">
        <f t="shared" si="106"/>
        <v>3.9534050522123936E-2</v>
      </c>
      <c r="AY154">
        <f t="shared" si="107"/>
        <v>2.8535585537648778E-2</v>
      </c>
      <c r="AZ154">
        <f t="shared" si="108"/>
        <v>9.7845904989222021E-2</v>
      </c>
      <c r="BA154">
        <f t="shared" si="109"/>
        <v>0.13454710068979955</v>
      </c>
      <c r="BB154">
        <f t="shared" si="110"/>
        <v>-6.6273830758158082E-3</v>
      </c>
      <c r="BC154">
        <f t="shared" si="111"/>
        <v>2.543741586082169E-2</v>
      </c>
      <c r="BD154">
        <f t="shared" si="112"/>
        <v>7.7348082392501322E-2</v>
      </c>
      <c r="BE154">
        <f t="shared" si="113"/>
        <v>3.9874002138364797E-2</v>
      </c>
      <c r="BF154">
        <f t="shared" si="114"/>
        <v>2.3260039752356177E-2</v>
      </c>
      <c r="BG154">
        <f t="shared" si="115"/>
        <v>2.0940805210881729E-2</v>
      </c>
      <c r="BH154">
        <f t="shared" si="116"/>
        <v>0.150461249112846</v>
      </c>
      <c r="BI154">
        <f t="shared" si="95"/>
        <v>3.4143305299173497E-2</v>
      </c>
      <c r="BJ154">
        <f t="shared" si="122"/>
        <v>5.6124662443388278E-3</v>
      </c>
      <c r="BK154">
        <f t="shared" si="123"/>
        <v>4.0409410066225152E-3</v>
      </c>
      <c r="BL154">
        <f t="shared" si="124"/>
        <v>1.6847981427954656E-2</v>
      </c>
      <c r="BM154">
        <f t="shared" si="125"/>
        <v>3.7827551786795886E-2</v>
      </c>
      <c r="BN154">
        <f t="shared" si="96"/>
        <v>4.2620502293438459E-2</v>
      </c>
    </row>
    <row r="155" spans="1:66" x14ac:dyDescent="0.25">
      <c r="A155" s="2">
        <v>40847</v>
      </c>
      <c r="B155" s="1">
        <v>38.289402000000003</v>
      </c>
      <c r="C155" s="1">
        <v>29.790001</v>
      </c>
      <c r="D155" s="1">
        <v>12.687721</v>
      </c>
      <c r="E155" s="1">
        <v>12.687721</v>
      </c>
      <c r="F155" s="1">
        <v>54.636527999999998</v>
      </c>
      <c r="G155" s="1">
        <v>5.9993629999999998</v>
      </c>
      <c r="H155" s="1">
        <v>77.239998</v>
      </c>
      <c r="I155" s="1">
        <v>76.683655000000002</v>
      </c>
      <c r="J155" s="1">
        <v>67.169044</v>
      </c>
      <c r="K155" s="1">
        <v>30.982225</v>
      </c>
      <c r="L155" s="1">
        <v>25.200001</v>
      </c>
      <c r="M155" s="1">
        <v>8.5912559999999996</v>
      </c>
      <c r="N155" s="1">
        <v>296.14386000000002</v>
      </c>
      <c r="O155" s="1">
        <v>94.934944000000002</v>
      </c>
      <c r="P155" s="1">
        <v>31.086834</v>
      </c>
      <c r="Q155" s="1">
        <v>18.896902000000001</v>
      </c>
      <c r="R155" s="1">
        <v>51.853821000000003</v>
      </c>
      <c r="S155" s="1">
        <v>28.083797000000001</v>
      </c>
      <c r="T155" s="1">
        <v>14.901149</v>
      </c>
      <c r="U155" s="1">
        <v>21.807950999999999</v>
      </c>
      <c r="V155" s="1">
        <v>19.474678000000001</v>
      </c>
      <c r="W155" s="1">
        <v>13.702424000000001</v>
      </c>
      <c r="X155" s="1">
        <v>15.167591</v>
      </c>
      <c r="Y155" s="1">
        <v>45.444972999999997</v>
      </c>
      <c r="Z155" s="1">
        <v>20.200089999999999</v>
      </c>
      <c r="AA155" s="1">
        <v>15.9</v>
      </c>
      <c r="AB155" s="1">
        <v>26.292218999999999</v>
      </c>
      <c r="AC155" s="1">
        <v>26.969253999999999</v>
      </c>
      <c r="AD155" s="1">
        <v>47.807589999999998</v>
      </c>
      <c r="AE155" s="1">
        <v>62.244587000000003</v>
      </c>
      <c r="AF155" s="1">
        <v>1253.2299800000001</v>
      </c>
      <c r="AG155" s="1"/>
      <c r="AI155">
        <f t="shared" si="94"/>
        <v>-1.1631388144997885E-2</v>
      </c>
      <c r="AJ155">
        <f t="shared" si="117"/>
        <v>2.6533459682977278E-2</v>
      </c>
      <c r="AK155">
        <f t="shared" si="118"/>
        <v>7.4293193945921057E-3</v>
      </c>
      <c r="AL155">
        <f t="shared" si="119"/>
        <v>7.4293193945921057E-3</v>
      </c>
      <c r="AM155">
        <f t="shared" si="120"/>
        <v>-3.4765814341694561E-2</v>
      </c>
      <c r="AN155">
        <f t="shared" si="121"/>
        <v>-0.1170070720525142</v>
      </c>
      <c r="AO155">
        <f t="shared" si="97"/>
        <v>-3.4017021435930689E-2</v>
      </c>
      <c r="AP155">
        <f t="shared" si="98"/>
        <v>-1.1461090517603651E-2</v>
      </c>
      <c r="AQ155">
        <f t="shared" si="99"/>
        <v>-1.3187162876386544E-2</v>
      </c>
      <c r="AR155">
        <f t="shared" si="100"/>
        <v>-4.00440506959149E-2</v>
      </c>
      <c r="AS155">
        <f t="shared" si="101"/>
        <v>4.5643195020746839E-2</v>
      </c>
      <c r="AT155">
        <f t="shared" si="102"/>
        <v>-6.0833051569781034E-2</v>
      </c>
      <c r="AU155">
        <f t="shared" si="103"/>
        <v>-6.6651617127802473E-3</v>
      </c>
      <c r="AV155">
        <f t="shared" si="104"/>
        <v>-9.3388740602527248E-2</v>
      </c>
      <c r="AW155">
        <f t="shared" si="105"/>
        <v>7.4753599547163979E-3</v>
      </c>
      <c r="AX155">
        <f t="shared" si="106"/>
        <v>-4.9639769510422774E-2</v>
      </c>
      <c r="AY155">
        <f t="shared" si="107"/>
        <v>-2.2560930117144114E-2</v>
      </c>
      <c r="AZ155">
        <f t="shared" si="108"/>
        <v>-7.4134827897913175E-2</v>
      </c>
      <c r="BA155">
        <f t="shared" si="109"/>
        <v>-0.13151776258925291</v>
      </c>
      <c r="BB155">
        <f t="shared" si="110"/>
        <v>-2.7057047519277639E-2</v>
      </c>
      <c r="BC155">
        <f t="shared" si="111"/>
        <v>-2.4496292398483936E-2</v>
      </c>
      <c r="BD155">
        <f t="shared" si="112"/>
        <v>-4.9999986133839963E-2</v>
      </c>
      <c r="BE155">
        <f t="shared" si="113"/>
        <v>-8.0725764106522949E-3</v>
      </c>
      <c r="BF155">
        <f t="shared" si="114"/>
        <v>6.1431868587626164E-2</v>
      </c>
      <c r="BG155">
        <f t="shared" si="115"/>
        <v>-1.9502636676718955E-2</v>
      </c>
      <c r="BH155">
        <f t="shared" si="116"/>
        <v>-1.9123937021834455E-2</v>
      </c>
      <c r="BI155">
        <f t="shared" si="95"/>
        <v>1.4771142298120194E-2</v>
      </c>
      <c r="BJ155">
        <f t="shared" si="122"/>
        <v>-1.2224255249777766E-2</v>
      </c>
      <c r="BK155">
        <f t="shared" si="123"/>
        <v>6.1239227501999971E-3</v>
      </c>
      <c r="BL155">
        <f t="shared" si="124"/>
        <v>-3.6327870357007075E-2</v>
      </c>
      <c r="BM155">
        <f t="shared" si="125"/>
        <v>-2.4792027673492811E-2</v>
      </c>
      <c r="BN155">
        <f t="shared" si="96"/>
        <v>-2.4027361958296165E-2</v>
      </c>
    </row>
    <row r="156" spans="1:66" x14ac:dyDescent="0.25">
      <c r="A156" s="2">
        <v>40854</v>
      </c>
      <c r="B156" s="1">
        <v>36.795096999999998</v>
      </c>
      <c r="C156" s="1">
        <v>28.43</v>
      </c>
      <c r="D156" s="1">
        <v>11.8924</v>
      </c>
      <c r="E156" s="1">
        <v>11.8924</v>
      </c>
      <c r="F156" s="1">
        <v>55.566509000000003</v>
      </c>
      <c r="G156" s="1">
        <v>5.7405330000000001</v>
      </c>
      <c r="H156" s="1">
        <v>76.970000999999996</v>
      </c>
      <c r="I156" s="1">
        <v>76.996039999999994</v>
      </c>
      <c r="J156" s="1">
        <v>66.551918000000001</v>
      </c>
      <c r="K156" s="1">
        <v>32.711376000000001</v>
      </c>
      <c r="L156" s="1">
        <v>23.9</v>
      </c>
      <c r="M156" s="1">
        <v>8.4921520000000008</v>
      </c>
      <c r="N156" s="1">
        <v>302.20941199999999</v>
      </c>
      <c r="O156" s="1">
        <v>91.880127000000002</v>
      </c>
      <c r="P156" s="1">
        <v>32.513451000000003</v>
      </c>
      <c r="Q156" s="1">
        <v>19.956168999999999</v>
      </c>
      <c r="R156" s="1">
        <v>52.767654</v>
      </c>
      <c r="S156" s="1">
        <v>27.513361</v>
      </c>
      <c r="T156" s="1">
        <v>14.580311999999999</v>
      </c>
      <c r="U156" s="1">
        <v>22.356266000000002</v>
      </c>
      <c r="V156" s="1">
        <v>19.839911000000001</v>
      </c>
      <c r="W156" s="1">
        <v>13.850360999999999</v>
      </c>
      <c r="X156" s="1">
        <v>15.422188</v>
      </c>
      <c r="Y156" s="1">
        <v>45.541480999999997</v>
      </c>
      <c r="Z156" s="1">
        <v>20.380205</v>
      </c>
      <c r="AA156" s="1">
        <v>14.72</v>
      </c>
      <c r="AB156" s="1">
        <v>26.052371999999998</v>
      </c>
      <c r="AC156" s="1">
        <v>27.223203999999999</v>
      </c>
      <c r="AD156" s="1">
        <v>49.221035000000001</v>
      </c>
      <c r="AE156" s="1">
        <v>63.195847000000001</v>
      </c>
      <c r="AF156" s="1">
        <v>1263.849976</v>
      </c>
      <c r="AG156" s="1"/>
      <c r="AI156">
        <f t="shared" si="94"/>
        <v>-3.9026595400993833E-2</v>
      </c>
      <c r="AJ156">
        <f t="shared" si="117"/>
        <v>-4.5652935694765515E-2</v>
      </c>
      <c r="AK156">
        <f t="shared" si="118"/>
        <v>-6.268430713443332E-2</v>
      </c>
      <c r="AL156">
        <f t="shared" si="119"/>
        <v>-6.268430713443332E-2</v>
      </c>
      <c r="AM156">
        <f t="shared" si="120"/>
        <v>1.7021231656594377E-2</v>
      </c>
      <c r="AN156">
        <f t="shared" si="121"/>
        <v>-4.3142913672668197E-2</v>
      </c>
      <c r="AO156">
        <f t="shared" si="97"/>
        <v>-3.4955593862133916E-3</v>
      </c>
      <c r="AP156">
        <f t="shared" si="98"/>
        <v>4.0736842812199277E-3</v>
      </c>
      <c r="AQ156">
        <f t="shared" si="99"/>
        <v>-9.1876549560538472E-3</v>
      </c>
      <c r="AR156">
        <f t="shared" si="100"/>
        <v>5.5811065861151088E-2</v>
      </c>
      <c r="AS156">
        <f t="shared" si="101"/>
        <v>-5.1587339222724703E-2</v>
      </c>
      <c r="AT156">
        <f t="shared" si="102"/>
        <v>-1.1535449531476975E-2</v>
      </c>
      <c r="AU156">
        <f t="shared" si="103"/>
        <v>2.048177531014814E-2</v>
      </c>
      <c r="AV156">
        <f t="shared" si="104"/>
        <v>-3.2178003918135772E-2</v>
      </c>
      <c r="AW156">
        <f t="shared" si="105"/>
        <v>4.5891357093488641E-2</v>
      </c>
      <c r="AX156">
        <f t="shared" si="106"/>
        <v>5.6055061300524199E-2</v>
      </c>
      <c r="AY156">
        <f t="shared" si="107"/>
        <v>1.7623252874653089E-2</v>
      </c>
      <c r="AZ156">
        <f t="shared" si="108"/>
        <v>-2.0311925769866547E-2</v>
      </c>
      <c r="BA156">
        <f t="shared" si="109"/>
        <v>-2.1531024218333829E-2</v>
      </c>
      <c r="BB156">
        <f t="shared" si="110"/>
        <v>2.5142893983942021E-2</v>
      </c>
      <c r="BC156">
        <f t="shared" si="111"/>
        <v>1.8754251033059437E-2</v>
      </c>
      <c r="BD156">
        <f t="shared" si="112"/>
        <v>1.0796410912404904E-2</v>
      </c>
      <c r="BE156">
        <f t="shared" si="113"/>
        <v>1.6785592385765175E-2</v>
      </c>
      <c r="BF156">
        <f t="shared" si="114"/>
        <v>2.1236232223088799E-3</v>
      </c>
      <c r="BG156">
        <f t="shared" si="115"/>
        <v>8.9165444312377176E-3</v>
      </c>
      <c r="BH156">
        <f t="shared" si="116"/>
        <v>-7.4213836477987405E-2</v>
      </c>
      <c r="BI156">
        <f t="shared" si="95"/>
        <v>-9.1223566941991859E-3</v>
      </c>
      <c r="BJ156">
        <f t="shared" si="122"/>
        <v>9.4162782552309268E-3</v>
      </c>
      <c r="BK156">
        <f t="shared" si="123"/>
        <v>2.9565284508171256E-2</v>
      </c>
      <c r="BL156">
        <f t="shared" si="124"/>
        <v>1.5282614052849249E-2</v>
      </c>
      <c r="BM156">
        <f t="shared" si="125"/>
        <v>8.4740998615432904E-3</v>
      </c>
      <c r="BN156">
        <f t="shared" si="96"/>
        <v>-4.4204429349845612E-3</v>
      </c>
    </row>
    <row r="157" spans="1:66" x14ac:dyDescent="0.25">
      <c r="A157" s="2">
        <v>40861</v>
      </c>
      <c r="B157" s="1">
        <v>35.869056999999998</v>
      </c>
      <c r="C157" s="1">
        <v>27.18</v>
      </c>
      <c r="D157" s="1">
        <v>11.274856</v>
      </c>
      <c r="E157" s="1">
        <v>11.274856</v>
      </c>
      <c r="F157" s="1">
        <v>56.372055000000003</v>
      </c>
      <c r="G157" s="1">
        <v>5.3430400000000002</v>
      </c>
      <c r="H157" s="1">
        <v>75.370002999999997</v>
      </c>
      <c r="I157" s="1">
        <v>75.233931999999996</v>
      </c>
      <c r="J157" s="1">
        <v>65.681304999999995</v>
      </c>
      <c r="K157" s="1">
        <v>31.757673</v>
      </c>
      <c r="L157" s="1">
        <v>21.99</v>
      </c>
      <c r="M157" s="1">
        <v>7.6993479999999996</v>
      </c>
      <c r="N157" s="1">
        <v>295.517944</v>
      </c>
      <c r="O157" s="1">
        <v>83.068084999999996</v>
      </c>
      <c r="P157" s="1">
        <v>32.359692000000003</v>
      </c>
      <c r="Q157" s="1">
        <v>19.506450999999998</v>
      </c>
      <c r="R157" s="1">
        <v>51.635468000000003</v>
      </c>
      <c r="S157" s="1">
        <v>25.314274000000001</v>
      </c>
      <c r="T157" s="1">
        <v>12.664196</v>
      </c>
      <c r="U157" s="1">
        <v>21.018709000000001</v>
      </c>
      <c r="V157" s="1">
        <v>19.138344</v>
      </c>
      <c r="W157" s="1">
        <v>12.879538999999999</v>
      </c>
      <c r="X157" s="1">
        <v>15.218957</v>
      </c>
      <c r="Y157" s="1">
        <v>44.777369999999998</v>
      </c>
      <c r="Z157" s="1">
        <v>19.839873999999998</v>
      </c>
      <c r="AA157" s="1">
        <v>13.58</v>
      </c>
      <c r="AB157" s="1">
        <v>24.853131999999999</v>
      </c>
      <c r="AC157" s="1">
        <v>26.454101999999999</v>
      </c>
      <c r="AD157" s="1">
        <v>47.583111000000002</v>
      </c>
      <c r="AE157" s="1">
        <v>62.121043999999998</v>
      </c>
      <c r="AF157" s="1">
        <v>1215.650024</v>
      </c>
      <c r="AG157" s="1"/>
      <c r="AI157">
        <f t="shared" si="94"/>
        <v>-2.51674835916318E-2</v>
      </c>
      <c r="AJ157">
        <f t="shared" si="117"/>
        <v>-4.3967639817094617E-2</v>
      </c>
      <c r="AK157">
        <f t="shared" si="118"/>
        <v>-5.1927617638155503E-2</v>
      </c>
      <c r="AL157">
        <f t="shared" si="119"/>
        <v>-5.1927617638155503E-2</v>
      </c>
      <c r="AM157">
        <f t="shared" si="120"/>
        <v>1.4496969748450449E-2</v>
      </c>
      <c r="AN157">
        <f t="shared" si="121"/>
        <v>-6.9243221840201929E-2</v>
      </c>
      <c r="AO157">
        <f t="shared" si="97"/>
        <v>-2.0787293480741924E-2</v>
      </c>
      <c r="AP157">
        <f t="shared" si="98"/>
        <v>-2.2885696459194499E-2</v>
      </c>
      <c r="AQ157">
        <f t="shared" si="99"/>
        <v>-1.3081711634516767E-2</v>
      </c>
      <c r="AR157">
        <f t="shared" si="100"/>
        <v>-2.9155086597396601E-2</v>
      </c>
      <c r="AS157">
        <f t="shared" si="101"/>
        <v>-7.9916317991631805E-2</v>
      </c>
      <c r="AT157">
        <f t="shared" si="102"/>
        <v>-9.3357255027936514E-2</v>
      </c>
      <c r="AU157">
        <f t="shared" si="103"/>
        <v>-2.2141825285044353E-2</v>
      </c>
      <c r="AV157">
        <f t="shared" si="104"/>
        <v>-9.5908030253375742E-2</v>
      </c>
      <c r="AW157">
        <f t="shared" si="105"/>
        <v>-4.7290888930861521E-3</v>
      </c>
      <c r="AX157">
        <f t="shared" si="106"/>
        <v>-2.2535287208682225E-2</v>
      </c>
      <c r="AY157">
        <f t="shared" si="107"/>
        <v>-2.1456060942182446E-2</v>
      </c>
      <c r="AZ157">
        <f t="shared" si="108"/>
        <v>-7.992796663410183E-2</v>
      </c>
      <c r="BA157">
        <f t="shared" si="109"/>
        <v>-0.13141803824225429</v>
      </c>
      <c r="BB157">
        <f t="shared" si="110"/>
        <v>-5.9829177198016892E-2</v>
      </c>
      <c r="BC157">
        <f t="shared" si="111"/>
        <v>-3.536139854659634E-2</v>
      </c>
      <c r="BD157">
        <f t="shared" si="112"/>
        <v>-7.0093624274486427E-2</v>
      </c>
      <c r="BE157">
        <f t="shared" si="113"/>
        <v>-1.317783183553466E-2</v>
      </c>
      <c r="BF157">
        <f t="shared" si="114"/>
        <v>-1.6778352025925546E-2</v>
      </c>
      <c r="BG157">
        <f t="shared" si="115"/>
        <v>-2.6512539986717595E-2</v>
      </c>
      <c r="BH157">
        <f t="shared" si="116"/>
        <v>-7.7445652173913082E-2</v>
      </c>
      <c r="BI157">
        <f t="shared" si="95"/>
        <v>-4.6031892988477201E-2</v>
      </c>
      <c r="BJ157">
        <f t="shared" si="122"/>
        <v>-2.8251707624128305E-2</v>
      </c>
      <c r="BK157">
        <f t="shared" si="123"/>
        <v>-3.3276910979218505E-2</v>
      </c>
      <c r="BL157">
        <f t="shared" si="124"/>
        <v>-1.7007494179166596E-2</v>
      </c>
      <c r="BM157">
        <f t="shared" si="125"/>
        <v>-3.8137399940892935E-2</v>
      </c>
      <c r="BN157">
        <f t="shared" si="96"/>
        <v>-4.2960095041303839E-2</v>
      </c>
    </row>
    <row r="158" spans="1:66" x14ac:dyDescent="0.25">
      <c r="A158" s="2">
        <v>40868</v>
      </c>
      <c r="B158" s="1">
        <v>34.781326</v>
      </c>
      <c r="C158" s="1">
        <v>25.83</v>
      </c>
      <c r="D158" s="1">
        <v>10.994153000000001</v>
      </c>
      <c r="E158" s="1">
        <v>10.994153000000001</v>
      </c>
      <c r="F158" s="1">
        <v>52.461269000000001</v>
      </c>
      <c r="G158" s="1">
        <v>4.7791560000000004</v>
      </c>
      <c r="H158" s="1">
        <v>72.889999000000003</v>
      </c>
      <c r="I158" s="1">
        <v>69.459007</v>
      </c>
      <c r="J158" s="1">
        <v>64.957961999999995</v>
      </c>
      <c r="K158" s="1">
        <v>29.868082000000001</v>
      </c>
      <c r="L158" s="1">
        <v>20.83</v>
      </c>
      <c r="M158" s="1">
        <v>7.4325390000000002</v>
      </c>
      <c r="N158" s="1">
        <v>279.68093900000002</v>
      </c>
      <c r="O158" s="1">
        <v>80.212074000000001</v>
      </c>
      <c r="P158" s="1">
        <v>31.155165</v>
      </c>
      <c r="Q158" s="1">
        <v>18.25367</v>
      </c>
      <c r="R158" s="1">
        <v>49.549019000000001</v>
      </c>
      <c r="S158" s="1">
        <v>23.545082000000001</v>
      </c>
      <c r="T158" s="1">
        <v>11.817539999999999</v>
      </c>
      <c r="U158" s="1">
        <v>20.339950999999999</v>
      </c>
      <c r="V158" s="1">
        <v>18.628675000000001</v>
      </c>
      <c r="W158" s="1">
        <v>12.981244</v>
      </c>
      <c r="X158" s="1">
        <v>14.377357</v>
      </c>
      <c r="Y158" s="1">
        <v>41.712845000000002</v>
      </c>
      <c r="Z158" s="1">
        <v>18.987805999999999</v>
      </c>
      <c r="AA158" s="1">
        <v>13.27</v>
      </c>
      <c r="AB158" s="1">
        <v>22.983979999999999</v>
      </c>
      <c r="AC158" s="1">
        <v>25.648724000000001</v>
      </c>
      <c r="AD158" s="1">
        <v>47.300423000000002</v>
      </c>
      <c r="AE158" s="1">
        <v>58.931255</v>
      </c>
      <c r="AF158" s="1">
        <v>1158.670044</v>
      </c>
      <c r="AG158" s="1"/>
      <c r="AI158">
        <f t="shared" si="94"/>
        <v>-3.0325051478214161E-2</v>
      </c>
      <c r="AJ158">
        <f t="shared" si="117"/>
        <v>-4.9668874172185483E-2</v>
      </c>
      <c r="AK158">
        <f t="shared" si="118"/>
        <v>-2.4896371182035412E-2</v>
      </c>
      <c r="AL158">
        <f t="shared" si="119"/>
        <v>-2.4896371182035412E-2</v>
      </c>
      <c r="AM158">
        <f t="shared" si="120"/>
        <v>-6.9374550918890596E-2</v>
      </c>
      <c r="AN158">
        <f t="shared" si="121"/>
        <v>-0.10553617416302326</v>
      </c>
      <c r="AO158">
        <f t="shared" si="97"/>
        <v>-3.2904390358057888E-2</v>
      </c>
      <c r="AP158">
        <f t="shared" si="98"/>
        <v>-7.6759579706667413E-2</v>
      </c>
      <c r="AQ158">
        <f t="shared" si="99"/>
        <v>-1.1012920647663745E-2</v>
      </c>
      <c r="AR158">
        <f t="shared" si="100"/>
        <v>-5.9500297770557667E-2</v>
      </c>
      <c r="AS158">
        <f t="shared" si="101"/>
        <v>-5.2751250568440211E-2</v>
      </c>
      <c r="AT158">
        <f t="shared" si="102"/>
        <v>-3.4653453772968752E-2</v>
      </c>
      <c r="AU158">
        <f t="shared" si="103"/>
        <v>-5.3590671299472689E-2</v>
      </c>
      <c r="AV158">
        <f t="shared" si="104"/>
        <v>-3.4381567842812259E-2</v>
      </c>
      <c r="AW158">
        <f t="shared" si="105"/>
        <v>-3.7223067512509152E-2</v>
      </c>
      <c r="AX158">
        <f t="shared" si="106"/>
        <v>-6.4223932892764499E-2</v>
      </c>
      <c r="AY158">
        <f t="shared" si="107"/>
        <v>-4.0407283613658765E-2</v>
      </c>
      <c r="AZ158">
        <f t="shared" si="108"/>
        <v>-6.9889106833559603E-2</v>
      </c>
      <c r="BA158">
        <f t="shared" si="109"/>
        <v>-6.6854303265679177E-2</v>
      </c>
      <c r="BB158">
        <f t="shared" si="110"/>
        <v>-3.2293039501141672E-2</v>
      </c>
      <c r="BC158">
        <f t="shared" si="111"/>
        <v>-2.6630778504138017E-2</v>
      </c>
      <c r="BD158">
        <f t="shared" si="112"/>
        <v>7.8966335673971589E-3</v>
      </c>
      <c r="BE158">
        <f t="shared" si="113"/>
        <v>-5.5299453175404842E-2</v>
      </c>
      <c r="BF158">
        <f t="shared" si="114"/>
        <v>-6.8439146827962344E-2</v>
      </c>
      <c r="BG158">
        <f t="shared" si="115"/>
        <v>-4.2947248556114787E-2</v>
      </c>
      <c r="BH158">
        <f t="shared" si="116"/>
        <v>-2.2827687776141421E-2</v>
      </c>
      <c r="BI158">
        <f t="shared" si="95"/>
        <v>-7.5207905385928822E-2</v>
      </c>
      <c r="BJ158">
        <f t="shared" si="122"/>
        <v>-3.0444352259623008E-2</v>
      </c>
      <c r="BK158">
        <f t="shared" si="123"/>
        <v>-5.9409314367864733E-3</v>
      </c>
      <c r="BL158">
        <f t="shared" si="124"/>
        <v>-5.1347961891947562E-2</v>
      </c>
      <c r="BM158">
        <f t="shared" si="125"/>
        <v>-4.6872026385120252E-2</v>
      </c>
      <c r="BN158">
        <f t="shared" si="96"/>
        <v>-4.4744369697632937E-2</v>
      </c>
    </row>
    <row r="159" spans="1:66" x14ac:dyDescent="0.25">
      <c r="A159" s="2">
        <v>40875</v>
      </c>
      <c r="B159" s="1">
        <v>37.281086000000002</v>
      </c>
      <c r="C159" s="1">
        <v>27.110001</v>
      </c>
      <c r="D159" s="1">
        <v>11.480703999999999</v>
      </c>
      <c r="E159" s="1">
        <v>11.480703999999999</v>
      </c>
      <c r="F159" s="1">
        <v>59.580925000000001</v>
      </c>
      <c r="G159" s="1">
        <v>5.2136230000000001</v>
      </c>
      <c r="H159" s="1">
        <v>77.440002000000007</v>
      </c>
      <c r="I159" s="1">
        <v>77.124176000000006</v>
      </c>
      <c r="J159" s="1">
        <v>69.708068999999995</v>
      </c>
      <c r="K159" s="1">
        <v>32.631165000000003</v>
      </c>
      <c r="L159" s="1">
        <v>23</v>
      </c>
      <c r="M159" s="1">
        <v>8.3091969999999993</v>
      </c>
      <c r="N159" s="1">
        <v>308.17562900000001</v>
      </c>
      <c r="O159" s="1">
        <v>87.894371000000007</v>
      </c>
      <c r="P159" s="1">
        <v>34.119472999999999</v>
      </c>
      <c r="Q159" s="1">
        <v>19.787527000000001</v>
      </c>
      <c r="R159" s="1">
        <v>51.804512000000003</v>
      </c>
      <c r="S159" s="1">
        <v>26.727969999999999</v>
      </c>
      <c r="T159" s="1">
        <v>13.831688</v>
      </c>
      <c r="U159" s="1">
        <v>21.110025</v>
      </c>
      <c r="V159" s="1">
        <v>19.860544000000001</v>
      </c>
      <c r="W159" s="1">
        <v>14.534554999999999</v>
      </c>
      <c r="X159" s="1">
        <v>15.499487999999999</v>
      </c>
      <c r="Y159" s="1">
        <v>43.877056000000003</v>
      </c>
      <c r="Z159" s="1">
        <v>20.061546</v>
      </c>
      <c r="AA159" s="1">
        <v>13.66</v>
      </c>
      <c r="AB159" s="1">
        <v>24.786968000000002</v>
      </c>
      <c r="AC159" s="1">
        <v>27.462637000000001</v>
      </c>
      <c r="AD159" s="1">
        <v>48.298144999999998</v>
      </c>
      <c r="AE159" s="1">
        <v>63.628208000000001</v>
      </c>
      <c r="AF159" s="1">
        <v>1244.280029</v>
      </c>
      <c r="AG159" s="1"/>
      <c r="AI159">
        <f t="shared" si="94"/>
        <v>7.187075041359843E-2</v>
      </c>
      <c r="AJ159">
        <f t="shared" si="117"/>
        <v>4.9554819976771282E-2</v>
      </c>
      <c r="AK159">
        <f t="shared" si="118"/>
        <v>4.4255432865087339E-2</v>
      </c>
      <c r="AL159">
        <f t="shared" si="119"/>
        <v>4.4255432865087339E-2</v>
      </c>
      <c r="AM159">
        <f t="shared" si="120"/>
        <v>0.13571261495790349</v>
      </c>
      <c r="AN159">
        <f t="shared" si="121"/>
        <v>9.0908729491148574E-2</v>
      </c>
      <c r="AO159">
        <f t="shared" si="97"/>
        <v>6.2422870934598362E-2</v>
      </c>
      <c r="AP159">
        <f t="shared" si="98"/>
        <v>0.11035529200698199</v>
      </c>
      <c r="AQ159">
        <f t="shared" si="99"/>
        <v>7.3125862538606132E-2</v>
      </c>
      <c r="AR159">
        <f t="shared" si="100"/>
        <v>9.2509555852967107E-2</v>
      </c>
      <c r="AS159">
        <f t="shared" si="101"/>
        <v>0.1041766682669228</v>
      </c>
      <c r="AT159">
        <f t="shared" si="102"/>
        <v>0.11794865792160647</v>
      </c>
      <c r="AU159">
        <f t="shared" si="103"/>
        <v>0.10188284586673241</v>
      </c>
      <c r="AV159">
        <f t="shared" si="104"/>
        <v>9.577482063361191E-2</v>
      </c>
      <c r="AW159">
        <f t="shared" si="105"/>
        <v>9.5146599287790609E-2</v>
      </c>
      <c r="AX159">
        <f t="shared" si="106"/>
        <v>8.4030060804210938E-2</v>
      </c>
      <c r="AY159">
        <f t="shared" si="107"/>
        <v>4.5520437044374203E-2</v>
      </c>
      <c r="AZ159">
        <f t="shared" si="108"/>
        <v>0.13518271034265236</v>
      </c>
      <c r="BA159">
        <f t="shared" si="109"/>
        <v>0.17043716374135401</v>
      </c>
      <c r="BB159">
        <f t="shared" si="110"/>
        <v>3.7860169869632483E-2</v>
      </c>
      <c r="BC159">
        <f t="shared" si="111"/>
        <v>6.6127569459448921E-2</v>
      </c>
      <c r="BD159">
        <f t="shared" si="112"/>
        <v>0.11965810056416773</v>
      </c>
      <c r="BE159">
        <f t="shared" si="113"/>
        <v>7.804848971893788E-2</v>
      </c>
      <c r="BF159">
        <f t="shared" si="114"/>
        <v>5.1883562485368753E-2</v>
      </c>
      <c r="BG159">
        <f t="shared" si="115"/>
        <v>5.6548924083172164E-2</v>
      </c>
      <c r="BH159">
        <f t="shared" si="116"/>
        <v>2.9389600602863646E-2</v>
      </c>
      <c r="BI159">
        <f t="shared" si="95"/>
        <v>7.8445421550140698E-2</v>
      </c>
      <c r="BJ159">
        <f t="shared" si="122"/>
        <v>7.0721373897586454E-2</v>
      </c>
      <c r="BK159">
        <f t="shared" si="123"/>
        <v>2.1093299736452589E-2</v>
      </c>
      <c r="BL159">
        <f t="shared" si="124"/>
        <v>7.9702239499226696E-2</v>
      </c>
      <c r="BM159">
        <f t="shared" si="125"/>
        <v>7.3886423010000646E-2</v>
      </c>
      <c r="BN159">
        <f t="shared" si="96"/>
        <v>8.0485002575966788E-2</v>
      </c>
    </row>
    <row r="160" spans="1:66" x14ac:dyDescent="0.25">
      <c r="A160" s="2">
        <v>40882</v>
      </c>
      <c r="B160" s="1">
        <v>37.656101</v>
      </c>
      <c r="C160" s="1">
        <v>28.040001</v>
      </c>
      <c r="D160" s="1">
        <v>11.452633000000001</v>
      </c>
      <c r="E160" s="1">
        <v>11.452633000000001</v>
      </c>
      <c r="F160" s="1">
        <v>60.107353000000003</v>
      </c>
      <c r="G160" s="1">
        <v>5.2980049999999999</v>
      </c>
      <c r="H160" s="1">
        <v>77.610000999999997</v>
      </c>
      <c r="I160" s="1">
        <v>76.867881999999994</v>
      </c>
      <c r="J160" s="1">
        <v>67.811240999999995</v>
      </c>
      <c r="K160" s="1">
        <v>32.586601000000002</v>
      </c>
      <c r="L160" s="1">
        <v>21.99</v>
      </c>
      <c r="M160" s="1">
        <v>8.4083000000000006</v>
      </c>
      <c r="N160" s="1">
        <v>311.68279999999999</v>
      </c>
      <c r="O160" s="1">
        <v>92.045180999999999</v>
      </c>
      <c r="P160" s="1">
        <v>34.636496999999999</v>
      </c>
      <c r="Q160" s="1">
        <v>20.084661000000001</v>
      </c>
      <c r="R160" s="1">
        <v>52.669682000000002</v>
      </c>
      <c r="S160" s="1">
        <v>27.430681</v>
      </c>
      <c r="T160" s="1">
        <v>14.598134</v>
      </c>
      <c r="U160" s="1">
        <v>21.511799</v>
      </c>
      <c r="V160" s="1">
        <v>20.461970999999998</v>
      </c>
      <c r="W160" s="1">
        <v>13.776389</v>
      </c>
      <c r="X160" s="1">
        <v>16.021588999999999</v>
      </c>
      <c r="Y160" s="1">
        <v>44.555312999999998</v>
      </c>
      <c r="Z160" s="1">
        <v>20.110039</v>
      </c>
      <c r="AA160" s="1">
        <v>14.1</v>
      </c>
      <c r="AB160" s="1">
        <v>24.762160999999999</v>
      </c>
      <c r="AC160" s="1">
        <v>27.883461</v>
      </c>
      <c r="AD160" s="1">
        <v>48.489372000000003</v>
      </c>
      <c r="AE160" s="1">
        <v>64.864265000000003</v>
      </c>
      <c r="AF160" s="1">
        <v>1255.1899410000001</v>
      </c>
      <c r="AG160" s="1"/>
      <c r="AI160">
        <f t="shared" si="94"/>
        <v>1.0059122204755452E-2</v>
      </c>
      <c r="AJ160">
        <f t="shared" si="117"/>
        <v>3.4304683352833508E-2</v>
      </c>
      <c r="AK160">
        <f t="shared" si="118"/>
        <v>-2.4450591183257445E-3</v>
      </c>
      <c r="AL160">
        <f t="shared" si="119"/>
        <v>-2.4450591183257445E-3</v>
      </c>
      <c r="AM160">
        <f t="shared" si="120"/>
        <v>8.8355123724581774E-3</v>
      </c>
      <c r="AN160">
        <f t="shared" si="121"/>
        <v>1.6184906350152233E-2</v>
      </c>
      <c r="AO160">
        <f t="shared" si="97"/>
        <v>2.19523496396591E-3</v>
      </c>
      <c r="AP160">
        <f t="shared" si="98"/>
        <v>-3.3231343696950629E-3</v>
      </c>
      <c r="AQ160">
        <f t="shared" si="99"/>
        <v>-2.7211024881495419E-2</v>
      </c>
      <c r="AR160">
        <f t="shared" si="100"/>
        <v>-1.3656882921587738E-3</v>
      </c>
      <c r="AS160">
        <f t="shared" si="101"/>
        <v>-4.3913043478260937E-2</v>
      </c>
      <c r="AT160">
        <f t="shared" si="102"/>
        <v>1.1926904609434736E-2</v>
      </c>
      <c r="AU160">
        <f t="shared" si="103"/>
        <v>1.1380429436877927E-2</v>
      </c>
      <c r="AV160">
        <f t="shared" si="104"/>
        <v>4.7224980994516615E-2</v>
      </c>
      <c r="AW160">
        <f t="shared" si="105"/>
        <v>1.5153340733017748E-2</v>
      </c>
      <c r="AX160">
        <f t="shared" si="106"/>
        <v>1.5016227141471482E-2</v>
      </c>
      <c r="AY160">
        <f t="shared" si="107"/>
        <v>1.6700668852936962E-2</v>
      </c>
      <c r="AZ160">
        <f t="shared" si="108"/>
        <v>2.6291222266412329E-2</v>
      </c>
      <c r="BA160">
        <f t="shared" si="109"/>
        <v>5.5412325668421684E-2</v>
      </c>
      <c r="BB160">
        <f t="shared" si="110"/>
        <v>1.9032379165822854E-2</v>
      </c>
      <c r="BC160">
        <f t="shared" si="111"/>
        <v>3.0282503842794913E-2</v>
      </c>
      <c r="BD160">
        <f t="shared" si="112"/>
        <v>-5.2163000518419676E-2</v>
      </c>
      <c r="BE160">
        <f t="shared" si="113"/>
        <v>3.3685048177075225E-2</v>
      </c>
      <c r="BF160">
        <f t="shared" si="114"/>
        <v>1.545812462896314E-2</v>
      </c>
      <c r="BG160">
        <f t="shared" si="115"/>
        <v>2.4172115150049036E-3</v>
      </c>
      <c r="BH160">
        <f t="shared" si="116"/>
        <v>3.2210834553440669E-2</v>
      </c>
      <c r="BI160">
        <f t="shared" si="95"/>
        <v>-1.0008081666141129E-3</v>
      </c>
      <c r="BJ160">
        <f t="shared" si="122"/>
        <v>1.5323510265966071E-2</v>
      </c>
      <c r="BK160">
        <f t="shared" si="123"/>
        <v>3.9593031989117785E-3</v>
      </c>
      <c r="BL160">
        <f t="shared" si="124"/>
        <v>1.942624252438482E-2</v>
      </c>
      <c r="BM160">
        <f t="shared" si="125"/>
        <v>8.7680520025449002E-3</v>
      </c>
      <c r="BN160">
        <f t="shared" si="96"/>
        <v>1.0287129962544122E-2</v>
      </c>
    </row>
    <row r="161" spans="1:66" x14ac:dyDescent="0.25">
      <c r="A161" s="2">
        <v>40889</v>
      </c>
      <c r="B161" s="1">
        <v>36.450699</v>
      </c>
      <c r="C161" s="1">
        <v>28.200001</v>
      </c>
      <c r="D161" s="1">
        <v>11.115791</v>
      </c>
      <c r="E161" s="1">
        <v>11.115791</v>
      </c>
      <c r="F161" s="1">
        <v>59.338569999999997</v>
      </c>
      <c r="G161" s="1">
        <v>4.8163689999999999</v>
      </c>
      <c r="H161" s="1">
        <v>75.129997000000003</v>
      </c>
      <c r="I161" s="1">
        <v>69.843459999999993</v>
      </c>
      <c r="J161" s="1">
        <v>66.364493999999993</v>
      </c>
      <c r="K161" s="1">
        <v>31.481366999999999</v>
      </c>
      <c r="L161" s="1">
        <v>20.23</v>
      </c>
      <c r="M161" s="1">
        <v>7.8136939999999999</v>
      </c>
      <c r="N161" s="1">
        <v>310.95751999999999</v>
      </c>
      <c r="O161" s="1">
        <v>81.747375000000005</v>
      </c>
      <c r="P161" s="1">
        <v>34.800083000000001</v>
      </c>
      <c r="Q161" s="1">
        <v>18.655203</v>
      </c>
      <c r="R161" s="1">
        <v>52.481955999999997</v>
      </c>
      <c r="S161" s="1">
        <v>26.364214</v>
      </c>
      <c r="T161" s="1">
        <v>13.350432</v>
      </c>
      <c r="U161" s="1">
        <v>21.762909000000001</v>
      </c>
      <c r="V161" s="1">
        <v>19.621956000000001</v>
      </c>
      <c r="W161" s="1">
        <v>12.491211</v>
      </c>
      <c r="X161" s="1">
        <v>16.38785</v>
      </c>
      <c r="Y161" s="1">
        <v>42.480167000000002</v>
      </c>
      <c r="Z161" s="1">
        <v>19.985347999999998</v>
      </c>
      <c r="AA161" s="1">
        <v>13.69</v>
      </c>
      <c r="AB161" s="1">
        <v>23.728335999999999</v>
      </c>
      <c r="AC161" s="1">
        <v>28.137411</v>
      </c>
      <c r="AD161" s="1">
        <v>48.750518999999997</v>
      </c>
      <c r="AE161" s="1">
        <v>63.923285999999997</v>
      </c>
      <c r="AF161" s="1">
        <v>1219.660034</v>
      </c>
      <c r="AG161" s="1"/>
      <c r="AI161">
        <f t="shared" si="94"/>
        <v>-3.2010802180501889E-2</v>
      </c>
      <c r="AJ161">
        <f t="shared" si="117"/>
        <v>5.7061338906514358E-3</v>
      </c>
      <c r="AK161">
        <f t="shared" si="118"/>
        <v>-2.9411751865269824E-2</v>
      </c>
      <c r="AL161">
        <f t="shared" si="119"/>
        <v>-2.9411751865269824E-2</v>
      </c>
      <c r="AM161">
        <f t="shared" si="120"/>
        <v>-1.2790165622498901E-2</v>
      </c>
      <c r="AN161">
        <f t="shared" si="121"/>
        <v>-9.0908936477032382E-2</v>
      </c>
      <c r="AO161">
        <f t="shared" si="97"/>
        <v>-3.1954696147987342E-2</v>
      </c>
      <c r="AP161">
        <f t="shared" si="98"/>
        <v>-9.1383056450026839E-2</v>
      </c>
      <c r="AQ161">
        <f t="shared" si="99"/>
        <v>-2.1334914074201978E-2</v>
      </c>
      <c r="AR161">
        <f t="shared" si="100"/>
        <v>-3.3916823666267089E-2</v>
      </c>
      <c r="AS161">
        <f t="shared" si="101"/>
        <v>-8.0036380172805732E-2</v>
      </c>
      <c r="AT161">
        <f t="shared" si="102"/>
        <v>-7.0716553881284033E-2</v>
      </c>
      <c r="AU161">
        <f t="shared" si="103"/>
        <v>-2.3269811487833078E-3</v>
      </c>
      <c r="AV161">
        <f t="shared" si="104"/>
        <v>-0.11187773100256052</v>
      </c>
      <c r="AW161">
        <f t="shared" si="105"/>
        <v>4.7229371954098662E-3</v>
      </c>
      <c r="AX161">
        <f t="shared" si="106"/>
        <v>-7.1171626944562333E-2</v>
      </c>
      <c r="AY161">
        <f t="shared" si="107"/>
        <v>-3.564213659007946E-3</v>
      </c>
      <c r="AZ161">
        <f t="shared" si="108"/>
        <v>-3.8878619163702111E-2</v>
      </c>
      <c r="BA161">
        <f t="shared" si="109"/>
        <v>-8.5469964859892389E-2</v>
      </c>
      <c r="BB161">
        <f t="shared" si="110"/>
        <v>1.1673128779234159E-2</v>
      </c>
      <c r="BC161">
        <f t="shared" si="111"/>
        <v>-4.1052496848910477E-2</v>
      </c>
      <c r="BD161">
        <f t="shared" si="112"/>
        <v>-9.3288451712564169E-2</v>
      </c>
      <c r="BE161">
        <f t="shared" si="113"/>
        <v>2.2860466586678858E-2</v>
      </c>
      <c r="BF161">
        <f t="shared" si="114"/>
        <v>-4.6574602674208501E-2</v>
      </c>
      <c r="BG161">
        <f t="shared" si="115"/>
        <v>-6.2004355138248167E-3</v>
      </c>
      <c r="BH161">
        <f t="shared" si="116"/>
        <v>-2.9078014184397174E-2</v>
      </c>
      <c r="BI161">
        <f t="shared" si="95"/>
        <v>-4.1750192965791647E-2</v>
      </c>
      <c r="BJ161">
        <f t="shared" si="122"/>
        <v>9.1075494537783408E-3</v>
      </c>
      <c r="BK161">
        <f t="shared" si="123"/>
        <v>5.3856544069078478E-3</v>
      </c>
      <c r="BL161">
        <f t="shared" si="124"/>
        <v>-1.4506893741877839E-2</v>
      </c>
      <c r="BM161">
        <f t="shared" si="125"/>
        <v>-2.8306398768375797E-2</v>
      </c>
      <c r="BN161">
        <f t="shared" si="96"/>
        <v>-3.5005339550352295E-2</v>
      </c>
    </row>
    <row r="162" spans="1:66" x14ac:dyDescent="0.25">
      <c r="A162" s="2">
        <v>40896</v>
      </c>
      <c r="B162" s="1">
        <v>38.585011000000002</v>
      </c>
      <c r="C162" s="1">
        <v>28.290001</v>
      </c>
      <c r="D162" s="1">
        <v>11.415206</v>
      </c>
      <c r="E162" s="1">
        <v>11.415206</v>
      </c>
      <c r="F162" s="1">
        <v>61.812041999999998</v>
      </c>
      <c r="G162" s="1">
        <v>5.186858</v>
      </c>
      <c r="H162" s="1">
        <v>77.739998</v>
      </c>
      <c r="I162" s="1">
        <v>73.888321000000005</v>
      </c>
      <c r="J162" s="1">
        <v>68.044319000000002</v>
      </c>
      <c r="K162" s="1">
        <v>34.166972999999999</v>
      </c>
      <c r="L162" s="1">
        <v>20.709999</v>
      </c>
      <c r="M162" s="1">
        <v>8.3473120000000005</v>
      </c>
      <c r="N162" s="1">
        <v>314.52432299999998</v>
      </c>
      <c r="O162" s="1">
        <v>85.095314000000002</v>
      </c>
      <c r="P162" s="1">
        <v>36.237892000000002</v>
      </c>
      <c r="Q162" s="1">
        <v>19.594792999999999</v>
      </c>
      <c r="R162" s="1">
        <v>53.853183999999999</v>
      </c>
      <c r="S162" s="1">
        <v>27.753107</v>
      </c>
      <c r="T162" s="1">
        <v>14.045579</v>
      </c>
      <c r="U162" s="1">
        <v>21.788025000000001</v>
      </c>
      <c r="V162" s="1">
        <v>20.298570999999999</v>
      </c>
      <c r="W162" s="1">
        <v>13.101440999999999</v>
      </c>
      <c r="X162" s="1">
        <v>17.011258999999999</v>
      </c>
      <c r="Y162" s="1">
        <v>44.111221</v>
      </c>
      <c r="Z162" s="1">
        <v>20.691931</v>
      </c>
      <c r="AA162" s="1">
        <v>13.8</v>
      </c>
      <c r="AB162" s="1">
        <v>24.588477999999999</v>
      </c>
      <c r="AC162" s="1">
        <v>29.008087</v>
      </c>
      <c r="AD162" s="1">
        <v>50.189526000000001</v>
      </c>
      <c r="AE162" s="1">
        <v>67.958343999999997</v>
      </c>
      <c r="AF162" s="1">
        <v>1265.329956</v>
      </c>
      <c r="AG162" s="1"/>
      <c r="AI162">
        <f t="shared" si="94"/>
        <v>5.8553390155837652E-2</v>
      </c>
      <c r="AJ162">
        <f t="shared" si="117"/>
        <v>3.1914892485287449E-3</v>
      </c>
      <c r="AK162">
        <f t="shared" si="118"/>
        <v>2.6936004824128106E-2</v>
      </c>
      <c r="AL162">
        <f t="shared" si="119"/>
        <v>2.6936004824128106E-2</v>
      </c>
      <c r="AM162">
        <f t="shared" si="120"/>
        <v>4.1684051368275327E-2</v>
      </c>
      <c r="AN162">
        <f t="shared" si="121"/>
        <v>7.6922885268965083E-2</v>
      </c>
      <c r="AO162">
        <f t="shared" si="97"/>
        <v>3.4739799071201838E-2</v>
      </c>
      <c r="AP162">
        <f t="shared" si="98"/>
        <v>5.791323912074247E-2</v>
      </c>
      <c r="AQ162">
        <f t="shared" si="99"/>
        <v>2.5312104391242828E-2</v>
      </c>
      <c r="AR162">
        <f t="shared" si="100"/>
        <v>8.5307794925169544E-2</v>
      </c>
      <c r="AS162">
        <f t="shared" si="101"/>
        <v>2.3727088482451773E-2</v>
      </c>
      <c r="AT162">
        <f t="shared" si="102"/>
        <v>6.829266669516372E-2</v>
      </c>
      <c r="AU162">
        <f t="shared" si="103"/>
        <v>1.1470386694619873E-2</v>
      </c>
      <c r="AV162">
        <f t="shared" si="104"/>
        <v>4.0954697322085225E-2</v>
      </c>
      <c r="AW162">
        <f t="shared" si="105"/>
        <v>4.1316252033077087E-2</v>
      </c>
      <c r="AX162">
        <f t="shared" si="106"/>
        <v>5.0366109658522562E-2</v>
      </c>
      <c r="AY162">
        <f t="shared" si="107"/>
        <v>2.6127608506054962E-2</v>
      </c>
      <c r="AZ162">
        <f t="shared" si="108"/>
        <v>5.2680994017117275E-2</v>
      </c>
      <c r="BA162">
        <f t="shared" si="109"/>
        <v>5.2069251392014911E-2</v>
      </c>
      <c r="BB162">
        <f t="shared" si="110"/>
        <v>1.1540736580757922E-3</v>
      </c>
      <c r="BC162">
        <f t="shared" si="111"/>
        <v>3.448254598063507E-2</v>
      </c>
      <c r="BD162">
        <f t="shared" si="112"/>
        <v>4.885274934511951E-2</v>
      </c>
      <c r="BE162">
        <f t="shared" si="113"/>
        <v>3.8040926662130707E-2</v>
      </c>
      <c r="BF162">
        <f t="shared" si="114"/>
        <v>3.8395658849457885E-2</v>
      </c>
      <c r="BG162">
        <f t="shared" si="115"/>
        <v>3.5355051110443611E-2</v>
      </c>
      <c r="BH162">
        <f t="shared" si="116"/>
        <v>8.0350620891162326E-3</v>
      </c>
      <c r="BI162">
        <f t="shared" si="95"/>
        <v>3.6249570977079884E-2</v>
      </c>
      <c r="BJ162">
        <f t="shared" si="122"/>
        <v>3.094371404675432E-2</v>
      </c>
      <c r="BK162">
        <f t="shared" si="123"/>
        <v>2.9517778056885994E-2</v>
      </c>
      <c r="BL162">
        <f t="shared" si="124"/>
        <v>6.3123444561344971E-2</v>
      </c>
      <c r="BM162">
        <f t="shared" si="125"/>
        <v>3.744479668668068E-2</v>
      </c>
      <c r="BN162">
        <f t="shared" si="96"/>
        <v>3.8955079777879029E-2</v>
      </c>
    </row>
    <row r="163" spans="1:66" x14ac:dyDescent="0.25">
      <c r="A163" s="2">
        <v>40903</v>
      </c>
      <c r="B163" s="1">
        <v>38.744774</v>
      </c>
      <c r="C163" s="1">
        <v>28.27</v>
      </c>
      <c r="D163" s="1">
        <v>11.527487000000001</v>
      </c>
      <c r="E163" s="1">
        <v>11.527487000000001</v>
      </c>
      <c r="F163" s="1">
        <v>61.293979999999998</v>
      </c>
      <c r="G163" s="1">
        <v>5.1498090000000003</v>
      </c>
      <c r="H163" s="1">
        <v>76.300003000000004</v>
      </c>
      <c r="I163" s="1">
        <v>72.566733999999997</v>
      </c>
      <c r="J163" s="1">
        <v>66.967299999999994</v>
      </c>
      <c r="K163" s="1">
        <v>33.985725000000002</v>
      </c>
      <c r="L163" s="1">
        <v>20.6</v>
      </c>
      <c r="M163" s="1">
        <v>8.2024760000000008</v>
      </c>
      <c r="N163" s="1">
        <v>320.86309799999998</v>
      </c>
      <c r="O163" s="1">
        <v>82.046790999999999</v>
      </c>
      <c r="P163" s="1">
        <v>36.194854999999997</v>
      </c>
      <c r="Q163" s="1">
        <v>19.474330999999999</v>
      </c>
      <c r="R163" s="1">
        <v>53.526699000000001</v>
      </c>
      <c r="S163" s="1">
        <v>27.488555999999999</v>
      </c>
      <c r="T163" s="1">
        <v>13.484114</v>
      </c>
      <c r="U163" s="1">
        <v>21.729424999999999</v>
      </c>
      <c r="V163" s="1">
        <v>20.187550000000002</v>
      </c>
      <c r="W163" s="1">
        <v>12.814817</v>
      </c>
      <c r="X163" s="1">
        <v>16.863194</v>
      </c>
      <c r="Y163" s="1">
        <v>44.167746999999999</v>
      </c>
      <c r="Z163" s="1">
        <v>20.948243999999999</v>
      </c>
      <c r="AA163" s="1">
        <v>13.55</v>
      </c>
      <c r="AB163" s="1">
        <v>24.075704999999999</v>
      </c>
      <c r="AC163" s="1">
        <v>29.109673999999998</v>
      </c>
      <c r="AD163" s="1">
        <v>49.997093</v>
      </c>
      <c r="AE163" s="1">
        <v>67.591537000000002</v>
      </c>
      <c r="AF163" s="1">
        <v>1257.599976</v>
      </c>
      <c r="AG163" s="1"/>
      <c r="AI163">
        <f t="shared" si="94"/>
        <v>4.1405456642217391E-3</v>
      </c>
      <c r="AJ163">
        <f t="shared" si="117"/>
        <v>-7.0699891456350958E-4</v>
      </c>
      <c r="AK163">
        <f t="shared" si="118"/>
        <v>9.8360905620101108E-3</v>
      </c>
      <c r="AL163">
        <f t="shared" si="119"/>
        <v>9.8360905620101108E-3</v>
      </c>
      <c r="AM163">
        <f t="shared" si="120"/>
        <v>-8.3812471362780805E-3</v>
      </c>
      <c r="AN163">
        <f t="shared" si="121"/>
        <v>-7.1428598970705703E-3</v>
      </c>
      <c r="AO163">
        <f t="shared" si="97"/>
        <v>-1.8523218896918367E-2</v>
      </c>
      <c r="AP163">
        <f t="shared" si="98"/>
        <v>-1.7886277318441272E-2</v>
      </c>
      <c r="AQ163">
        <f t="shared" si="99"/>
        <v>-1.5828198677394465E-2</v>
      </c>
      <c r="AR163">
        <f t="shared" si="100"/>
        <v>-5.3047719503860214E-3</v>
      </c>
      <c r="AS163">
        <f t="shared" si="101"/>
        <v>-5.3113957175950806E-3</v>
      </c>
      <c r="AT163">
        <f t="shared" si="102"/>
        <v>-1.7351214378952137E-2</v>
      </c>
      <c r="AU163">
        <f t="shared" si="103"/>
        <v>2.0153528794019528E-2</v>
      </c>
      <c r="AV163">
        <f t="shared" si="104"/>
        <v>-3.5824804642004174E-2</v>
      </c>
      <c r="AW163">
        <f t="shared" si="105"/>
        <v>-1.187624269093945E-3</v>
      </c>
      <c r="AX163">
        <f t="shared" si="106"/>
        <v>-6.1476536138962961E-3</v>
      </c>
      <c r="AY163">
        <f t="shared" si="107"/>
        <v>-6.062501336968268E-3</v>
      </c>
      <c r="AZ163">
        <f t="shared" si="108"/>
        <v>-9.5323020950411376E-3</v>
      </c>
      <c r="BA163">
        <f t="shared" si="109"/>
        <v>-3.9974500161225113E-2</v>
      </c>
      <c r="BB163">
        <f t="shared" si="110"/>
        <v>-2.6895507968254114E-3</v>
      </c>
      <c r="BC163">
        <f t="shared" si="111"/>
        <v>-5.4693997917389051E-3</v>
      </c>
      <c r="BD163">
        <f t="shared" si="112"/>
        <v>-2.1877288154791504E-2</v>
      </c>
      <c r="BE163">
        <f t="shared" si="113"/>
        <v>-8.7039413132207911E-3</v>
      </c>
      <c r="BF163">
        <f t="shared" si="114"/>
        <v>1.2814426515193964E-3</v>
      </c>
      <c r="BG163">
        <f t="shared" si="115"/>
        <v>1.2387099106410063E-2</v>
      </c>
      <c r="BH163">
        <f t="shared" si="116"/>
        <v>-1.8115942028985508E-2</v>
      </c>
      <c r="BI163">
        <f t="shared" si="95"/>
        <v>-2.0854198458318537E-2</v>
      </c>
      <c r="BJ163">
        <f t="shared" si="122"/>
        <v>3.5020234185038999E-3</v>
      </c>
      <c r="BK163">
        <f t="shared" si="123"/>
        <v>-3.8341266661892997E-3</v>
      </c>
      <c r="BL163">
        <f t="shared" si="124"/>
        <v>-5.3975270498056033E-3</v>
      </c>
      <c r="BM163">
        <f t="shared" si="125"/>
        <v>-6.1090626704486785E-3</v>
      </c>
      <c r="BN163">
        <f t="shared" si="96"/>
        <v>-7.3656907502336411E-3</v>
      </c>
    </row>
    <row r="164" spans="1:66" x14ac:dyDescent="0.25">
      <c r="A164" s="2">
        <v>40910</v>
      </c>
      <c r="B164" s="1">
        <v>40.409377999999997</v>
      </c>
      <c r="C164" s="1">
        <v>28.719999000000001</v>
      </c>
      <c r="D164" s="1">
        <v>11.452633000000001</v>
      </c>
      <c r="E164" s="1">
        <v>11.452633000000001</v>
      </c>
      <c r="F164" s="1">
        <v>61.820422999999998</v>
      </c>
      <c r="G164" s="1">
        <v>5.7240669999999998</v>
      </c>
      <c r="H164" s="1">
        <v>76.389999000000003</v>
      </c>
      <c r="I164" s="1">
        <v>76.699691999999999</v>
      </c>
      <c r="J164" s="1">
        <v>65.207115000000002</v>
      </c>
      <c r="K164" s="1">
        <v>36.169868000000001</v>
      </c>
      <c r="L164" s="1">
        <v>19.670000000000002</v>
      </c>
      <c r="M164" s="1">
        <v>8.9266679999999994</v>
      </c>
      <c r="N164" s="1">
        <v>322.90978999999999</v>
      </c>
      <c r="O164" s="1">
        <v>84.759613000000002</v>
      </c>
      <c r="P164" s="1">
        <v>37.193558000000003</v>
      </c>
      <c r="Q164" s="1">
        <v>20.277394999999999</v>
      </c>
      <c r="R164" s="1">
        <v>52.914543000000002</v>
      </c>
      <c r="S164" s="1">
        <v>29.232938999999998</v>
      </c>
      <c r="T164" s="1">
        <v>14.170349</v>
      </c>
      <c r="U164" s="1">
        <v>23.529055</v>
      </c>
      <c r="V164" s="1">
        <v>20.526900999999999</v>
      </c>
      <c r="W164" s="1">
        <v>13.44354</v>
      </c>
      <c r="X164" s="1">
        <v>16.808648999999999</v>
      </c>
      <c r="Y164" s="1">
        <v>45.346629999999998</v>
      </c>
      <c r="Z164" s="1">
        <v>20.560317999999999</v>
      </c>
      <c r="AA164" s="1">
        <v>14.76</v>
      </c>
      <c r="AB164" s="1">
        <v>24.629826000000001</v>
      </c>
      <c r="AC164" s="1">
        <v>27.810908999999999</v>
      </c>
      <c r="AD164" s="1">
        <v>49.361266999999998</v>
      </c>
      <c r="AE164" s="1">
        <v>67.878608999999997</v>
      </c>
      <c r="AF164" s="1">
        <v>1277.8100589999999</v>
      </c>
      <c r="AG164" s="1"/>
      <c r="AI164">
        <f t="shared" si="94"/>
        <v>4.2963316807577638E-2</v>
      </c>
      <c r="AJ164">
        <f t="shared" si="117"/>
        <v>1.591789883268489E-2</v>
      </c>
      <c r="AK164">
        <f t="shared" si="118"/>
        <v>-6.4935228293903254E-3</v>
      </c>
      <c r="AL164">
        <f t="shared" si="119"/>
        <v>-6.4935228293903254E-3</v>
      </c>
      <c r="AM164">
        <f t="shared" si="120"/>
        <v>8.5888206313246493E-3</v>
      </c>
      <c r="AN164">
        <f t="shared" si="121"/>
        <v>0.11151054340073573</v>
      </c>
      <c r="AO164">
        <f t="shared" si="97"/>
        <v>1.1795019195477527E-3</v>
      </c>
      <c r="AP164">
        <f t="shared" si="98"/>
        <v>5.6953892950453062E-2</v>
      </c>
      <c r="AQ164">
        <f t="shared" si="99"/>
        <v>-2.6284246191797981E-2</v>
      </c>
      <c r="AR164">
        <f t="shared" si="100"/>
        <v>6.426648247168476E-2</v>
      </c>
      <c r="AS164">
        <f t="shared" si="101"/>
        <v>-4.5145631067961149E-2</v>
      </c>
      <c r="AT164">
        <f t="shared" si="102"/>
        <v>8.8289438457363187E-2</v>
      </c>
      <c r="AU164">
        <f t="shared" si="103"/>
        <v>6.3787079684682448E-3</v>
      </c>
      <c r="AV164">
        <f t="shared" si="104"/>
        <v>3.3064327890654527E-2</v>
      </c>
      <c r="AW164">
        <f t="shared" si="105"/>
        <v>2.7592402290325689E-2</v>
      </c>
      <c r="AX164">
        <f t="shared" si="106"/>
        <v>4.1237051994237911E-2</v>
      </c>
      <c r="AY164">
        <f t="shared" si="107"/>
        <v>-1.1436460895897929E-2</v>
      </c>
      <c r="AZ164">
        <f t="shared" si="108"/>
        <v>6.3458517064337583E-2</v>
      </c>
      <c r="BA164">
        <f t="shared" si="109"/>
        <v>5.0892109040312175E-2</v>
      </c>
      <c r="BB164">
        <f t="shared" si="110"/>
        <v>8.2819954968895895E-2</v>
      </c>
      <c r="BC164">
        <f t="shared" si="111"/>
        <v>1.6809915021882154E-2</v>
      </c>
      <c r="BD164">
        <f t="shared" si="112"/>
        <v>4.9062191055869217E-2</v>
      </c>
      <c r="BE164">
        <f t="shared" si="113"/>
        <v>-3.2345592418613553E-3</v>
      </c>
      <c r="BF164">
        <f t="shared" si="114"/>
        <v>2.669103769318365E-2</v>
      </c>
      <c r="BG164">
        <f t="shared" si="115"/>
        <v>-1.8518306355415768E-2</v>
      </c>
      <c r="BH164">
        <f t="shared" si="116"/>
        <v>8.9298892988929818E-2</v>
      </c>
      <c r="BI164">
        <f t="shared" si="95"/>
        <v>2.3015774615945912E-2</v>
      </c>
      <c r="BJ164">
        <f t="shared" si="122"/>
        <v>-4.4616267430545586E-2</v>
      </c>
      <c r="BK164">
        <f t="shared" si="123"/>
        <v>-1.2717259381460469E-2</v>
      </c>
      <c r="BL164">
        <f t="shared" si="124"/>
        <v>4.2471589305624882E-3</v>
      </c>
      <c r="BM164">
        <f t="shared" si="125"/>
        <v>1.6070358926279067E-2</v>
      </c>
      <c r="BN164">
        <f t="shared" si="96"/>
        <v>2.4309938692375202E-2</v>
      </c>
    </row>
    <row r="165" spans="1:66" x14ac:dyDescent="0.25">
      <c r="A165" s="2">
        <v>40917</v>
      </c>
      <c r="B165" s="1">
        <v>40.161602000000002</v>
      </c>
      <c r="C165" s="1">
        <v>28.969999000000001</v>
      </c>
      <c r="D165" s="1">
        <v>11.452633000000001</v>
      </c>
      <c r="E165" s="1">
        <v>11.452633000000001</v>
      </c>
      <c r="F165" s="1">
        <v>62.338512000000001</v>
      </c>
      <c r="G165" s="1">
        <v>6.1223450000000001</v>
      </c>
      <c r="H165" s="1">
        <v>77.769997000000004</v>
      </c>
      <c r="I165" s="1">
        <v>82.082092000000003</v>
      </c>
      <c r="J165" s="1">
        <v>64.789185000000003</v>
      </c>
      <c r="K165" s="1">
        <v>34.801380000000002</v>
      </c>
      <c r="L165" s="1">
        <v>18.040001</v>
      </c>
      <c r="M165" s="1">
        <v>9.1782330000000005</v>
      </c>
      <c r="N165" s="1">
        <v>310.47564699999998</v>
      </c>
      <c r="O165" s="1">
        <v>89.786034000000001</v>
      </c>
      <c r="P165" s="1">
        <v>37.460448999999997</v>
      </c>
      <c r="Q165" s="1">
        <v>20.189060000000001</v>
      </c>
      <c r="R165" s="1">
        <v>53.265506999999999</v>
      </c>
      <c r="S165" s="1">
        <v>29.909669999999998</v>
      </c>
      <c r="T165" s="1">
        <v>14.82094</v>
      </c>
      <c r="U165" s="1">
        <v>23.646238</v>
      </c>
      <c r="V165" s="1">
        <v>20.591846</v>
      </c>
      <c r="W165" s="1">
        <v>12.69462</v>
      </c>
      <c r="X165" s="1">
        <v>17.019047</v>
      </c>
      <c r="Y165" s="1">
        <v>45.653464999999997</v>
      </c>
      <c r="Z165" s="1">
        <v>21.136403999999999</v>
      </c>
      <c r="AA165" s="1">
        <v>14.5</v>
      </c>
      <c r="AB165" s="1">
        <v>25.597487999999998</v>
      </c>
      <c r="AC165" s="1">
        <v>28.606306</v>
      </c>
      <c r="AD165" s="1">
        <v>49.813042000000003</v>
      </c>
      <c r="AE165" s="1">
        <v>67.687201999999999</v>
      </c>
      <c r="AF165" s="1">
        <v>1289.089966</v>
      </c>
      <c r="AG165" s="1"/>
      <c r="AI165">
        <f t="shared" si="94"/>
        <v>-6.1316459758424067E-3</v>
      </c>
      <c r="AJ165">
        <f t="shared" si="117"/>
        <v>8.7047356791342505E-3</v>
      </c>
      <c r="AK165">
        <f t="shared" si="118"/>
        <v>0</v>
      </c>
      <c r="AL165">
        <f t="shared" si="119"/>
        <v>0</v>
      </c>
      <c r="AM165">
        <f t="shared" si="120"/>
        <v>8.3805476387633811E-3</v>
      </c>
      <c r="AN165">
        <f t="shared" si="121"/>
        <v>6.9579548946579486E-2</v>
      </c>
      <c r="AO165">
        <f t="shared" si="97"/>
        <v>1.8065165834077319E-2</v>
      </c>
      <c r="AP165">
        <f t="shared" si="98"/>
        <v>7.0174988447150533E-2</v>
      </c>
      <c r="AQ165">
        <f t="shared" si="99"/>
        <v>-6.4092699086594823E-3</v>
      </c>
      <c r="AR165">
        <f t="shared" si="100"/>
        <v>-3.7835028869886926E-2</v>
      </c>
      <c r="AS165">
        <f t="shared" si="101"/>
        <v>-8.2867259786476938E-2</v>
      </c>
      <c r="AT165">
        <f t="shared" si="102"/>
        <v>2.8181287799658412E-2</v>
      </c>
      <c r="AU165">
        <f t="shared" si="103"/>
        <v>-3.850655317697245E-2</v>
      </c>
      <c r="AV165">
        <f t="shared" si="104"/>
        <v>5.9302075860115114E-2</v>
      </c>
      <c r="AW165">
        <f t="shared" si="105"/>
        <v>7.1757318834620226E-3</v>
      </c>
      <c r="AX165">
        <f t="shared" si="106"/>
        <v>-4.3563288085080544E-3</v>
      </c>
      <c r="AY165">
        <f t="shared" si="107"/>
        <v>6.6326567348412632E-3</v>
      </c>
      <c r="AZ165">
        <f t="shared" si="108"/>
        <v>2.3149605313376127E-2</v>
      </c>
      <c r="BA165">
        <f t="shared" si="109"/>
        <v>4.5912136673556904E-2</v>
      </c>
      <c r="BB165">
        <f t="shared" si="110"/>
        <v>4.9803530146026141E-3</v>
      </c>
      <c r="BC165">
        <f t="shared" si="111"/>
        <v>3.1638969759732161E-3</v>
      </c>
      <c r="BD165">
        <f t="shared" si="112"/>
        <v>-5.5708541053918835E-2</v>
      </c>
      <c r="BE165">
        <f t="shared" si="113"/>
        <v>1.2517246329553399E-2</v>
      </c>
      <c r="BF165">
        <f t="shared" si="114"/>
        <v>6.766434462715301E-3</v>
      </c>
      <c r="BG165">
        <f t="shared" si="115"/>
        <v>2.8019313709058396E-2</v>
      </c>
      <c r="BH165">
        <f t="shared" si="116"/>
        <v>-1.7615176151761502E-2</v>
      </c>
      <c r="BI165">
        <f t="shared" si="95"/>
        <v>3.9288219088514757E-2</v>
      </c>
      <c r="BJ165">
        <f t="shared" si="122"/>
        <v>2.8600179879053982E-2</v>
      </c>
      <c r="BK165">
        <f t="shared" si="123"/>
        <v>9.1524190414319171E-3</v>
      </c>
      <c r="BL165">
        <f t="shared" si="124"/>
        <v>-2.8198426988979416E-3</v>
      </c>
      <c r="BM165">
        <f t="shared" si="125"/>
        <v>8.8275302894607246E-3</v>
      </c>
      <c r="BN165">
        <f t="shared" si="96"/>
        <v>7.5165632293564596E-3</v>
      </c>
    </row>
    <row r="166" spans="1:66" x14ac:dyDescent="0.25">
      <c r="A166" s="2">
        <v>40924</v>
      </c>
      <c r="B166" s="1">
        <v>40.208472999999998</v>
      </c>
      <c r="C166" s="1">
        <v>30.5</v>
      </c>
      <c r="D166" s="1">
        <v>11.433920000000001</v>
      </c>
      <c r="E166" s="1">
        <v>11.433920000000001</v>
      </c>
      <c r="F166" s="1">
        <v>63.107287999999997</v>
      </c>
      <c r="G166" s="1">
        <v>6.5484080000000002</v>
      </c>
      <c r="H166" s="1">
        <v>79.910004000000001</v>
      </c>
      <c r="I166" s="1">
        <v>84.613129000000001</v>
      </c>
      <c r="J166" s="1">
        <v>65.432167000000007</v>
      </c>
      <c r="K166" s="1">
        <v>35.626099000000004</v>
      </c>
      <c r="L166" s="1">
        <v>17.93</v>
      </c>
      <c r="M166" s="1">
        <v>9.5975059999999992</v>
      </c>
      <c r="N166" s="1">
        <v>291.101654</v>
      </c>
      <c r="O166" s="1">
        <v>98.659385999999998</v>
      </c>
      <c r="P166" s="1">
        <v>38.321415000000002</v>
      </c>
      <c r="Q166" s="1">
        <v>21.184857999999998</v>
      </c>
      <c r="R166" s="1">
        <v>53.273665999999999</v>
      </c>
      <c r="S166" s="1">
        <v>31.108720999999999</v>
      </c>
      <c r="T166" s="1">
        <v>16.389476999999999</v>
      </c>
      <c r="U166" s="1">
        <v>24.868307000000001</v>
      </c>
      <c r="V166" s="1">
        <v>21.316648000000001</v>
      </c>
      <c r="W166" s="1">
        <v>13.147672</v>
      </c>
      <c r="X166" s="1">
        <v>17.065805000000001</v>
      </c>
      <c r="Y166" s="1">
        <v>46.614325999999998</v>
      </c>
      <c r="Z166" s="1">
        <v>21.445684</v>
      </c>
      <c r="AA166" s="1">
        <v>15.08</v>
      </c>
      <c r="AB166" s="1">
        <v>27.822281</v>
      </c>
      <c r="AC166" s="1">
        <v>28.643051</v>
      </c>
      <c r="AD166" s="1">
        <v>51.042889000000002</v>
      </c>
      <c r="AE166" s="1">
        <v>69.768546999999998</v>
      </c>
      <c r="AF166" s="1">
        <v>1315.380005</v>
      </c>
      <c r="AG166" s="1"/>
      <c r="AI166">
        <f t="shared" si="94"/>
        <v>1.1670600191694515E-3</v>
      </c>
      <c r="AJ166">
        <f t="shared" si="117"/>
        <v>5.2813291432975147E-2</v>
      </c>
      <c r="AK166">
        <f t="shared" si="118"/>
        <v>-1.6339474075524798E-3</v>
      </c>
      <c r="AL166">
        <f t="shared" si="119"/>
        <v>-1.6339474075524798E-3</v>
      </c>
      <c r="AM166">
        <f t="shared" si="120"/>
        <v>1.233228024435353E-2</v>
      </c>
      <c r="AN166">
        <f t="shared" si="121"/>
        <v>6.9591471895164361E-2</v>
      </c>
      <c r="AO166">
        <f t="shared" si="97"/>
        <v>2.7517128488509481E-2</v>
      </c>
      <c r="AP166">
        <f t="shared" si="98"/>
        <v>3.0835434847347673E-2</v>
      </c>
      <c r="AQ166">
        <f t="shared" si="99"/>
        <v>9.924218062011483E-3</v>
      </c>
      <c r="AR166">
        <f t="shared" si="100"/>
        <v>2.3697882095480172E-2</v>
      </c>
      <c r="AS166">
        <f t="shared" si="101"/>
        <v>-6.0976160699769619E-3</v>
      </c>
      <c r="AT166">
        <f t="shared" si="102"/>
        <v>4.5681232978068725E-2</v>
      </c>
      <c r="AU166">
        <f t="shared" si="103"/>
        <v>-6.2401006929860704E-2</v>
      </c>
      <c r="AV166">
        <f t="shared" si="104"/>
        <v>9.8827753100220433E-2</v>
      </c>
      <c r="AW166">
        <f t="shared" si="105"/>
        <v>2.2983333702166913E-2</v>
      </c>
      <c r="AX166">
        <f t="shared" si="106"/>
        <v>4.9323643597076687E-2</v>
      </c>
      <c r="AY166">
        <f t="shared" si="107"/>
        <v>1.5317605068509231E-4</v>
      </c>
      <c r="AZ166">
        <f t="shared" si="108"/>
        <v>4.0089074871103587E-2</v>
      </c>
      <c r="BA166">
        <f t="shared" si="109"/>
        <v>0.10583249105657261</v>
      </c>
      <c r="BB166">
        <f t="shared" si="110"/>
        <v>5.1681328759357034E-2</v>
      </c>
      <c r="BC166">
        <f t="shared" si="111"/>
        <v>3.5198495559844438E-2</v>
      </c>
      <c r="BD166">
        <f t="shared" si="112"/>
        <v>3.5688504264011017E-2</v>
      </c>
      <c r="BE166">
        <f t="shared" si="113"/>
        <v>2.7473923774933178E-3</v>
      </c>
      <c r="BF166">
        <f t="shared" si="114"/>
        <v>2.1046836203999005E-2</v>
      </c>
      <c r="BG166">
        <f t="shared" si="115"/>
        <v>1.4632574207041138E-2</v>
      </c>
      <c r="BH166">
        <f t="shared" si="116"/>
        <v>4.0000000000000008E-2</v>
      </c>
      <c r="BI166">
        <f t="shared" si="95"/>
        <v>8.6914505048307944E-2</v>
      </c>
      <c r="BJ166">
        <f t="shared" si="122"/>
        <v>1.2845069894728738E-3</v>
      </c>
      <c r="BK166">
        <f t="shared" si="123"/>
        <v>2.4689257082512635E-2</v>
      </c>
      <c r="BL166">
        <f t="shared" si="124"/>
        <v>3.074946132357486E-2</v>
      </c>
      <c r="BM166">
        <f t="shared" si="125"/>
        <v>2.0394262381528753E-2</v>
      </c>
      <c r="BN166">
        <f t="shared" si="96"/>
        <v>2.8787860548052567E-2</v>
      </c>
    </row>
    <row r="167" spans="1:66" x14ac:dyDescent="0.25">
      <c r="A167" s="2">
        <v>40931</v>
      </c>
      <c r="B167" s="1">
        <v>42.789543000000002</v>
      </c>
      <c r="C167" s="1">
        <v>31.049999</v>
      </c>
      <c r="D167" s="1">
        <v>11.368423</v>
      </c>
      <c r="E167" s="1">
        <v>11.368423</v>
      </c>
      <c r="F167" s="1">
        <v>62.296714999999999</v>
      </c>
      <c r="G167" s="1">
        <v>6.7521779999999998</v>
      </c>
      <c r="H167" s="1">
        <v>79.419998000000007</v>
      </c>
      <c r="I167" s="1">
        <v>89.528931</v>
      </c>
      <c r="J167" s="1">
        <v>65.600944999999996</v>
      </c>
      <c r="K167" s="1">
        <v>35.571719999999999</v>
      </c>
      <c r="L167" s="1">
        <v>18.139999</v>
      </c>
      <c r="M167" s="1">
        <v>9.3078289999999999</v>
      </c>
      <c r="N167" s="1">
        <v>288.11608899999999</v>
      </c>
      <c r="O167" s="1">
        <v>101.408485</v>
      </c>
      <c r="P167" s="1">
        <v>38.631366999999997</v>
      </c>
      <c r="Q167" s="1">
        <v>21.465931000000001</v>
      </c>
      <c r="R167" s="1">
        <v>53.510376000000001</v>
      </c>
      <c r="S167" s="1">
        <v>30.983817999999999</v>
      </c>
      <c r="T167" s="1">
        <v>16.540987000000001</v>
      </c>
      <c r="U167" s="1">
        <v>24.466533999999999</v>
      </c>
      <c r="V167" s="1">
        <v>21.389963000000002</v>
      </c>
      <c r="W167" s="1">
        <v>13.785639</v>
      </c>
      <c r="X167" s="1">
        <v>16.738517999999999</v>
      </c>
      <c r="Y167" s="1">
        <v>46.662773000000001</v>
      </c>
      <c r="Z167" s="1">
        <v>20.496758</v>
      </c>
      <c r="AA167" s="1">
        <v>15.63</v>
      </c>
      <c r="AB167" s="1">
        <v>26.970409</v>
      </c>
      <c r="AC167" s="1">
        <v>27.349447000000001</v>
      </c>
      <c r="AD167" s="1">
        <v>50.791896999999999</v>
      </c>
      <c r="AE167" s="1">
        <v>68.444817</v>
      </c>
      <c r="AF167" s="1">
        <v>1316.329956</v>
      </c>
      <c r="AG167" s="1"/>
      <c r="AI167">
        <f t="shared" si="94"/>
        <v>6.4192191531372109E-2</v>
      </c>
      <c r="AJ167">
        <f t="shared" si="117"/>
        <v>1.8032754098360644E-2</v>
      </c>
      <c r="AK167">
        <f t="shared" si="118"/>
        <v>-5.7283066524866869E-3</v>
      </c>
      <c r="AL167">
        <f t="shared" si="119"/>
        <v>-5.7283066524866869E-3</v>
      </c>
      <c r="AM167">
        <f t="shared" si="120"/>
        <v>-1.2844364346634544E-2</v>
      </c>
      <c r="AN167">
        <f t="shared" si="121"/>
        <v>3.111748687619946E-2</v>
      </c>
      <c r="AO167">
        <f t="shared" si="97"/>
        <v>-6.1319731632098768E-3</v>
      </c>
      <c r="AP167">
        <f t="shared" si="98"/>
        <v>5.8097390536166076E-2</v>
      </c>
      <c r="AQ167">
        <f t="shared" si="99"/>
        <v>2.5794346685780556E-3</v>
      </c>
      <c r="AR167">
        <f t="shared" si="100"/>
        <v>-1.5263809826611774E-3</v>
      </c>
      <c r="AS167">
        <f t="shared" si="101"/>
        <v>1.1712158393753476E-2</v>
      </c>
      <c r="AT167">
        <f t="shared" si="102"/>
        <v>-3.0182528669427174E-2</v>
      </c>
      <c r="AU167">
        <f t="shared" si="103"/>
        <v>-1.0256090815615937E-2</v>
      </c>
      <c r="AV167">
        <f t="shared" si="104"/>
        <v>2.7864546004776485E-2</v>
      </c>
      <c r="AW167">
        <f t="shared" si="105"/>
        <v>8.0882190806366508E-3</v>
      </c>
      <c r="AX167">
        <f t="shared" si="106"/>
        <v>1.3267636724305767E-2</v>
      </c>
      <c r="AY167">
        <f t="shared" si="107"/>
        <v>4.4432834789331415E-3</v>
      </c>
      <c r="AZ167">
        <f t="shared" si="108"/>
        <v>-4.0150477417570385E-3</v>
      </c>
      <c r="BA167">
        <f t="shared" si="109"/>
        <v>9.2443462350874171E-3</v>
      </c>
      <c r="BB167">
        <f t="shared" si="110"/>
        <v>-1.6156025418216129E-2</v>
      </c>
      <c r="BC167">
        <f t="shared" si="111"/>
        <v>3.4393306114545263E-3</v>
      </c>
      <c r="BD167">
        <f t="shared" si="112"/>
        <v>4.8523191025757237E-2</v>
      </c>
      <c r="BE167">
        <f t="shared" si="113"/>
        <v>-1.9177940917524949E-2</v>
      </c>
      <c r="BF167">
        <f t="shared" si="114"/>
        <v>1.0393156816212042E-3</v>
      </c>
      <c r="BG167">
        <f t="shared" si="115"/>
        <v>-4.4247877568279012E-2</v>
      </c>
      <c r="BH167">
        <f t="shared" si="116"/>
        <v>3.6472148541114108E-2</v>
      </c>
      <c r="BI167">
        <f t="shared" si="95"/>
        <v>-3.0618337871003466E-2</v>
      </c>
      <c r="BJ167">
        <f t="shared" si="122"/>
        <v>-4.5162926253910537E-2</v>
      </c>
      <c r="BK167">
        <f t="shared" si="123"/>
        <v>-4.9172765279802957E-3</v>
      </c>
      <c r="BL167">
        <f t="shared" si="124"/>
        <v>-1.8973162792110285E-2</v>
      </c>
      <c r="BM167">
        <f t="shared" si="125"/>
        <v>7.2218750200635402E-4</v>
      </c>
      <c r="BN167">
        <f t="shared" si="96"/>
        <v>2.7482295704937521E-3</v>
      </c>
    </row>
    <row r="168" spans="1:66" x14ac:dyDescent="0.25">
      <c r="A168" s="2">
        <v>40938</v>
      </c>
      <c r="B168" s="1">
        <v>43.975791999999998</v>
      </c>
      <c r="C168" s="1">
        <v>31.85</v>
      </c>
      <c r="D168" s="1">
        <v>11.490059</v>
      </c>
      <c r="E168" s="1">
        <v>11.490059</v>
      </c>
      <c r="F168" s="1">
        <v>63.792521999999998</v>
      </c>
      <c r="G168" s="1">
        <v>7.2616009999999998</v>
      </c>
      <c r="H168" s="1">
        <v>80</v>
      </c>
      <c r="I168" s="1">
        <v>91.669021999999998</v>
      </c>
      <c r="J168" s="1">
        <v>68.606910999999997</v>
      </c>
      <c r="K168" s="1">
        <v>36.251434000000003</v>
      </c>
      <c r="L168" s="1">
        <v>19.239999999999998</v>
      </c>
      <c r="M168" s="1">
        <v>9.7882309999999997</v>
      </c>
      <c r="N168" s="1">
        <v>296.23825099999999</v>
      </c>
      <c r="O168" s="1">
        <v>106.63449900000001</v>
      </c>
      <c r="P168" s="1">
        <v>38.889651999999998</v>
      </c>
      <c r="Q168" s="1">
        <v>21.473966999999998</v>
      </c>
      <c r="R168" s="1">
        <v>53.575668</v>
      </c>
      <c r="S168" s="1">
        <v>31.874783000000001</v>
      </c>
      <c r="T168" s="1">
        <v>18.150486000000001</v>
      </c>
      <c r="U168" s="1">
        <v>25.311938999999999</v>
      </c>
      <c r="V168" s="1">
        <v>21.681137</v>
      </c>
      <c r="W168" s="1">
        <v>14.627012000000001</v>
      </c>
      <c r="X168" s="1">
        <v>16.520323000000001</v>
      </c>
      <c r="Y168" s="1">
        <v>49.303150000000002</v>
      </c>
      <c r="Z168" s="1">
        <v>21.052054999999999</v>
      </c>
      <c r="AA168" s="1">
        <v>16.200001</v>
      </c>
      <c r="AB168" s="1">
        <v>28.210318000000001</v>
      </c>
      <c r="AC168" s="1">
        <v>27.812498000000001</v>
      </c>
      <c r="AD168" s="1">
        <v>51.896259000000001</v>
      </c>
      <c r="AE168" s="1">
        <v>67.719123999999994</v>
      </c>
      <c r="AF168" s="1">
        <v>1344.900024</v>
      </c>
      <c r="AG168" s="1"/>
      <c r="AI168">
        <f t="shared" si="94"/>
        <v>2.772287145015773E-2</v>
      </c>
      <c r="AJ168">
        <f t="shared" si="117"/>
        <v>2.5764928366020293E-2</v>
      </c>
      <c r="AK168">
        <f t="shared" si="118"/>
        <v>1.0699461130184945E-2</v>
      </c>
      <c r="AL168">
        <f t="shared" si="119"/>
        <v>1.0699461130184945E-2</v>
      </c>
      <c r="AM168">
        <f t="shared" si="120"/>
        <v>2.4011009248240445E-2</v>
      </c>
      <c r="AN168">
        <f t="shared" si="121"/>
        <v>7.5445730251779503E-2</v>
      </c>
      <c r="AO168">
        <f t="shared" si="97"/>
        <v>7.302971727599303E-3</v>
      </c>
      <c r="AP168">
        <f t="shared" si="98"/>
        <v>2.390390431446119E-2</v>
      </c>
      <c r="AQ168">
        <f t="shared" si="99"/>
        <v>4.5821992350872399E-2</v>
      </c>
      <c r="AR168">
        <f t="shared" si="100"/>
        <v>1.9108269153136372E-2</v>
      </c>
      <c r="AS168">
        <f t="shared" si="101"/>
        <v>6.0639529252454694E-2</v>
      </c>
      <c r="AT168">
        <f t="shared" si="102"/>
        <v>5.1612680035269212E-2</v>
      </c>
      <c r="AU168">
        <f t="shared" si="103"/>
        <v>2.8190588134770923E-2</v>
      </c>
      <c r="AV168">
        <f t="shared" si="104"/>
        <v>5.1534287293612625E-2</v>
      </c>
      <c r="AW168">
        <f t="shared" si="105"/>
        <v>6.6858881799342169E-3</v>
      </c>
      <c r="AX168">
        <f t="shared" si="106"/>
        <v>3.7436065549623939E-4</v>
      </c>
      <c r="AY168">
        <f t="shared" si="107"/>
        <v>1.2201745695077804E-3</v>
      </c>
      <c r="AZ168">
        <f t="shared" si="108"/>
        <v>2.8755816988080725E-2</v>
      </c>
      <c r="BA168">
        <f t="shared" si="109"/>
        <v>9.7303685686954439E-2</v>
      </c>
      <c r="BB168">
        <f t="shared" si="110"/>
        <v>3.4553525235736272E-2</v>
      </c>
      <c r="BC168">
        <f t="shared" si="111"/>
        <v>1.3612646267784476E-2</v>
      </c>
      <c r="BD168">
        <f t="shared" si="112"/>
        <v>6.1032571649380987E-2</v>
      </c>
      <c r="BE168">
        <f t="shared" si="113"/>
        <v>-1.3035502904139896E-2</v>
      </c>
      <c r="BF168">
        <f t="shared" si="114"/>
        <v>5.6584228288361703E-2</v>
      </c>
      <c r="BG168">
        <f t="shared" si="115"/>
        <v>2.7091943028258396E-2</v>
      </c>
      <c r="BH168">
        <f t="shared" si="116"/>
        <v>3.6468394113883529E-2</v>
      </c>
      <c r="BI168">
        <f t="shared" si="95"/>
        <v>4.5972940195308155E-2</v>
      </c>
      <c r="BJ168">
        <f t="shared" si="122"/>
        <v>1.6930909060062532E-2</v>
      </c>
      <c r="BK168">
        <f t="shared" si="123"/>
        <v>2.1742877609001329E-2</v>
      </c>
      <c r="BL168">
        <f t="shared" si="124"/>
        <v>-1.0602599755654351E-2</v>
      </c>
      <c r="BM168">
        <f t="shared" si="125"/>
        <v>2.1704336264455559E-2</v>
      </c>
      <c r="BN168">
        <f t="shared" si="96"/>
        <v>2.9571651423556708E-2</v>
      </c>
    </row>
    <row r="169" spans="1:66" x14ac:dyDescent="0.25">
      <c r="A169" s="2">
        <v>40945</v>
      </c>
      <c r="B169" s="1">
        <v>47.203570999999997</v>
      </c>
      <c r="C169" s="1">
        <v>32.209999000000003</v>
      </c>
      <c r="D169" s="1">
        <v>11.536844</v>
      </c>
      <c r="E169" s="1">
        <v>11.536844</v>
      </c>
      <c r="F169" s="1">
        <v>62.630969999999998</v>
      </c>
      <c r="G169" s="1">
        <v>7.4746319999999997</v>
      </c>
      <c r="H169" s="1">
        <v>78.790001000000004</v>
      </c>
      <c r="I169" s="1">
        <v>89.907073999999994</v>
      </c>
      <c r="J169" s="1">
        <v>67.674591000000007</v>
      </c>
      <c r="K169" s="1">
        <v>37.565551999999997</v>
      </c>
      <c r="L169" s="1">
        <v>17.420000000000002</v>
      </c>
      <c r="M169" s="1">
        <v>9.5203769999999999</v>
      </c>
      <c r="N169" s="1">
        <v>300.99731400000002</v>
      </c>
      <c r="O169" s="1">
        <v>103.540634</v>
      </c>
      <c r="P169" s="1">
        <v>39.027408999999999</v>
      </c>
      <c r="Q169" s="1">
        <v>21.613178000000001</v>
      </c>
      <c r="R169" s="1">
        <v>52.726807000000001</v>
      </c>
      <c r="S169" s="1">
        <v>31.316896</v>
      </c>
      <c r="T169" s="1">
        <v>17.569597000000002</v>
      </c>
      <c r="U169" s="1">
        <v>25.529565999999999</v>
      </c>
      <c r="V169" s="1">
        <v>22.081249</v>
      </c>
      <c r="W169" s="1">
        <v>14.700981000000001</v>
      </c>
      <c r="X169" s="1">
        <v>16.573817999999999</v>
      </c>
      <c r="Y169" s="1">
        <v>49.844150999999997</v>
      </c>
      <c r="Z169" s="1">
        <v>20.974733000000001</v>
      </c>
      <c r="AA169" s="1">
        <v>15.8</v>
      </c>
      <c r="AB169" s="1">
        <v>27.736414</v>
      </c>
      <c r="AC169" s="1">
        <v>27.702248000000001</v>
      </c>
      <c r="AD169" s="1">
        <v>51.787491000000003</v>
      </c>
      <c r="AE169" s="1">
        <v>66.825980999999999</v>
      </c>
      <c r="AF169" s="1">
        <v>1342.6400149999999</v>
      </c>
      <c r="AG169" s="1"/>
      <c r="AI169">
        <f t="shared" si="94"/>
        <v>7.3398996429672E-2</v>
      </c>
      <c r="AJ169">
        <f t="shared" si="117"/>
        <v>1.1302951334379967E-2</v>
      </c>
      <c r="AK169">
        <f t="shared" si="118"/>
        <v>4.0717806583934731E-3</v>
      </c>
      <c r="AL169">
        <f t="shared" si="119"/>
        <v>4.0717806583934731E-3</v>
      </c>
      <c r="AM169">
        <f t="shared" si="120"/>
        <v>-1.8208278393508262E-2</v>
      </c>
      <c r="AN169">
        <f t="shared" si="121"/>
        <v>2.9336643530813656E-2</v>
      </c>
      <c r="AO169">
        <f t="shared" si="97"/>
        <v>-1.5124987499999954E-2</v>
      </c>
      <c r="AP169">
        <f t="shared" si="98"/>
        <v>-1.9220757040475503E-2</v>
      </c>
      <c r="AQ169">
        <f t="shared" si="99"/>
        <v>-1.3589301520950128E-2</v>
      </c>
      <c r="AR169">
        <f t="shared" si="100"/>
        <v>3.6250097030644177E-2</v>
      </c>
      <c r="AS169">
        <f t="shared" si="101"/>
        <v>-9.4594594594594433E-2</v>
      </c>
      <c r="AT169">
        <f t="shared" si="102"/>
        <v>-2.7364903831958994E-2</v>
      </c>
      <c r="AU169">
        <f t="shared" si="103"/>
        <v>1.6064984801709575E-2</v>
      </c>
      <c r="AV169">
        <f t="shared" si="104"/>
        <v>-2.9013734101193723E-2</v>
      </c>
      <c r="AW169">
        <f t="shared" si="105"/>
        <v>3.5422533480114603E-3</v>
      </c>
      <c r="AX169">
        <f t="shared" si="106"/>
        <v>6.482779823588399E-3</v>
      </c>
      <c r="AY169">
        <f t="shared" si="107"/>
        <v>-1.5844151490560964E-2</v>
      </c>
      <c r="AZ169">
        <f t="shared" si="108"/>
        <v>-1.7502456408879739E-2</v>
      </c>
      <c r="BA169">
        <f t="shared" si="109"/>
        <v>-3.2004046613407437E-2</v>
      </c>
      <c r="BB169">
        <f t="shared" si="110"/>
        <v>8.5978004292756958E-3</v>
      </c>
      <c r="BC169">
        <f t="shared" si="111"/>
        <v>1.8454382719873041E-2</v>
      </c>
      <c r="BD169">
        <f t="shared" si="112"/>
        <v>5.0570136949364608E-3</v>
      </c>
      <c r="BE169">
        <f t="shared" si="113"/>
        <v>3.2381328137469265E-3</v>
      </c>
      <c r="BF169">
        <f t="shared" si="114"/>
        <v>1.097295000420854E-2</v>
      </c>
      <c r="BG169">
        <f t="shared" si="115"/>
        <v>-3.6728955914279524E-3</v>
      </c>
      <c r="BH169">
        <f t="shared" si="116"/>
        <v>-2.4691418228924775E-2</v>
      </c>
      <c r="BI169">
        <f t="shared" si="95"/>
        <v>-1.6798959869931313E-2</v>
      </c>
      <c r="BJ169">
        <f t="shared" si="122"/>
        <v>-3.9640452288751847E-3</v>
      </c>
      <c r="BK169">
        <f t="shared" si="123"/>
        <v>-2.0958736158611692E-3</v>
      </c>
      <c r="BL169">
        <f t="shared" si="124"/>
        <v>-1.3188933158674572E-2</v>
      </c>
      <c r="BM169">
        <f t="shared" si="125"/>
        <v>-1.6804289981930151E-3</v>
      </c>
      <c r="BN169">
        <f t="shared" si="96"/>
        <v>-3.867892997052575E-3</v>
      </c>
    </row>
    <row r="170" spans="1:66" x14ac:dyDescent="0.25">
      <c r="A170" s="2">
        <v>40952</v>
      </c>
      <c r="B170" s="1">
        <v>48.035870000000003</v>
      </c>
      <c r="C170" s="1">
        <v>32.75</v>
      </c>
      <c r="D170" s="1">
        <v>11.443277</v>
      </c>
      <c r="E170" s="1">
        <v>11.443277</v>
      </c>
      <c r="F170" s="1">
        <v>63.335808</v>
      </c>
      <c r="G170" s="1">
        <v>7.4283210000000004</v>
      </c>
      <c r="H170" s="1">
        <v>79.419998000000007</v>
      </c>
      <c r="I170" s="1">
        <v>91.677040000000005</v>
      </c>
      <c r="J170" s="1">
        <v>68.084839000000002</v>
      </c>
      <c r="K170" s="1">
        <v>37.837437000000001</v>
      </c>
      <c r="L170" s="1">
        <v>17.469999000000001</v>
      </c>
      <c r="M170" s="1">
        <v>9.7576199999999993</v>
      </c>
      <c r="N170" s="1">
        <v>300.36639400000001</v>
      </c>
      <c r="O170" s="1">
        <v>105.16469600000001</v>
      </c>
      <c r="P170" s="1">
        <v>40.215530000000001</v>
      </c>
      <c r="Q170" s="1">
        <v>22.155535</v>
      </c>
      <c r="R170" s="1">
        <v>53.045132000000002</v>
      </c>
      <c r="S170" s="1">
        <v>32.032997000000002</v>
      </c>
      <c r="T170" s="1">
        <v>17.122762999999999</v>
      </c>
      <c r="U170" s="1">
        <v>26.157343000000001</v>
      </c>
      <c r="V170" s="1">
        <v>22.347287999999999</v>
      </c>
      <c r="W170" s="1">
        <v>14.654749000000001</v>
      </c>
      <c r="X170" s="1">
        <v>16.684052000000001</v>
      </c>
      <c r="Y170" s="1">
        <v>50.482028999999997</v>
      </c>
      <c r="Z170" s="1">
        <v>21.094231000000001</v>
      </c>
      <c r="AA170" s="1">
        <v>15.34</v>
      </c>
      <c r="AB170" s="1">
        <v>27.927633</v>
      </c>
      <c r="AC170" s="1">
        <v>28.268201999999999</v>
      </c>
      <c r="AD170" s="1">
        <v>52.272742999999998</v>
      </c>
      <c r="AE170" s="1">
        <v>68.651015999999998</v>
      </c>
      <c r="AF170" s="1">
        <v>1361.2299800000001</v>
      </c>
      <c r="AG170" s="1"/>
      <c r="AI170">
        <f t="shared" si="94"/>
        <v>1.7632119400458203E-2</v>
      </c>
      <c r="AJ170">
        <f t="shared" si="117"/>
        <v>1.6765011386681402E-2</v>
      </c>
      <c r="AK170">
        <f t="shared" si="118"/>
        <v>-8.1102769526917567E-3</v>
      </c>
      <c r="AL170">
        <f t="shared" si="119"/>
        <v>-8.1102769526917567E-3</v>
      </c>
      <c r="AM170">
        <f t="shared" si="120"/>
        <v>1.125382538383171E-2</v>
      </c>
      <c r="AN170">
        <f t="shared" si="121"/>
        <v>-6.1957565268764168E-3</v>
      </c>
      <c r="AO170">
        <f t="shared" si="97"/>
        <v>7.9959003935030151E-3</v>
      </c>
      <c r="AP170">
        <f t="shared" si="98"/>
        <v>1.9686615538172345E-2</v>
      </c>
      <c r="AQ170">
        <f t="shared" si="99"/>
        <v>6.0620684061466392E-3</v>
      </c>
      <c r="AR170">
        <f t="shared" si="100"/>
        <v>7.2376149297634336E-3</v>
      </c>
      <c r="AS170">
        <f t="shared" si="101"/>
        <v>2.8702066590126107E-3</v>
      </c>
      <c r="AT170">
        <f t="shared" si="102"/>
        <v>2.4919496360280631E-2</v>
      </c>
      <c r="AU170">
        <f t="shared" si="103"/>
        <v>-2.0960984389382397E-3</v>
      </c>
      <c r="AV170">
        <f t="shared" si="104"/>
        <v>1.5685262271042392E-2</v>
      </c>
      <c r="AW170">
        <f t="shared" si="105"/>
        <v>3.0443245668704332E-2</v>
      </c>
      <c r="AX170">
        <f t="shared" si="106"/>
        <v>2.5093810822267741E-2</v>
      </c>
      <c r="AY170">
        <f t="shared" si="107"/>
        <v>6.0372516014482258E-3</v>
      </c>
      <c r="AZ170">
        <f t="shared" si="108"/>
        <v>2.2866282788690229E-2</v>
      </c>
      <c r="BA170">
        <f t="shared" si="109"/>
        <v>-2.5432228183720013E-2</v>
      </c>
      <c r="BB170">
        <f t="shared" si="110"/>
        <v>2.4590194756934053E-2</v>
      </c>
      <c r="BC170">
        <f t="shared" si="111"/>
        <v>1.2048186223523825E-2</v>
      </c>
      <c r="BD170">
        <f t="shared" si="112"/>
        <v>-3.1448241447288331E-3</v>
      </c>
      <c r="BE170">
        <f t="shared" si="113"/>
        <v>6.6510927053743405E-3</v>
      </c>
      <c r="BF170">
        <f t="shared" si="114"/>
        <v>1.2797449393811536E-2</v>
      </c>
      <c r="BG170">
        <f t="shared" si="115"/>
        <v>5.6972358122508691E-3</v>
      </c>
      <c r="BH170">
        <f t="shared" si="116"/>
        <v>-2.9113924050632962E-2</v>
      </c>
      <c r="BI170">
        <f t="shared" si="95"/>
        <v>6.8941500512647467E-3</v>
      </c>
      <c r="BJ170">
        <f t="shared" si="122"/>
        <v>2.0429894353700025E-2</v>
      </c>
      <c r="BK170">
        <f t="shared" si="123"/>
        <v>9.3700619711427138E-3</v>
      </c>
      <c r="BL170">
        <f t="shared" si="124"/>
        <v>2.7310261259015409E-2</v>
      </c>
      <c r="BM170">
        <f t="shared" si="125"/>
        <v>1.3845829702908208E-2</v>
      </c>
      <c r="BN170">
        <f t="shared" si="96"/>
        <v>8.6044617628913481E-3</v>
      </c>
    </row>
    <row r="171" spans="1:66" x14ac:dyDescent="0.25">
      <c r="A171" s="2">
        <v>40959</v>
      </c>
      <c r="B171" s="1">
        <v>49.976936000000002</v>
      </c>
      <c r="C171" s="1">
        <v>33.409999999999997</v>
      </c>
      <c r="D171" s="1">
        <v>11.340353</v>
      </c>
      <c r="E171" s="1">
        <v>11.340353</v>
      </c>
      <c r="F171" s="1">
        <v>63.932620999999997</v>
      </c>
      <c r="G171" s="1">
        <v>7.2986510000000004</v>
      </c>
      <c r="H171" s="1">
        <v>80.040001000000004</v>
      </c>
      <c r="I171" s="1">
        <v>93.326369999999997</v>
      </c>
      <c r="J171" s="1">
        <v>68.028435000000002</v>
      </c>
      <c r="K171" s="1">
        <v>37.438670999999999</v>
      </c>
      <c r="L171" s="1">
        <v>16.93</v>
      </c>
      <c r="M171" s="1">
        <v>9.3596620000000001</v>
      </c>
      <c r="N171" s="1">
        <v>302.979401</v>
      </c>
      <c r="O171" s="1">
        <v>105.128418</v>
      </c>
      <c r="P171" s="1">
        <v>40.448005999999999</v>
      </c>
      <c r="Q171" s="1">
        <v>21.613178000000001</v>
      </c>
      <c r="R171" s="1">
        <v>52.612544999999997</v>
      </c>
      <c r="S171" s="1">
        <v>31.874783000000001</v>
      </c>
      <c r="T171" s="1">
        <v>16.523993999999998</v>
      </c>
      <c r="U171" s="1">
        <v>26.523326999999998</v>
      </c>
      <c r="V171" s="1">
        <v>22.265588999999999</v>
      </c>
      <c r="W171" s="1">
        <v>14.599276</v>
      </c>
      <c r="X171" s="1">
        <v>16.676176000000002</v>
      </c>
      <c r="Y171" s="1">
        <v>51.224884000000003</v>
      </c>
      <c r="Z171" s="1">
        <v>21.326188999999999</v>
      </c>
      <c r="AA171" s="1">
        <v>15.57</v>
      </c>
      <c r="AB171" s="1">
        <v>27.703154000000001</v>
      </c>
      <c r="AC171" s="1">
        <v>28.032993000000001</v>
      </c>
      <c r="AD171" s="1">
        <v>49.185574000000003</v>
      </c>
      <c r="AE171" s="1">
        <v>70.030128000000005</v>
      </c>
      <c r="AF171" s="1">
        <v>1365.73999</v>
      </c>
      <c r="AG171" s="1"/>
      <c r="AI171">
        <f t="shared" si="94"/>
        <v>4.0408677931720594E-2</v>
      </c>
      <c r="AJ171">
        <f t="shared" si="117"/>
        <v>2.0152671755725087E-2</v>
      </c>
      <c r="AK171">
        <f t="shared" si="118"/>
        <v>-8.9942767268501658E-3</v>
      </c>
      <c r="AL171">
        <f t="shared" si="119"/>
        <v>-8.9942767268501658E-3</v>
      </c>
      <c r="AM171">
        <f t="shared" si="120"/>
        <v>9.422994966765047E-3</v>
      </c>
      <c r="AN171">
        <f t="shared" si="121"/>
        <v>-1.7456165397268096E-2</v>
      </c>
      <c r="AO171">
        <f t="shared" si="97"/>
        <v>7.8066358047502961E-3</v>
      </c>
      <c r="AP171">
        <f t="shared" si="98"/>
        <v>1.7990655021148064E-2</v>
      </c>
      <c r="AQ171">
        <f t="shared" si="99"/>
        <v>-8.2843700342745267E-4</v>
      </c>
      <c r="AR171">
        <f t="shared" si="100"/>
        <v>-1.0538927359165525E-2</v>
      </c>
      <c r="AS171">
        <f t="shared" si="101"/>
        <v>-3.0910076182603195E-2</v>
      </c>
      <c r="AT171">
        <f t="shared" si="102"/>
        <v>-4.0784330605208974E-2</v>
      </c>
      <c r="AU171">
        <f t="shared" si="103"/>
        <v>8.6993986417800845E-3</v>
      </c>
      <c r="AV171">
        <f t="shared" si="104"/>
        <v>-3.4496367488201577E-4</v>
      </c>
      <c r="AW171">
        <f t="shared" si="105"/>
        <v>5.7807518637699997E-3</v>
      </c>
      <c r="AX171">
        <f t="shared" si="106"/>
        <v>-2.44795262222284E-2</v>
      </c>
      <c r="AY171">
        <f t="shared" si="107"/>
        <v>-8.1550744373678832E-3</v>
      </c>
      <c r="AZ171">
        <f t="shared" si="108"/>
        <v>-4.9390945218145202E-3</v>
      </c>
      <c r="BA171">
        <f t="shared" si="109"/>
        <v>-3.4969181083683798E-2</v>
      </c>
      <c r="BB171">
        <f t="shared" si="110"/>
        <v>1.3991635159580138E-2</v>
      </c>
      <c r="BC171">
        <f t="shared" si="111"/>
        <v>-3.6558798544145676E-3</v>
      </c>
      <c r="BD171">
        <f t="shared" si="112"/>
        <v>-3.7853258353316723E-3</v>
      </c>
      <c r="BE171">
        <f t="shared" si="113"/>
        <v>-4.720675768691892E-4</v>
      </c>
      <c r="BF171">
        <f t="shared" si="114"/>
        <v>1.4715236584488429E-2</v>
      </c>
      <c r="BG171">
        <f t="shared" si="115"/>
        <v>1.0996276659717946E-2</v>
      </c>
      <c r="BH171">
        <f t="shared" si="116"/>
        <v>1.4993481095176038E-2</v>
      </c>
      <c r="BI171">
        <f t="shared" si="95"/>
        <v>-8.037881334232614E-3</v>
      </c>
      <c r="BJ171">
        <f t="shared" si="122"/>
        <v>-8.3206211700340045E-3</v>
      </c>
      <c r="BK171">
        <f t="shared" si="123"/>
        <v>-5.9058867448375456E-2</v>
      </c>
      <c r="BL171">
        <f t="shared" si="124"/>
        <v>2.0088734010870374E-2</v>
      </c>
      <c r="BM171">
        <f t="shared" si="125"/>
        <v>3.3131873866016127E-3</v>
      </c>
      <c r="BN171">
        <f t="shared" si="96"/>
        <v>-2.9892607888371866E-3</v>
      </c>
    </row>
    <row r="172" spans="1:66" x14ac:dyDescent="0.25">
      <c r="A172" s="2">
        <v>40966</v>
      </c>
      <c r="B172" s="1">
        <v>52.155242999999999</v>
      </c>
      <c r="C172" s="1">
        <v>33.729999999999997</v>
      </c>
      <c r="D172" s="1">
        <v>10.919301000000001</v>
      </c>
      <c r="E172" s="1">
        <v>10.919301000000001</v>
      </c>
      <c r="F172" s="1">
        <v>62.957568999999999</v>
      </c>
      <c r="G172" s="1">
        <v>7.5302049999999996</v>
      </c>
      <c r="H172" s="1">
        <v>78.290001000000004</v>
      </c>
      <c r="I172" s="1">
        <v>90.502410999999995</v>
      </c>
      <c r="J172" s="1">
        <v>69.503440999999995</v>
      </c>
      <c r="K172" s="1">
        <v>38.390270000000001</v>
      </c>
      <c r="L172" s="1">
        <v>16.780000999999999</v>
      </c>
      <c r="M172" s="1">
        <v>9.7346609999999991</v>
      </c>
      <c r="N172" s="1">
        <v>308.61773699999998</v>
      </c>
      <c r="O172" s="1">
        <v>108.839249</v>
      </c>
      <c r="P172" s="1">
        <v>40.818213999999998</v>
      </c>
      <c r="Q172" s="1">
        <v>21.791264999999999</v>
      </c>
      <c r="R172" s="1">
        <v>53.332526999999999</v>
      </c>
      <c r="S172" s="1">
        <v>33.831561999999998</v>
      </c>
      <c r="T172" s="1">
        <v>16.863600000000002</v>
      </c>
      <c r="U172" s="1">
        <v>27.028858</v>
      </c>
      <c r="V172" s="1">
        <v>22.778815999999999</v>
      </c>
      <c r="W172" s="1">
        <v>14.220198</v>
      </c>
      <c r="X172" s="1">
        <v>16.857267</v>
      </c>
      <c r="Y172" s="1">
        <v>50.409367000000003</v>
      </c>
      <c r="Z172" s="1">
        <v>21.698730000000001</v>
      </c>
      <c r="AA172" s="1">
        <v>15.58</v>
      </c>
      <c r="AB172" s="1">
        <v>27.287441000000001</v>
      </c>
      <c r="AC172" s="1">
        <v>28.422543000000001</v>
      </c>
      <c r="AD172" s="1">
        <v>49.369629000000003</v>
      </c>
      <c r="AE172" s="1">
        <v>69.220298999999997</v>
      </c>
      <c r="AF172" s="1">
        <v>1369.630005</v>
      </c>
      <c r="AG172" s="1"/>
      <c r="AI172">
        <f t="shared" si="94"/>
        <v>4.3586245463307242E-2</v>
      </c>
      <c r="AJ172">
        <f t="shared" si="117"/>
        <v>9.5779706674648402E-3</v>
      </c>
      <c r="AK172">
        <f t="shared" si="118"/>
        <v>-3.712865022808369E-2</v>
      </c>
      <c r="AL172">
        <f t="shared" si="119"/>
        <v>-3.712865022808369E-2</v>
      </c>
      <c r="AM172">
        <f t="shared" si="120"/>
        <v>-1.5251243961983008E-2</v>
      </c>
      <c r="AN172">
        <f t="shared" si="121"/>
        <v>3.1725588742357889E-2</v>
      </c>
      <c r="AO172">
        <f t="shared" si="97"/>
        <v>-2.1864067692852727E-2</v>
      </c>
      <c r="AP172">
        <f t="shared" si="98"/>
        <v>-3.0258961106062545E-2</v>
      </c>
      <c r="AQ172">
        <f t="shared" si="99"/>
        <v>2.1682198039687278E-2</v>
      </c>
      <c r="AR172">
        <f t="shared" si="100"/>
        <v>2.5417542198546569E-2</v>
      </c>
      <c r="AS172">
        <f t="shared" si="101"/>
        <v>-8.8599527466037276E-3</v>
      </c>
      <c r="AT172">
        <f t="shared" si="102"/>
        <v>4.0065442534142681E-2</v>
      </c>
      <c r="AU172">
        <f t="shared" si="103"/>
        <v>1.8609634785039336E-2</v>
      </c>
      <c r="AV172">
        <f t="shared" si="104"/>
        <v>3.5298077062283946E-2</v>
      </c>
      <c r="AW172">
        <f t="shared" si="105"/>
        <v>9.1526885157206042E-3</v>
      </c>
      <c r="AX172">
        <f t="shared" si="106"/>
        <v>8.2397415132563056E-3</v>
      </c>
      <c r="AY172">
        <f t="shared" si="107"/>
        <v>1.3684606969687586E-2</v>
      </c>
      <c r="AZ172">
        <f t="shared" si="108"/>
        <v>6.1389563028554493E-2</v>
      </c>
      <c r="BA172">
        <f t="shared" si="109"/>
        <v>2.0552295044406543E-2</v>
      </c>
      <c r="BB172">
        <f t="shared" si="110"/>
        <v>1.905986379461375E-2</v>
      </c>
      <c r="BC172">
        <f t="shared" si="111"/>
        <v>2.3050232356305534E-2</v>
      </c>
      <c r="BD172">
        <f t="shared" si="112"/>
        <v>-2.5965534181284045E-2</v>
      </c>
      <c r="BE172">
        <f t="shared" si="113"/>
        <v>1.0859264138253191E-2</v>
      </c>
      <c r="BF172">
        <f t="shared" si="114"/>
        <v>-1.5920328877660313E-2</v>
      </c>
      <c r="BG172">
        <f t="shared" si="115"/>
        <v>1.7468709482036465E-2</v>
      </c>
      <c r="BH172">
        <f t="shared" si="116"/>
        <v>6.4226075786768058E-4</v>
      </c>
      <c r="BI172">
        <f t="shared" si="95"/>
        <v>-1.5005980907444698E-2</v>
      </c>
      <c r="BJ172">
        <f t="shared" si="122"/>
        <v>1.3896125897081337E-2</v>
      </c>
      <c r="BK172">
        <f t="shared" si="123"/>
        <v>3.7420524969374301E-3</v>
      </c>
      <c r="BL172">
        <f t="shared" si="124"/>
        <v>-1.1564008564999447E-2</v>
      </c>
      <c r="BM172">
        <f t="shared" si="125"/>
        <v>2.8482837351785739E-3</v>
      </c>
      <c r="BN172">
        <f t="shared" si="96"/>
        <v>6.9584241664164262E-3</v>
      </c>
    </row>
    <row r="173" spans="1:66" x14ac:dyDescent="0.25">
      <c r="A173" s="2">
        <v>40973</v>
      </c>
      <c r="B173" s="1">
        <v>52.154297</v>
      </c>
      <c r="C173" s="1">
        <v>33.639999000000003</v>
      </c>
      <c r="D173" s="1">
        <v>11.143862</v>
      </c>
      <c r="E173" s="1">
        <v>11.143862</v>
      </c>
      <c r="F173" s="1">
        <v>61.604275000000001</v>
      </c>
      <c r="G173" s="1">
        <v>7.4653039999999997</v>
      </c>
      <c r="H173" s="1">
        <v>79.410004000000001</v>
      </c>
      <c r="I173" s="1">
        <v>88.676140000000004</v>
      </c>
      <c r="J173" s="1">
        <v>72.010170000000002</v>
      </c>
      <c r="K173" s="1">
        <v>38.281520999999998</v>
      </c>
      <c r="L173" s="1">
        <v>17.260000000000002</v>
      </c>
      <c r="M173" s="1">
        <v>9.6275209999999998</v>
      </c>
      <c r="N173" s="1">
        <v>298.18557700000002</v>
      </c>
      <c r="O173" s="1">
        <v>106.738159</v>
      </c>
      <c r="P173" s="1">
        <v>41.412272999999999</v>
      </c>
      <c r="Q173" s="1">
        <v>21.912686999999998</v>
      </c>
      <c r="R173" s="1">
        <v>53.307822999999999</v>
      </c>
      <c r="S173" s="1">
        <v>34.164627000000003</v>
      </c>
      <c r="T173" s="1">
        <v>16.416761000000001</v>
      </c>
      <c r="U173" s="1">
        <v>26.953028</v>
      </c>
      <c r="V173" s="1">
        <v>23.350131999999999</v>
      </c>
      <c r="W173" s="1">
        <v>13.702424000000001</v>
      </c>
      <c r="X173" s="1">
        <v>16.912388</v>
      </c>
      <c r="Y173" s="1">
        <v>51.974727999999999</v>
      </c>
      <c r="Z173" s="1">
        <v>21.916632</v>
      </c>
      <c r="AA173" s="1">
        <v>15.83</v>
      </c>
      <c r="AB173" s="1">
        <v>26.830159999999999</v>
      </c>
      <c r="AC173" s="1">
        <v>28.738600000000002</v>
      </c>
      <c r="AD173" s="1">
        <v>50.264828000000001</v>
      </c>
      <c r="AE173" s="1">
        <v>67.592651000000004</v>
      </c>
      <c r="AF173" s="1">
        <v>1370.869995</v>
      </c>
      <c r="AG173" s="1"/>
      <c r="AI173">
        <f t="shared" si="94"/>
        <v>-1.8138157270190521E-5</v>
      </c>
      <c r="AJ173">
        <f t="shared" si="117"/>
        <v>-2.6682774977762761E-3</v>
      </c>
      <c r="AK173">
        <f t="shared" si="118"/>
        <v>2.0565510557864423E-2</v>
      </c>
      <c r="AL173">
        <f t="shared" si="119"/>
        <v>2.0565510557864423E-2</v>
      </c>
      <c r="AM173">
        <f t="shared" si="120"/>
        <v>-2.1495334421187676E-2</v>
      </c>
      <c r="AN173">
        <f t="shared" si="121"/>
        <v>-8.618756063081932E-3</v>
      </c>
      <c r="AO173">
        <f t="shared" si="97"/>
        <v>1.4305824315930166E-2</v>
      </c>
      <c r="AP173">
        <f t="shared" si="98"/>
        <v>-2.017925246212492E-2</v>
      </c>
      <c r="AQ173">
        <f t="shared" si="99"/>
        <v>3.6066257496517436E-2</v>
      </c>
      <c r="AR173">
        <f t="shared" si="100"/>
        <v>-2.8327229790257556E-3</v>
      </c>
      <c r="AS173">
        <f t="shared" si="101"/>
        <v>2.8605421418032274E-2</v>
      </c>
      <c r="AT173">
        <f t="shared" si="102"/>
        <v>-1.1006032978446744E-2</v>
      </c>
      <c r="AU173">
        <f t="shared" si="103"/>
        <v>-3.3802853009708755E-2</v>
      </c>
      <c r="AV173">
        <f t="shared" si="104"/>
        <v>-1.93045249696642E-2</v>
      </c>
      <c r="AW173">
        <f t="shared" si="105"/>
        <v>1.4553772489898786E-2</v>
      </c>
      <c r="AX173">
        <f t="shared" si="106"/>
        <v>5.5720491674071714E-3</v>
      </c>
      <c r="AY173">
        <f t="shared" si="107"/>
        <v>-4.6320700311087526E-4</v>
      </c>
      <c r="AZ173">
        <f t="shared" si="108"/>
        <v>9.8448011356970407E-3</v>
      </c>
      <c r="BA173">
        <f t="shared" si="109"/>
        <v>-2.6497248511587124E-2</v>
      </c>
      <c r="BB173">
        <f t="shared" si="110"/>
        <v>-2.8055199372463255E-3</v>
      </c>
      <c r="BC173">
        <f t="shared" si="111"/>
        <v>2.5081022648411555E-2</v>
      </c>
      <c r="BD173">
        <f t="shared" si="112"/>
        <v>-3.6411166708086577E-2</v>
      </c>
      <c r="BE173">
        <f t="shared" si="113"/>
        <v>3.2698657498869627E-3</v>
      </c>
      <c r="BF173">
        <f t="shared" si="114"/>
        <v>3.1052978705326646E-2</v>
      </c>
      <c r="BG173">
        <f t="shared" si="115"/>
        <v>1.0042154540841732E-2</v>
      </c>
      <c r="BH173">
        <f t="shared" si="116"/>
        <v>1.6046213093709884E-2</v>
      </c>
      <c r="BI173">
        <f t="shared" si="95"/>
        <v>-1.6757929041422457E-2</v>
      </c>
      <c r="BJ173">
        <f t="shared" si="122"/>
        <v>1.1119940956725817E-2</v>
      </c>
      <c r="BK173">
        <f t="shared" si="123"/>
        <v>1.8132585116246224E-2</v>
      </c>
      <c r="BL173">
        <f t="shared" si="124"/>
        <v>-2.3514027294218906E-2</v>
      </c>
      <c r="BM173">
        <f t="shared" si="125"/>
        <v>9.053466961685279E-4</v>
      </c>
      <c r="BN173">
        <f t="shared" si="96"/>
        <v>1.2816305638800609E-3</v>
      </c>
    </row>
    <row r="174" spans="1:66" x14ac:dyDescent="0.25">
      <c r="A174" s="2">
        <v>40980</v>
      </c>
      <c r="B174" s="1">
        <v>56.019199</v>
      </c>
      <c r="C174" s="1">
        <v>33.82</v>
      </c>
      <c r="D174" s="1">
        <v>11.836259</v>
      </c>
      <c r="E174" s="1">
        <v>11.836259</v>
      </c>
      <c r="F174" s="1">
        <v>63.209727999999998</v>
      </c>
      <c r="G174" s="1">
        <v>9.0881930000000004</v>
      </c>
      <c r="H174" s="1">
        <v>81.069999999999993</v>
      </c>
      <c r="I174" s="1">
        <v>91.379379</v>
      </c>
      <c r="J174" s="1">
        <v>72.896789999999996</v>
      </c>
      <c r="K174" s="1">
        <v>39.142482999999999</v>
      </c>
      <c r="L174" s="1">
        <v>17.459999</v>
      </c>
      <c r="M174" s="1">
        <v>9.5739479999999997</v>
      </c>
      <c r="N174" s="1">
        <v>310.50048800000002</v>
      </c>
      <c r="O174" s="1">
        <v>111.87078099999999</v>
      </c>
      <c r="P174" s="1">
        <v>42.490200000000002</v>
      </c>
      <c r="Q174" s="1">
        <v>22.446947000000002</v>
      </c>
      <c r="R174" s="1">
        <v>53.620735000000003</v>
      </c>
      <c r="S174" s="1">
        <v>37.112296999999998</v>
      </c>
      <c r="T174" s="1">
        <v>17.453417000000002</v>
      </c>
      <c r="U174" s="1">
        <v>27.466982000000002</v>
      </c>
      <c r="V174" s="1">
        <v>23.613405</v>
      </c>
      <c r="W174" s="1">
        <v>13.499015</v>
      </c>
      <c r="X174" s="1">
        <v>17.274570000000001</v>
      </c>
      <c r="Y174" s="1">
        <v>53.177951999999998</v>
      </c>
      <c r="Z174" s="1">
        <v>22.204823000000001</v>
      </c>
      <c r="AA174" s="1">
        <v>16.030000999999999</v>
      </c>
      <c r="AB174" s="1">
        <v>27.453720000000001</v>
      </c>
      <c r="AC174" s="1">
        <v>29.084059</v>
      </c>
      <c r="AD174" s="1">
        <v>51.240932000000001</v>
      </c>
      <c r="AE174" s="1">
        <v>69.308516999999995</v>
      </c>
      <c r="AF174" s="1">
        <v>1404.170044</v>
      </c>
      <c r="AG174" s="1"/>
      <c r="AI174">
        <f t="shared" si="94"/>
        <v>7.4105149955333516E-2</v>
      </c>
      <c r="AJ174">
        <f t="shared" si="117"/>
        <v>5.3508027749940533E-3</v>
      </c>
      <c r="AK174">
        <f t="shared" si="118"/>
        <v>6.2132589222659046E-2</v>
      </c>
      <c r="AL174">
        <f t="shared" si="119"/>
        <v>6.2132589222659046E-2</v>
      </c>
      <c r="AM174">
        <f t="shared" si="120"/>
        <v>2.6060740102858075E-2</v>
      </c>
      <c r="AN174">
        <f t="shared" si="121"/>
        <v>0.21739087919259562</v>
      </c>
      <c r="AO174">
        <f t="shared" si="97"/>
        <v>2.0904116816314385E-2</v>
      </c>
      <c r="AP174">
        <f t="shared" si="98"/>
        <v>3.0484400877169398E-2</v>
      </c>
      <c r="AQ174">
        <f t="shared" si="99"/>
        <v>1.2312427536277077E-2</v>
      </c>
      <c r="AR174">
        <f t="shared" si="100"/>
        <v>2.2490276705567702E-2</v>
      </c>
      <c r="AS174">
        <f t="shared" si="101"/>
        <v>1.1587427578215426E-2</v>
      </c>
      <c r="AT174">
        <f t="shared" si="102"/>
        <v>-5.5645684906841641E-3</v>
      </c>
      <c r="AU174">
        <f t="shared" si="103"/>
        <v>4.1299485789683225E-2</v>
      </c>
      <c r="AV174">
        <f t="shared" si="104"/>
        <v>4.8086101990947754E-2</v>
      </c>
      <c r="AW174">
        <f t="shared" si="105"/>
        <v>2.6029167730059217E-2</v>
      </c>
      <c r="AX174">
        <f t="shared" si="106"/>
        <v>2.4381309330069989E-2</v>
      </c>
      <c r="AY174">
        <f t="shared" si="107"/>
        <v>5.8699076869074976E-3</v>
      </c>
      <c r="AZ174">
        <f t="shared" si="108"/>
        <v>8.6278418903856166E-2</v>
      </c>
      <c r="BA174">
        <f t="shared" si="109"/>
        <v>6.3146195525414589E-2</v>
      </c>
      <c r="BB174">
        <f t="shared" si="110"/>
        <v>1.9068506885386007E-2</v>
      </c>
      <c r="BC174">
        <f t="shared" si="111"/>
        <v>1.1275011207645493E-2</v>
      </c>
      <c r="BD174">
        <f t="shared" si="112"/>
        <v>-1.4844745717983956E-2</v>
      </c>
      <c r="BE174">
        <f t="shared" si="113"/>
        <v>2.1415189859646116E-2</v>
      </c>
      <c r="BF174">
        <f t="shared" si="114"/>
        <v>2.315017406151695E-2</v>
      </c>
      <c r="BG174">
        <f t="shared" si="115"/>
        <v>1.3149420038626427E-2</v>
      </c>
      <c r="BH174">
        <f t="shared" si="116"/>
        <v>1.263430195830692E-2</v>
      </c>
      <c r="BI174">
        <f t="shared" si="95"/>
        <v>2.3241009371543116E-2</v>
      </c>
      <c r="BJ174">
        <f t="shared" si="122"/>
        <v>1.202073169883008E-2</v>
      </c>
      <c r="BK174">
        <f t="shared" si="123"/>
        <v>1.9419224910110094E-2</v>
      </c>
      <c r="BL174">
        <f t="shared" si="124"/>
        <v>2.5385392858759025E-2</v>
      </c>
      <c r="BM174">
        <f t="shared" si="125"/>
        <v>2.4291179412676507E-2</v>
      </c>
      <c r="BN174">
        <f t="shared" si="96"/>
        <v>3.3346387852776126E-2</v>
      </c>
    </row>
    <row r="175" spans="1:66" x14ac:dyDescent="0.25">
      <c r="A175" s="2">
        <v>40987</v>
      </c>
      <c r="B175" s="1">
        <v>57.021793000000002</v>
      </c>
      <c r="C175" s="1">
        <v>33.810001</v>
      </c>
      <c r="D175" s="1">
        <v>11.8924</v>
      </c>
      <c r="E175" s="1">
        <v>11.8924</v>
      </c>
      <c r="F175" s="1">
        <v>62.175837999999999</v>
      </c>
      <c r="G175" s="1">
        <v>9.1345620000000007</v>
      </c>
      <c r="H175" s="1">
        <v>81.379997000000003</v>
      </c>
      <c r="I175" s="1">
        <v>86.753272999999993</v>
      </c>
      <c r="J175" s="1">
        <v>72.759749999999997</v>
      </c>
      <c r="K175" s="1">
        <v>39.559376</v>
      </c>
      <c r="L175" s="1">
        <v>16.860001</v>
      </c>
      <c r="M175" s="1">
        <v>9.4285399999999999</v>
      </c>
      <c r="N175" s="1">
        <v>319.21878099999998</v>
      </c>
      <c r="O175" s="1">
        <v>114.828407</v>
      </c>
      <c r="P175" s="1">
        <v>42.914673000000001</v>
      </c>
      <c r="Q175" s="1">
        <v>22.568370999999999</v>
      </c>
      <c r="R175" s="1">
        <v>53.151394000000003</v>
      </c>
      <c r="S175" s="1">
        <v>37.603583999999998</v>
      </c>
      <c r="T175" s="1">
        <v>18.168355999999999</v>
      </c>
      <c r="U175" s="1">
        <v>26.969878999999999</v>
      </c>
      <c r="V175" s="1">
        <v>22.806616000000002</v>
      </c>
      <c r="W175" s="1">
        <v>13.452785</v>
      </c>
      <c r="X175" s="1">
        <v>17.180077000000001</v>
      </c>
      <c r="Y175" s="1">
        <v>54.210453000000001</v>
      </c>
      <c r="Z175" s="1">
        <v>22.155616999999999</v>
      </c>
      <c r="AA175" s="1">
        <v>15.81</v>
      </c>
      <c r="AB175" s="1">
        <v>27.728093999999999</v>
      </c>
      <c r="AC175" s="1">
        <v>28.973807999999998</v>
      </c>
      <c r="AD175" s="1">
        <v>51.165126999999998</v>
      </c>
      <c r="AE175" s="1">
        <v>68.594902000000005</v>
      </c>
      <c r="AF175" s="1">
        <v>1397.1099850000001</v>
      </c>
      <c r="AG175" s="1"/>
      <c r="AI175">
        <f t="shared" si="94"/>
        <v>1.7897328378436862E-2</v>
      </c>
      <c r="AJ175">
        <f t="shared" si="117"/>
        <v>-2.9565345949144104E-4</v>
      </c>
      <c r="AK175">
        <f t="shared" si="118"/>
        <v>4.7431371685935746E-3</v>
      </c>
      <c r="AL175">
        <f t="shared" si="119"/>
        <v>4.7431371685935746E-3</v>
      </c>
      <c r="AM175">
        <f t="shared" si="120"/>
        <v>-1.6356501328403116E-2</v>
      </c>
      <c r="AN175">
        <f t="shared" si="121"/>
        <v>5.1021143587069865E-3</v>
      </c>
      <c r="AO175">
        <f t="shared" si="97"/>
        <v>3.8238189219194506E-3</v>
      </c>
      <c r="AP175">
        <f t="shared" si="98"/>
        <v>-5.0625272907578053E-2</v>
      </c>
      <c r="AQ175">
        <f t="shared" si="99"/>
        <v>-1.8799181692362441E-3</v>
      </c>
      <c r="AR175">
        <f t="shared" si="100"/>
        <v>1.0650652898029023E-2</v>
      </c>
      <c r="AS175">
        <f t="shared" si="101"/>
        <v>-3.4364148589011913E-2</v>
      </c>
      <c r="AT175">
        <f t="shared" si="102"/>
        <v>-1.5187882783570557E-2</v>
      </c>
      <c r="AU175">
        <f t="shared" si="103"/>
        <v>2.8078194195945868E-2</v>
      </c>
      <c r="AV175">
        <f t="shared" si="104"/>
        <v>2.6437877465072895E-2</v>
      </c>
      <c r="AW175">
        <f t="shared" si="105"/>
        <v>9.9899035542313046E-3</v>
      </c>
      <c r="AX175">
        <f t="shared" si="106"/>
        <v>5.4093770524783402E-3</v>
      </c>
      <c r="AY175">
        <f t="shared" si="107"/>
        <v>-8.752975877708501E-3</v>
      </c>
      <c r="AZ175">
        <f t="shared" si="108"/>
        <v>1.3237849438421982E-2</v>
      </c>
      <c r="BA175">
        <f t="shared" si="109"/>
        <v>4.0962695155911159E-2</v>
      </c>
      <c r="BB175">
        <f t="shared" si="110"/>
        <v>-1.8098202416268475E-2</v>
      </c>
      <c r="BC175">
        <f t="shared" si="111"/>
        <v>-3.4166567676283809E-2</v>
      </c>
      <c r="BD175">
        <f t="shared" si="112"/>
        <v>-3.424694320289262E-3</v>
      </c>
      <c r="BE175">
        <f t="shared" si="113"/>
        <v>-5.470063798983126E-3</v>
      </c>
      <c r="BF175">
        <f t="shared" si="114"/>
        <v>1.9415960208471427E-2</v>
      </c>
      <c r="BG175">
        <f t="shared" si="115"/>
        <v>-2.21600505439749E-3</v>
      </c>
      <c r="BH175">
        <f t="shared" si="116"/>
        <v>-1.3724328526242646E-2</v>
      </c>
      <c r="BI175">
        <f t="shared" si="95"/>
        <v>9.9940554504088369E-3</v>
      </c>
      <c r="BJ175">
        <f t="shared" si="122"/>
        <v>-3.7907707448950525E-3</v>
      </c>
      <c r="BK175">
        <f t="shared" si="123"/>
        <v>-1.4793837083213585E-3</v>
      </c>
      <c r="BL175">
        <f t="shared" si="124"/>
        <v>-1.0296209338889622E-2</v>
      </c>
      <c r="BM175">
        <f t="shared" si="125"/>
        <v>-5.027923099604246E-3</v>
      </c>
      <c r="BN175">
        <f t="shared" si="96"/>
        <v>-6.5474924281164637E-4</v>
      </c>
    </row>
    <row r="176" spans="1:66" x14ac:dyDescent="0.25">
      <c r="A176" s="2">
        <v>40994</v>
      </c>
      <c r="B176" s="1">
        <v>57.356617</v>
      </c>
      <c r="C176" s="1">
        <v>34.310001</v>
      </c>
      <c r="D176" s="1">
        <v>12.168469999999999</v>
      </c>
      <c r="E176" s="1">
        <v>12.168469999999999</v>
      </c>
      <c r="F176" s="1">
        <v>62.512065999999997</v>
      </c>
      <c r="G176" s="1">
        <v>8.8749000000000002</v>
      </c>
      <c r="H176" s="1">
        <v>81.150002000000001</v>
      </c>
      <c r="I176" s="1">
        <v>85.699332999999996</v>
      </c>
      <c r="J176" s="1">
        <v>73.186981000000003</v>
      </c>
      <c r="K176" s="1">
        <v>39.677199999999999</v>
      </c>
      <c r="L176" s="1">
        <v>16.489999999999998</v>
      </c>
      <c r="M176" s="1">
        <v>9.5509869999999992</v>
      </c>
      <c r="N176" s="1">
        <v>318.548157</v>
      </c>
      <c r="O176" s="1">
        <v>113.181229</v>
      </c>
      <c r="P176" s="1">
        <v>43.581699</v>
      </c>
      <c r="Q176" s="1">
        <v>22.762642</v>
      </c>
      <c r="R176" s="1">
        <v>54.312404999999998</v>
      </c>
      <c r="S176" s="1">
        <v>38.286369000000001</v>
      </c>
      <c r="T176" s="1">
        <v>17.551727</v>
      </c>
      <c r="U176" s="1">
        <v>27.180515</v>
      </c>
      <c r="V176" s="1">
        <v>23.023174000000001</v>
      </c>
      <c r="W176" s="1">
        <v>14.238687000000001</v>
      </c>
      <c r="X176" s="1">
        <v>17.833587999999999</v>
      </c>
      <c r="Y176" s="1">
        <v>55.332382000000003</v>
      </c>
      <c r="Z176" s="1">
        <v>21.951775000000001</v>
      </c>
      <c r="AA176" s="1">
        <v>15.39</v>
      </c>
      <c r="AB176" s="1">
        <v>27.944267</v>
      </c>
      <c r="AC176" s="1">
        <v>28.099152</v>
      </c>
      <c r="AD176" s="1">
        <v>51.544131999999998</v>
      </c>
      <c r="AE176" s="1">
        <v>69.541054000000003</v>
      </c>
      <c r="AF176" s="1">
        <v>1408.469971</v>
      </c>
      <c r="AG176" s="1"/>
      <c r="AI176">
        <f t="shared" si="94"/>
        <v>5.871860255253593E-3</v>
      </c>
      <c r="AJ176">
        <f t="shared" si="117"/>
        <v>1.4788523667893414E-2</v>
      </c>
      <c r="AK176">
        <f t="shared" si="118"/>
        <v>2.3213985402441805E-2</v>
      </c>
      <c r="AL176">
        <f t="shared" si="119"/>
        <v>2.3213985402441805E-2</v>
      </c>
      <c r="AM176">
        <f t="shared" si="120"/>
        <v>5.4076955102719875E-3</v>
      </c>
      <c r="AN176">
        <f t="shared" si="121"/>
        <v>-2.8426321918883519E-2</v>
      </c>
      <c r="AO176">
        <f t="shared" si="97"/>
        <v>-2.8261858992204483E-3</v>
      </c>
      <c r="AP176">
        <f t="shared" si="98"/>
        <v>-1.2148705905309155E-2</v>
      </c>
      <c r="AQ176">
        <f t="shared" si="99"/>
        <v>5.8718041224716435E-3</v>
      </c>
      <c r="AR176">
        <f t="shared" si="100"/>
        <v>2.9784089617591243E-3</v>
      </c>
      <c r="AS176">
        <f t="shared" si="101"/>
        <v>-2.1945490987812042E-2</v>
      </c>
      <c r="AT176">
        <f t="shared" si="102"/>
        <v>1.298684631979069E-2</v>
      </c>
      <c r="AU176">
        <f t="shared" si="103"/>
        <v>-2.1008287729786653E-3</v>
      </c>
      <c r="AV176">
        <f t="shared" si="104"/>
        <v>-1.4344690856853885E-2</v>
      </c>
      <c r="AW176">
        <f t="shared" si="105"/>
        <v>1.5543075441819163E-2</v>
      </c>
      <c r="AX176">
        <f t="shared" si="106"/>
        <v>8.6081091098688754E-3</v>
      </c>
      <c r="AY176">
        <f t="shared" si="107"/>
        <v>2.1843472252110543E-2</v>
      </c>
      <c r="AZ176">
        <f t="shared" si="108"/>
        <v>1.8157444779731705E-2</v>
      </c>
      <c r="BA176">
        <f t="shared" si="109"/>
        <v>-3.3939724650926019E-2</v>
      </c>
      <c r="BB176">
        <f t="shared" si="110"/>
        <v>7.8100461629805953E-3</v>
      </c>
      <c r="BC176">
        <f t="shared" si="111"/>
        <v>9.4954025621336868E-3</v>
      </c>
      <c r="BD176">
        <f t="shared" si="112"/>
        <v>5.8419278982010048E-2</v>
      </c>
      <c r="BE176">
        <f t="shared" si="113"/>
        <v>3.8038886554466439E-2</v>
      </c>
      <c r="BF176">
        <f t="shared" si="114"/>
        <v>2.069580565947312E-2</v>
      </c>
      <c r="BG176">
        <f t="shared" si="115"/>
        <v>-9.2004659585872995E-3</v>
      </c>
      <c r="BH176">
        <f t="shared" si="116"/>
        <v>-2.6565464895635667E-2</v>
      </c>
      <c r="BI176">
        <f t="shared" si="95"/>
        <v>7.7961723586194307E-3</v>
      </c>
      <c r="BJ176">
        <f t="shared" si="122"/>
        <v>-3.0187816527257934E-2</v>
      </c>
      <c r="BK176">
        <f t="shared" si="123"/>
        <v>7.4074867438519085E-3</v>
      </c>
      <c r="BL176">
        <f t="shared" si="124"/>
        <v>1.3793328256376806E-2</v>
      </c>
      <c r="BM176">
        <f t="shared" si="125"/>
        <v>8.1310606337123385E-3</v>
      </c>
      <c r="BN176">
        <f t="shared" si="96"/>
        <v>4.6751974044100583E-3</v>
      </c>
    </row>
    <row r="177" spans="1:66" x14ac:dyDescent="0.25">
      <c r="A177" s="2">
        <v>41001</v>
      </c>
      <c r="B177" s="1">
        <v>60.621704000000001</v>
      </c>
      <c r="C177" s="1">
        <v>33.590000000000003</v>
      </c>
      <c r="D177" s="1">
        <v>12.045078</v>
      </c>
      <c r="E177" s="1">
        <v>12.045078</v>
      </c>
      <c r="F177" s="1">
        <v>61.856445000000001</v>
      </c>
      <c r="G177" s="1">
        <v>8.5595960000000009</v>
      </c>
      <c r="H177" s="1">
        <v>80.910004000000001</v>
      </c>
      <c r="I177" s="1">
        <v>85.176399000000004</v>
      </c>
      <c r="J177" s="1">
        <v>71.454025000000001</v>
      </c>
      <c r="K177" s="1">
        <v>39.042800999999997</v>
      </c>
      <c r="L177" s="1">
        <v>16.27</v>
      </c>
      <c r="M177" s="1">
        <v>9.5433369999999993</v>
      </c>
      <c r="N177" s="1">
        <v>314.11697400000003</v>
      </c>
      <c r="O177" s="1">
        <v>107.384315</v>
      </c>
      <c r="P177" s="1">
        <v>43.850245999999999</v>
      </c>
      <c r="Q177" s="1">
        <v>22.722172</v>
      </c>
      <c r="R177" s="1">
        <v>53.801876</v>
      </c>
      <c r="S177" s="1">
        <v>36.920791999999999</v>
      </c>
      <c r="T177" s="1">
        <v>16.434628</v>
      </c>
      <c r="U177" s="1">
        <v>26.557034000000002</v>
      </c>
      <c r="V177" s="1">
        <v>23.437176000000001</v>
      </c>
      <c r="W177" s="1">
        <v>13.526752</v>
      </c>
      <c r="X177" s="1">
        <v>17.589507999999999</v>
      </c>
      <c r="Y177" s="1">
        <v>54.625076</v>
      </c>
      <c r="Z177" s="1">
        <v>21.747934000000001</v>
      </c>
      <c r="AA177" s="1">
        <v>15.27</v>
      </c>
      <c r="AB177" s="1">
        <v>26.988121</v>
      </c>
      <c r="AC177" s="1">
        <v>27.680202000000001</v>
      </c>
      <c r="AD177" s="1">
        <v>51.097743999999999</v>
      </c>
      <c r="AE177" s="1">
        <v>68.009583000000006</v>
      </c>
      <c r="AF177" s="1">
        <v>1398.079956</v>
      </c>
      <c r="AG177" s="1"/>
      <c r="AI177">
        <f t="shared" si="94"/>
        <v>5.6926073586243783E-2</v>
      </c>
      <c r="AJ177">
        <f t="shared" si="117"/>
        <v>-2.0985164063387709E-2</v>
      </c>
      <c r="AK177">
        <f t="shared" si="118"/>
        <v>-1.0140305231471095E-2</v>
      </c>
      <c r="AL177">
        <f t="shared" si="119"/>
        <v>-1.0140305231471095E-2</v>
      </c>
      <c r="AM177">
        <f t="shared" si="120"/>
        <v>-1.0487911245806473E-2</v>
      </c>
      <c r="AN177">
        <f t="shared" si="121"/>
        <v>-3.5527611578721939E-2</v>
      </c>
      <c r="AO177">
        <f t="shared" si="97"/>
        <v>-2.9574614181771667E-3</v>
      </c>
      <c r="AP177">
        <f t="shared" si="98"/>
        <v>-6.1019611436181455E-3</v>
      </c>
      <c r="AQ177">
        <f t="shared" si="99"/>
        <v>-2.3678473634538927E-2</v>
      </c>
      <c r="AR177">
        <f t="shared" si="100"/>
        <v>-1.5989006280685177E-2</v>
      </c>
      <c r="AS177">
        <f t="shared" si="101"/>
        <v>-1.3341419041843473E-2</v>
      </c>
      <c r="AT177">
        <f t="shared" si="102"/>
        <v>-8.0096434012525981E-4</v>
      </c>
      <c r="AU177">
        <f t="shared" si="103"/>
        <v>-1.3910559212558796E-2</v>
      </c>
      <c r="AV177">
        <f t="shared" si="104"/>
        <v>-5.1217980677697013E-2</v>
      </c>
      <c r="AW177">
        <f t="shared" si="105"/>
        <v>6.1619213147242856E-3</v>
      </c>
      <c r="AX177">
        <f t="shared" si="106"/>
        <v>-1.7779131262530561E-3</v>
      </c>
      <c r="AY177">
        <f t="shared" si="107"/>
        <v>-9.3998599399160877E-3</v>
      </c>
      <c r="AZ177">
        <f t="shared" si="108"/>
        <v>-3.5667446030204684E-2</v>
      </c>
      <c r="BA177">
        <f t="shared" si="109"/>
        <v>-6.3646101605841957E-2</v>
      </c>
      <c r="BB177">
        <f t="shared" si="110"/>
        <v>-2.2938527838784445E-2</v>
      </c>
      <c r="BC177">
        <f t="shared" si="111"/>
        <v>1.7981968950067439E-2</v>
      </c>
      <c r="BD177">
        <f t="shared" si="112"/>
        <v>-5.0000045650276631E-2</v>
      </c>
      <c r="BE177">
        <f t="shared" si="113"/>
        <v>-1.3686533523147462E-2</v>
      </c>
      <c r="BF177">
        <f t="shared" si="114"/>
        <v>-1.2782858326973933E-2</v>
      </c>
      <c r="BG177">
        <f t="shared" si="115"/>
        <v>-9.285855016280032E-3</v>
      </c>
      <c r="BH177">
        <f t="shared" si="116"/>
        <v>-7.7972709551657566E-3</v>
      </c>
      <c r="BI177">
        <f t="shared" si="95"/>
        <v>-3.4216177507894567E-2</v>
      </c>
      <c r="BJ177">
        <f t="shared" si="122"/>
        <v>-1.4909702613089491E-2</v>
      </c>
      <c r="BK177">
        <f t="shared" si="123"/>
        <v>-8.660306860924517E-3</v>
      </c>
      <c r="BL177">
        <f t="shared" si="124"/>
        <v>-2.2022545128522156E-2</v>
      </c>
      <c r="BM177">
        <f t="shared" si="125"/>
        <v>-7.3768097395950439E-3</v>
      </c>
      <c r="BN177">
        <f t="shared" si="96"/>
        <v>-1.4700010112411383E-2</v>
      </c>
    </row>
    <row r="178" spans="1:66" x14ac:dyDescent="0.25">
      <c r="A178" s="2">
        <v>41008</v>
      </c>
      <c r="B178" s="1">
        <v>57.900005</v>
      </c>
      <c r="C178" s="1">
        <v>33.18</v>
      </c>
      <c r="D178" s="1">
        <v>11.7888</v>
      </c>
      <c r="E178" s="1">
        <v>11.7888</v>
      </c>
      <c r="F178" s="1">
        <v>61.293261999999999</v>
      </c>
      <c r="G178" s="1">
        <v>8.0495429999999999</v>
      </c>
      <c r="H178" s="1">
        <v>78.819999999999993</v>
      </c>
      <c r="I178" s="1">
        <v>85.192474000000004</v>
      </c>
      <c r="J178" s="1">
        <v>69.575958</v>
      </c>
      <c r="K178" s="1">
        <v>37.928066000000001</v>
      </c>
      <c r="L178" s="1">
        <v>16.18</v>
      </c>
      <c r="M178" s="1">
        <v>9.1224179999999997</v>
      </c>
      <c r="N178" s="1">
        <v>310.28192100000001</v>
      </c>
      <c r="O178" s="1">
        <v>104.73608400000001</v>
      </c>
      <c r="P178" s="1">
        <v>44.144767999999999</v>
      </c>
      <c r="Q178" s="1">
        <v>22.738356</v>
      </c>
      <c r="R178" s="1">
        <v>52.319732999999999</v>
      </c>
      <c r="S178" s="1">
        <v>36.215392999999999</v>
      </c>
      <c r="T178" s="1">
        <v>15.442655999999999</v>
      </c>
      <c r="U178" s="1">
        <v>25.958828</v>
      </c>
      <c r="V178" s="1">
        <v>23.178163999999999</v>
      </c>
      <c r="W178" s="1">
        <v>13.092195</v>
      </c>
      <c r="X178" s="1">
        <v>17.203707000000001</v>
      </c>
      <c r="Y178" s="1">
        <v>54.202331999999998</v>
      </c>
      <c r="Z178" s="1">
        <v>21.770187</v>
      </c>
      <c r="AA178" s="1">
        <v>14.66</v>
      </c>
      <c r="AB178" s="1">
        <v>26.755327000000001</v>
      </c>
      <c r="AC178" s="1">
        <v>27.747595</v>
      </c>
      <c r="AD178" s="1">
        <v>50.339745000000001</v>
      </c>
      <c r="AE178" s="1">
        <v>66.510193000000001</v>
      </c>
      <c r="AF178" s="1">
        <v>1370.26001</v>
      </c>
      <c r="AG178" s="1"/>
      <c r="AI178">
        <f t="shared" si="94"/>
        <v>-4.4896445009200023E-2</v>
      </c>
      <c r="AJ178">
        <f t="shared" si="117"/>
        <v>-1.2206013694552058E-2</v>
      </c>
      <c r="AK178">
        <f t="shared" si="118"/>
        <v>-2.1276574547711521E-2</v>
      </c>
      <c r="AL178">
        <f t="shared" si="119"/>
        <v>-2.1276574547711521E-2</v>
      </c>
      <c r="AM178">
        <f t="shared" si="120"/>
        <v>-9.1046777744825495E-3</v>
      </c>
      <c r="AN178">
        <f t="shared" si="121"/>
        <v>-5.9588443192879773E-2</v>
      </c>
      <c r="AO178">
        <f t="shared" si="97"/>
        <v>-2.5831218596899432E-2</v>
      </c>
      <c r="AP178">
        <f t="shared" si="98"/>
        <v>1.8872598734774791E-4</v>
      </c>
      <c r="AQ178">
        <f t="shared" si="99"/>
        <v>-2.6283571849171568E-2</v>
      </c>
      <c r="AR178">
        <f t="shared" si="100"/>
        <v>-2.8551614419262492E-2</v>
      </c>
      <c r="AS178">
        <f t="shared" si="101"/>
        <v>-5.5316533497234083E-3</v>
      </c>
      <c r="AT178">
        <f t="shared" si="102"/>
        <v>-4.410606059494699E-2</v>
      </c>
      <c r="AU178">
        <f t="shared" si="103"/>
        <v>-1.2208996384894552E-2</v>
      </c>
      <c r="AV178">
        <f t="shared" si="104"/>
        <v>-2.4661245918456486E-2</v>
      </c>
      <c r="AW178">
        <f t="shared" si="105"/>
        <v>6.7165415674065006E-3</v>
      </c>
      <c r="AX178">
        <f t="shared" si="106"/>
        <v>7.1225585300556155E-4</v>
      </c>
      <c r="AY178">
        <f t="shared" si="107"/>
        <v>-2.7548165792583155E-2</v>
      </c>
      <c r="AZ178">
        <f t="shared" si="108"/>
        <v>-1.9105738576788926E-2</v>
      </c>
      <c r="BA178">
        <f t="shared" si="109"/>
        <v>-6.0358652474519076E-2</v>
      </c>
      <c r="BB178">
        <f t="shared" si="110"/>
        <v>-2.2525331706846521E-2</v>
      </c>
      <c r="BC178">
        <f t="shared" si="111"/>
        <v>-1.1051331440272583E-2</v>
      </c>
      <c r="BD178">
        <f t="shared" si="112"/>
        <v>-3.2125746077107047E-2</v>
      </c>
      <c r="BE178">
        <f t="shared" si="113"/>
        <v>-2.1933586772296145E-2</v>
      </c>
      <c r="BF178">
        <f t="shared" si="114"/>
        <v>-7.7390098276476828E-3</v>
      </c>
      <c r="BG178">
        <f t="shared" si="115"/>
        <v>1.0232236312653509E-3</v>
      </c>
      <c r="BH178">
        <f t="shared" si="116"/>
        <v>-3.9947609692206905E-2</v>
      </c>
      <c r="BI178">
        <f t="shared" si="95"/>
        <v>-8.6257950303393997E-3</v>
      </c>
      <c r="BJ178">
        <f t="shared" si="122"/>
        <v>2.4347004404086047E-3</v>
      </c>
      <c r="BK178">
        <f t="shared" si="123"/>
        <v>-1.4834294836969674E-2</v>
      </c>
      <c r="BL178">
        <f t="shared" si="124"/>
        <v>-2.2046745971078887E-2</v>
      </c>
      <c r="BM178">
        <f t="shared" si="125"/>
        <v>-1.9898680244007497E-2</v>
      </c>
      <c r="BN178">
        <f t="shared" si="96"/>
        <v>-2.0409655019970486E-2</v>
      </c>
    </row>
    <row r="179" spans="1:66" x14ac:dyDescent="0.25">
      <c r="A179" s="2">
        <v>41015</v>
      </c>
      <c r="B179" s="1">
        <v>54.814762000000002</v>
      </c>
      <c r="C179" s="1">
        <v>33.060001</v>
      </c>
      <c r="D179" s="1">
        <v>11.579980000000001</v>
      </c>
      <c r="E179" s="1">
        <v>11.579980000000001</v>
      </c>
      <c r="F179" s="1">
        <v>61.822814999999999</v>
      </c>
      <c r="G179" s="1">
        <v>7.7527860000000004</v>
      </c>
      <c r="H179" s="1">
        <v>78.900002000000001</v>
      </c>
      <c r="I179" s="1">
        <v>86.672813000000005</v>
      </c>
      <c r="J179" s="1">
        <v>70.591583</v>
      </c>
      <c r="K179" s="1">
        <v>38.381207000000003</v>
      </c>
      <c r="L179" s="1">
        <v>14.93</v>
      </c>
      <c r="M179" s="1">
        <v>8.7321159999999995</v>
      </c>
      <c r="N179" s="1">
        <v>296.10412600000001</v>
      </c>
      <c r="O179" s="1">
        <v>102.324501</v>
      </c>
      <c r="P179" s="1">
        <v>44.577888000000002</v>
      </c>
      <c r="Q179" s="1">
        <v>22.341711</v>
      </c>
      <c r="R179" s="1">
        <v>52.459716999999998</v>
      </c>
      <c r="S179" s="1">
        <v>35.80471</v>
      </c>
      <c r="T179" s="1">
        <v>15.621389000000001</v>
      </c>
      <c r="U179" s="1">
        <v>27.315325000000001</v>
      </c>
      <c r="V179" s="1">
        <v>23.517859999999999</v>
      </c>
      <c r="W179" s="1">
        <v>12.380261000000001</v>
      </c>
      <c r="X179" s="1">
        <v>17.762730000000001</v>
      </c>
      <c r="Y179" s="1">
        <v>50.608898000000003</v>
      </c>
      <c r="Z179" s="1">
        <v>21.998297000000001</v>
      </c>
      <c r="AA179" s="1">
        <v>14.04</v>
      </c>
      <c r="AB179" s="1">
        <v>26.996441000000001</v>
      </c>
      <c r="AC179" s="1">
        <v>28.842300000000002</v>
      </c>
      <c r="AD179" s="1">
        <v>52.596908999999997</v>
      </c>
      <c r="AE179" s="1">
        <v>68.394463000000002</v>
      </c>
      <c r="AF179" s="1">
        <v>1378.530029</v>
      </c>
      <c r="AG179" s="1"/>
      <c r="AI179">
        <f t="shared" si="94"/>
        <v>-5.328571215149288E-2</v>
      </c>
      <c r="AJ179">
        <f t="shared" si="117"/>
        <v>-3.6166063893911986E-3</v>
      </c>
      <c r="AK179">
        <f t="shared" si="118"/>
        <v>-1.7713422909880507E-2</v>
      </c>
      <c r="AL179">
        <f t="shared" si="119"/>
        <v>-1.7713422909880507E-2</v>
      </c>
      <c r="AM179">
        <f t="shared" si="120"/>
        <v>8.6396609141148328E-3</v>
      </c>
      <c r="AN179">
        <f t="shared" si="121"/>
        <v>-3.6866316510142189E-2</v>
      </c>
      <c r="AO179">
        <f t="shared" si="97"/>
        <v>1.0149961938595213E-3</v>
      </c>
      <c r="AP179">
        <f t="shared" si="98"/>
        <v>1.7376405807865147E-2</v>
      </c>
      <c r="AQ179">
        <f t="shared" si="99"/>
        <v>1.4597355598035747E-2</v>
      </c>
      <c r="AR179">
        <f t="shared" si="100"/>
        <v>1.1947379547377983E-2</v>
      </c>
      <c r="AS179">
        <f t="shared" si="101"/>
        <v>-7.7255871446229918E-2</v>
      </c>
      <c r="AT179">
        <f t="shared" si="102"/>
        <v>-4.2784928294230778E-2</v>
      </c>
      <c r="AU179">
        <f t="shared" si="103"/>
        <v>-4.569326809085987E-2</v>
      </c>
      <c r="AV179">
        <f t="shared" si="104"/>
        <v>-2.3025330983350564E-2</v>
      </c>
      <c r="AW179">
        <f t="shared" si="105"/>
        <v>9.8113552210763091E-3</v>
      </c>
      <c r="AX179">
        <f t="shared" si="106"/>
        <v>-1.7443873250994904E-2</v>
      </c>
      <c r="AY179">
        <f t="shared" si="107"/>
        <v>2.6755488220858914E-3</v>
      </c>
      <c r="AZ179">
        <f t="shared" si="108"/>
        <v>-1.1340012242860345E-2</v>
      </c>
      <c r="BA179">
        <f t="shared" si="109"/>
        <v>1.1573980538062956E-2</v>
      </c>
      <c r="BB179">
        <f t="shared" si="110"/>
        <v>5.2255710465819213E-2</v>
      </c>
      <c r="BC179">
        <f t="shared" si="111"/>
        <v>1.4655863165003061E-2</v>
      </c>
      <c r="BD179">
        <f t="shared" si="112"/>
        <v>-5.4378505666925932E-2</v>
      </c>
      <c r="BE179">
        <f t="shared" si="113"/>
        <v>3.2494333924659363E-2</v>
      </c>
      <c r="BF179">
        <f t="shared" si="114"/>
        <v>-6.6296667826026293E-2</v>
      </c>
      <c r="BG179">
        <f t="shared" si="115"/>
        <v>1.0478090978272301E-2</v>
      </c>
      <c r="BH179">
        <f t="shared" si="116"/>
        <v>-4.229195088676678E-2</v>
      </c>
      <c r="BI179">
        <f t="shared" si="95"/>
        <v>9.0118128625376014E-3</v>
      </c>
      <c r="BJ179">
        <f t="shared" si="122"/>
        <v>3.9452248023657585E-2</v>
      </c>
      <c r="BK179">
        <f t="shared" si="123"/>
        <v>4.4838606155037056E-2</v>
      </c>
      <c r="BL179">
        <f t="shared" si="124"/>
        <v>2.8330544763266598E-2</v>
      </c>
      <c r="BM179">
        <f t="shared" si="125"/>
        <v>6.0353647772294306E-3</v>
      </c>
      <c r="BN179">
        <f t="shared" si="96"/>
        <v>-6.6850665526100523E-3</v>
      </c>
    </row>
    <row r="180" spans="1:66" x14ac:dyDescent="0.25">
      <c r="A180" s="2">
        <v>41022</v>
      </c>
      <c r="B180" s="1">
        <v>57.686664999999998</v>
      </c>
      <c r="C180" s="1">
        <v>33.580002</v>
      </c>
      <c r="D180" s="1">
        <v>12.177963999999999</v>
      </c>
      <c r="E180" s="1">
        <v>12.177963999999999</v>
      </c>
      <c r="F180" s="1">
        <v>64.949669</v>
      </c>
      <c r="G180" s="1">
        <v>7.6507750000000003</v>
      </c>
      <c r="H180" s="1">
        <v>80.559997999999993</v>
      </c>
      <c r="I180" s="1">
        <v>84.478263999999996</v>
      </c>
      <c r="J180" s="1">
        <v>71.486266999999998</v>
      </c>
      <c r="K180" s="1">
        <v>39.287495</v>
      </c>
      <c r="L180" s="1">
        <v>15.32</v>
      </c>
      <c r="M180" s="1">
        <v>8.8775220000000008</v>
      </c>
      <c r="N180" s="1">
        <v>305.50299100000001</v>
      </c>
      <c r="O180" s="1">
        <v>104.117271</v>
      </c>
      <c r="P180" s="1">
        <v>45.002369000000002</v>
      </c>
      <c r="Q180" s="1">
        <v>22.973106000000001</v>
      </c>
      <c r="R180" s="1">
        <v>53.390166999999998</v>
      </c>
      <c r="S180" s="1">
        <v>36.324359999999999</v>
      </c>
      <c r="T180" s="1">
        <v>15.147743999999999</v>
      </c>
      <c r="U180" s="1">
        <v>26.944604999999999</v>
      </c>
      <c r="V180" s="1">
        <v>23.490261</v>
      </c>
      <c r="W180" s="1">
        <v>12.001179</v>
      </c>
      <c r="X180" s="1">
        <v>18.172143999999999</v>
      </c>
      <c r="Y180" s="1">
        <v>52.177962999999998</v>
      </c>
      <c r="Z180" s="1">
        <v>23.288536000000001</v>
      </c>
      <c r="AA180" s="1">
        <v>14.3</v>
      </c>
      <c r="AB180" s="1">
        <v>26.747011000000001</v>
      </c>
      <c r="AC180" s="1">
        <v>29.959361999999999</v>
      </c>
      <c r="AD180" s="1">
        <v>49.716495999999999</v>
      </c>
      <c r="AE180" s="1">
        <v>69.019867000000005</v>
      </c>
      <c r="AF180" s="1">
        <v>1403.3599850000001</v>
      </c>
      <c r="AG180" s="1"/>
      <c r="AI180">
        <f t="shared" si="94"/>
        <v>5.2392875481243467E-2</v>
      </c>
      <c r="AJ180">
        <f t="shared" si="117"/>
        <v>1.5729007388717277E-2</v>
      </c>
      <c r="AK180">
        <f t="shared" si="118"/>
        <v>5.1639467425677633E-2</v>
      </c>
      <c r="AL180">
        <f t="shared" si="119"/>
        <v>5.1639467425677633E-2</v>
      </c>
      <c r="AM180">
        <f t="shared" si="120"/>
        <v>5.0577671042640195E-2</v>
      </c>
      <c r="AN180">
        <f t="shared" si="121"/>
        <v>-1.3157979595980087E-2</v>
      </c>
      <c r="AO180">
        <f t="shared" si="97"/>
        <v>2.1039239010412096E-2</v>
      </c>
      <c r="AP180">
        <f t="shared" si="98"/>
        <v>-2.5319923561267235E-2</v>
      </c>
      <c r="AQ180">
        <f t="shared" si="99"/>
        <v>1.2674088920771164E-2</v>
      </c>
      <c r="AR180">
        <f t="shared" si="100"/>
        <v>2.3612806131917539E-2</v>
      </c>
      <c r="AS180">
        <f t="shared" si="101"/>
        <v>2.6121902210314841E-2</v>
      </c>
      <c r="AT180">
        <f t="shared" si="102"/>
        <v>1.665186307648699E-2</v>
      </c>
      <c r="AU180">
        <f t="shared" si="103"/>
        <v>3.1741756276641685E-2</v>
      </c>
      <c r="AV180">
        <f t="shared" si="104"/>
        <v>1.7520437260671366E-2</v>
      </c>
      <c r="AW180">
        <f t="shared" si="105"/>
        <v>9.5222321882992775E-3</v>
      </c>
      <c r="AX180">
        <f t="shared" si="106"/>
        <v>2.8260816729748284E-2</v>
      </c>
      <c r="AY180">
        <f t="shared" si="107"/>
        <v>1.7736466248950609E-2</v>
      </c>
      <c r="AZ180">
        <f t="shared" si="108"/>
        <v>1.4513453676904479E-2</v>
      </c>
      <c r="BA180">
        <f t="shared" si="109"/>
        <v>-3.0320287139639194E-2</v>
      </c>
      <c r="BB180">
        <f t="shared" si="110"/>
        <v>-1.3571868538997875E-2</v>
      </c>
      <c r="BC180">
        <f t="shared" si="111"/>
        <v>-1.1735336463436128E-3</v>
      </c>
      <c r="BD180">
        <f t="shared" si="112"/>
        <v>-3.0619871422743052E-2</v>
      </c>
      <c r="BE180">
        <f t="shared" si="113"/>
        <v>2.3049047077785798E-2</v>
      </c>
      <c r="BF180">
        <f t="shared" si="114"/>
        <v>3.1003737722168832E-2</v>
      </c>
      <c r="BG180">
        <f t="shared" si="115"/>
        <v>5.8651767452725982E-2</v>
      </c>
      <c r="BH180">
        <f t="shared" si="116"/>
        <v>1.8518518518518632E-2</v>
      </c>
      <c r="BI180">
        <f t="shared" si="95"/>
        <v>-9.2393660334708656E-3</v>
      </c>
      <c r="BJ180">
        <f t="shared" si="122"/>
        <v>3.8729990326707549E-2</v>
      </c>
      <c r="BK180">
        <f t="shared" si="123"/>
        <v>-5.4763921583300595E-2</v>
      </c>
      <c r="BL180">
        <f t="shared" si="124"/>
        <v>9.144073548760857E-3</v>
      </c>
      <c r="BM180">
        <f t="shared" si="125"/>
        <v>1.801190795822703E-2</v>
      </c>
      <c r="BN180">
        <f t="shared" si="96"/>
        <v>1.474346445399999E-2</v>
      </c>
    </row>
    <row r="181" spans="1:66" x14ac:dyDescent="0.25">
      <c r="A181" s="2">
        <v>41029</v>
      </c>
      <c r="B181" s="1">
        <v>54.075279000000002</v>
      </c>
      <c r="C181" s="1">
        <v>32.610000999999997</v>
      </c>
      <c r="D181" s="1">
        <v>11.73185</v>
      </c>
      <c r="E181" s="1">
        <v>11.73185</v>
      </c>
      <c r="F181" s="1">
        <v>63.747687999999997</v>
      </c>
      <c r="G181" s="1">
        <v>7.1778180000000003</v>
      </c>
      <c r="H181" s="1">
        <v>80.940002000000007</v>
      </c>
      <c r="I181" s="1">
        <v>79.533691000000005</v>
      </c>
      <c r="J181" s="1">
        <v>67.214348000000001</v>
      </c>
      <c r="K181" s="1">
        <v>38.906849000000001</v>
      </c>
      <c r="L181" s="1">
        <v>15.12</v>
      </c>
      <c r="M181" s="1">
        <v>8.1657879999999992</v>
      </c>
      <c r="N181" s="1">
        <v>296.55618299999998</v>
      </c>
      <c r="O181" s="1">
        <v>99.184867999999994</v>
      </c>
      <c r="P181" s="1">
        <v>45.011032</v>
      </c>
      <c r="Q181" s="1">
        <v>22.584558000000001</v>
      </c>
      <c r="R181" s="1">
        <v>53.307822999999999</v>
      </c>
      <c r="S181" s="1">
        <v>34.991729999999997</v>
      </c>
      <c r="T181" s="1">
        <v>14.340590000000001</v>
      </c>
      <c r="U181" s="1">
        <v>26.102062</v>
      </c>
      <c r="V181" s="1">
        <v>23.738668000000001</v>
      </c>
      <c r="W181" s="1">
        <v>11.335474</v>
      </c>
      <c r="X181" s="1">
        <v>17.621002000000001</v>
      </c>
      <c r="Y181" s="1">
        <v>50.332484999999998</v>
      </c>
      <c r="Z181" s="1">
        <v>23.423978999999999</v>
      </c>
      <c r="AA181" s="1">
        <v>13.41</v>
      </c>
      <c r="AB181" s="1">
        <v>25.569323000000001</v>
      </c>
      <c r="AC181" s="1">
        <v>29.981691000000001</v>
      </c>
      <c r="AD181" s="1">
        <v>49.438572000000001</v>
      </c>
      <c r="AE181" s="1">
        <v>67.809143000000006</v>
      </c>
      <c r="AF181" s="1">
        <v>1369.099976</v>
      </c>
      <c r="AG181" s="1"/>
      <c r="AI181">
        <f t="shared" si="94"/>
        <v>-6.2603480371070094E-2</v>
      </c>
      <c r="AJ181">
        <f t="shared" si="117"/>
        <v>-2.8886269869787484E-2</v>
      </c>
      <c r="AK181">
        <f t="shared" si="118"/>
        <v>-3.6632888716044795E-2</v>
      </c>
      <c r="AL181">
        <f t="shared" si="119"/>
        <v>-3.6632888716044795E-2</v>
      </c>
      <c r="AM181">
        <f t="shared" si="120"/>
        <v>-1.8506345274831248E-2</v>
      </c>
      <c r="AN181">
        <f t="shared" si="121"/>
        <v>-6.1818181818181828E-2</v>
      </c>
      <c r="AO181">
        <f t="shared" si="97"/>
        <v>4.7170309016146428E-3</v>
      </c>
      <c r="AP181">
        <f t="shared" si="98"/>
        <v>-5.8530712704986353E-2</v>
      </c>
      <c r="AQ181">
        <f t="shared" si="99"/>
        <v>-5.9758596710610123E-2</v>
      </c>
      <c r="AR181">
        <f t="shared" si="100"/>
        <v>-9.6887317453046747E-3</v>
      </c>
      <c r="AS181">
        <f t="shared" si="101"/>
        <v>-1.3054830287206335E-2</v>
      </c>
      <c r="AT181">
        <f t="shared" si="102"/>
        <v>-8.0172597713641436E-2</v>
      </c>
      <c r="AU181">
        <f t="shared" si="103"/>
        <v>-2.9285500514134189E-2</v>
      </c>
      <c r="AV181">
        <f t="shared" si="104"/>
        <v>-4.7373533253671316E-2</v>
      </c>
      <c r="AW181">
        <f t="shared" si="105"/>
        <v>1.9250097700408911E-4</v>
      </c>
      <c r="AX181">
        <f t="shared" si="106"/>
        <v>-1.6913167945161619E-2</v>
      </c>
      <c r="AY181">
        <f t="shared" si="107"/>
        <v>-1.5423064700284435E-3</v>
      </c>
      <c r="AZ181">
        <f t="shared" si="108"/>
        <v>-3.668695057531645E-2</v>
      </c>
      <c r="BA181">
        <f t="shared" si="109"/>
        <v>-5.3285426529521417E-2</v>
      </c>
      <c r="BB181">
        <f t="shared" si="110"/>
        <v>-3.1269450786159204E-2</v>
      </c>
      <c r="BC181">
        <f t="shared" si="111"/>
        <v>1.0574893144014035E-2</v>
      </c>
      <c r="BD181">
        <f t="shared" si="112"/>
        <v>-5.546996674243429E-2</v>
      </c>
      <c r="BE181">
        <f t="shared" si="113"/>
        <v>-3.032894742634654E-2</v>
      </c>
      <c r="BF181">
        <f t="shared" si="114"/>
        <v>-3.5368916184021978E-2</v>
      </c>
      <c r="BG181">
        <f t="shared" si="115"/>
        <v>5.8158657976610743E-3</v>
      </c>
      <c r="BH181">
        <f t="shared" si="116"/>
        <v>-6.2237762237762277E-2</v>
      </c>
      <c r="BI181">
        <f t="shared" si="95"/>
        <v>-4.4030639535759711E-2</v>
      </c>
      <c r="BJ181">
        <f t="shared" si="122"/>
        <v>7.4530959637934574E-4</v>
      </c>
      <c r="BK181">
        <f t="shared" si="123"/>
        <v>-5.5901767493831168E-3</v>
      </c>
      <c r="BL181">
        <f t="shared" si="124"/>
        <v>-1.7541673906731794E-2</v>
      </c>
      <c r="BM181">
        <f t="shared" si="125"/>
        <v>-2.4412844434922434E-2</v>
      </c>
      <c r="BN181">
        <f t="shared" si="96"/>
        <v>-3.037214474558227E-2</v>
      </c>
    </row>
    <row r="182" spans="1:66" x14ac:dyDescent="0.25">
      <c r="A182" s="2">
        <v>41036</v>
      </c>
      <c r="B182" s="1">
        <v>54.214947000000002</v>
      </c>
      <c r="C182" s="1">
        <v>32.200001</v>
      </c>
      <c r="D182" s="1">
        <v>12.007111</v>
      </c>
      <c r="E182" s="1">
        <v>12.007111</v>
      </c>
      <c r="F182" s="1">
        <v>61.831218999999997</v>
      </c>
      <c r="G182" s="1">
        <v>7.0016179999999997</v>
      </c>
      <c r="H182" s="1">
        <v>81.599997999999999</v>
      </c>
      <c r="I182" s="1">
        <v>77.15831</v>
      </c>
      <c r="J182" s="1">
        <v>68.189612999999994</v>
      </c>
      <c r="K182" s="1">
        <v>41.290382000000001</v>
      </c>
      <c r="L182" s="1">
        <v>14.57</v>
      </c>
      <c r="M182" s="1">
        <v>8.131964</v>
      </c>
      <c r="N182" s="1">
        <v>300.65948500000002</v>
      </c>
      <c r="O182" s="1">
        <v>92.942024000000004</v>
      </c>
      <c r="P182" s="1">
        <v>43.607680999999999</v>
      </c>
      <c r="Q182" s="1">
        <v>22.528126</v>
      </c>
      <c r="R182" s="1">
        <v>52.978470000000002</v>
      </c>
      <c r="S182" s="1">
        <v>30.977104000000001</v>
      </c>
      <c r="T182" s="1">
        <v>13.399488</v>
      </c>
      <c r="U182" s="1">
        <v>26.253716000000001</v>
      </c>
      <c r="V182" s="1">
        <v>22.984957000000001</v>
      </c>
      <c r="W182" s="1">
        <v>12.213834</v>
      </c>
      <c r="X182" s="1">
        <v>17.833587999999999</v>
      </c>
      <c r="Y182" s="1">
        <v>50.291812999999998</v>
      </c>
      <c r="Z182" s="1">
        <v>23.944355000000002</v>
      </c>
      <c r="AA182" s="1">
        <v>12.61</v>
      </c>
      <c r="AB182" s="1">
        <v>25.694704000000002</v>
      </c>
      <c r="AC182" s="1">
        <v>30.651921999999999</v>
      </c>
      <c r="AD182" s="1">
        <v>50.044967999999997</v>
      </c>
      <c r="AE182" s="1">
        <v>66.630470000000003</v>
      </c>
      <c r="AF182" s="1">
        <v>1353.3900149999999</v>
      </c>
      <c r="AG182" s="1"/>
      <c r="AI182">
        <f t="shared" si="94"/>
        <v>2.5828438166726861E-3</v>
      </c>
      <c r="AJ182">
        <f t="shared" si="117"/>
        <v>-1.2572830034565059E-2</v>
      </c>
      <c r="AK182">
        <f t="shared" si="118"/>
        <v>2.34627104847062E-2</v>
      </c>
      <c r="AL182">
        <f t="shared" si="119"/>
        <v>2.34627104847062E-2</v>
      </c>
      <c r="AM182">
        <f t="shared" si="120"/>
        <v>-3.0063349120990856E-2</v>
      </c>
      <c r="AN182">
        <f t="shared" si="121"/>
        <v>-2.454785005693939E-2</v>
      </c>
      <c r="AO182">
        <f t="shared" si="97"/>
        <v>8.1541386668114047E-3</v>
      </c>
      <c r="AP182">
        <f t="shared" si="98"/>
        <v>-2.9866349343701453E-2</v>
      </c>
      <c r="AQ182">
        <f t="shared" si="99"/>
        <v>1.450977401432196E-2</v>
      </c>
      <c r="AR182">
        <f t="shared" si="100"/>
        <v>6.126255559785887E-2</v>
      </c>
      <c r="AS182">
        <f t="shared" si="101"/>
        <v>-3.6375661375661304E-2</v>
      </c>
      <c r="AT182">
        <f t="shared" si="102"/>
        <v>-4.1421599483110741E-3</v>
      </c>
      <c r="AU182">
        <f t="shared" si="103"/>
        <v>1.3836508004960538E-2</v>
      </c>
      <c r="AV182">
        <f t="shared" si="104"/>
        <v>-6.2941496277436101E-2</v>
      </c>
      <c r="AW182">
        <f t="shared" si="105"/>
        <v>-3.1177934333965075E-2</v>
      </c>
      <c r="AX182">
        <f t="shared" si="106"/>
        <v>-2.4986984469654409E-3</v>
      </c>
      <c r="AY182">
        <f t="shared" si="107"/>
        <v>-6.1783239581927321E-3</v>
      </c>
      <c r="AZ182">
        <f t="shared" si="108"/>
        <v>-0.11473070922758025</v>
      </c>
      <c r="BA182">
        <f t="shared" si="109"/>
        <v>-6.5625054478232817E-2</v>
      </c>
      <c r="BB182">
        <f t="shared" si="110"/>
        <v>5.8100390689440791E-3</v>
      </c>
      <c r="BC182">
        <f t="shared" si="111"/>
        <v>-3.1750349261382281E-2</v>
      </c>
      <c r="BD182">
        <f t="shared" si="112"/>
        <v>7.7487716878888405E-2</v>
      </c>
      <c r="BE182">
        <f t="shared" si="113"/>
        <v>1.2064353661613464E-2</v>
      </c>
      <c r="BF182">
        <f t="shared" si="114"/>
        <v>-8.0806659953309892E-4</v>
      </c>
      <c r="BG182">
        <f t="shared" si="115"/>
        <v>2.221552538106367E-2</v>
      </c>
      <c r="BH182">
        <f t="shared" si="116"/>
        <v>-5.9656972408650311E-2</v>
      </c>
      <c r="BI182">
        <f t="shared" si="95"/>
        <v>4.9035713616665116E-3</v>
      </c>
      <c r="BJ182">
        <f t="shared" si="122"/>
        <v>2.2354676392335494E-2</v>
      </c>
      <c r="BK182">
        <f t="shared" si="123"/>
        <v>1.2265645536849175E-2</v>
      </c>
      <c r="BL182">
        <f t="shared" si="124"/>
        <v>-1.7382213487051493E-2</v>
      </c>
      <c r="BM182">
        <f t="shared" si="125"/>
        <v>-1.1474663118393059E-2</v>
      </c>
      <c r="BN182">
        <f t="shared" si="96"/>
        <v>-7.5315083002586705E-3</v>
      </c>
    </row>
    <row r="183" spans="1:66" x14ac:dyDescent="0.25">
      <c r="A183" s="2">
        <v>41043</v>
      </c>
      <c r="B183" s="1">
        <v>50.739395000000002</v>
      </c>
      <c r="C183" s="1">
        <v>31.309999000000001</v>
      </c>
      <c r="D183" s="1">
        <v>11.36167</v>
      </c>
      <c r="E183" s="1">
        <v>11.36167</v>
      </c>
      <c r="F183" s="1">
        <v>58.465541999999999</v>
      </c>
      <c r="G183" s="1">
        <v>6.5101149999999999</v>
      </c>
      <c r="H183" s="1">
        <v>78.910004000000001</v>
      </c>
      <c r="I183" s="1">
        <v>71.648201</v>
      </c>
      <c r="J183" s="1">
        <v>66.851607999999999</v>
      </c>
      <c r="K183" s="1">
        <v>39.70438</v>
      </c>
      <c r="L183" s="1">
        <v>14.1</v>
      </c>
      <c r="M183" s="1">
        <v>7.6938510000000004</v>
      </c>
      <c r="N183" s="1">
        <v>298.26010100000002</v>
      </c>
      <c r="O183" s="1">
        <v>86.899376000000004</v>
      </c>
      <c r="P183" s="1">
        <v>40.757679000000003</v>
      </c>
      <c r="Q183" s="1">
        <v>21.256180000000001</v>
      </c>
      <c r="R183" s="1">
        <v>52.163272999999997</v>
      </c>
      <c r="S183" s="1">
        <v>28.068815000000001</v>
      </c>
      <c r="T183" s="1">
        <v>11.965427999999999</v>
      </c>
      <c r="U183" s="1">
        <v>24.661303</v>
      </c>
      <c r="V183" s="1">
        <v>22.386240000000001</v>
      </c>
      <c r="W183" s="1">
        <v>11.169047000000001</v>
      </c>
      <c r="X183" s="1">
        <v>17.946698999999999</v>
      </c>
      <c r="Y183" s="1">
        <v>45.511417000000002</v>
      </c>
      <c r="Z183" s="1">
        <v>23.994253</v>
      </c>
      <c r="AA183" s="1">
        <v>11.19</v>
      </c>
      <c r="AB183" s="1">
        <v>24.014599</v>
      </c>
      <c r="AC183" s="1">
        <v>30.927465000000002</v>
      </c>
      <c r="AD183" s="1">
        <v>52.936416999999999</v>
      </c>
      <c r="AE183" s="1">
        <v>65.773521000000002</v>
      </c>
      <c r="AF183" s="1">
        <v>1295.219971</v>
      </c>
      <c r="AG183" s="1"/>
      <c r="AI183">
        <f t="shared" si="94"/>
        <v>-6.410689657226816E-2</v>
      </c>
      <c r="AJ183">
        <f t="shared" si="117"/>
        <v>-2.7639812806216964E-2</v>
      </c>
      <c r="AK183">
        <f t="shared" si="118"/>
        <v>-5.3754895744696614E-2</v>
      </c>
      <c r="AL183">
        <f t="shared" si="119"/>
        <v>-5.3754895744696614E-2</v>
      </c>
      <c r="AM183">
        <f t="shared" si="120"/>
        <v>-5.443329525817691E-2</v>
      </c>
      <c r="AN183">
        <f t="shared" si="121"/>
        <v>-7.0198488406536863E-2</v>
      </c>
      <c r="AO183">
        <f t="shared" si="97"/>
        <v>-3.2965613553078747E-2</v>
      </c>
      <c r="AP183">
        <f t="shared" si="98"/>
        <v>-7.1413033800247827E-2</v>
      </c>
      <c r="AQ183">
        <f t="shared" si="99"/>
        <v>-1.9621830087230376E-2</v>
      </c>
      <c r="AR183">
        <f t="shared" si="100"/>
        <v>-3.8410930661770107E-2</v>
      </c>
      <c r="AS183">
        <f t="shared" si="101"/>
        <v>-3.2258064516129073E-2</v>
      </c>
      <c r="AT183">
        <f t="shared" si="102"/>
        <v>-5.3875422960554122E-2</v>
      </c>
      <c r="AU183">
        <f t="shared" si="103"/>
        <v>-7.9804034787061429E-3</v>
      </c>
      <c r="AV183">
        <f t="shared" si="104"/>
        <v>-6.5015240038241467E-2</v>
      </c>
      <c r="AW183">
        <f t="shared" si="105"/>
        <v>-6.5355504687350754E-2</v>
      </c>
      <c r="AX183">
        <f t="shared" si="106"/>
        <v>-5.6460355379759498E-2</v>
      </c>
      <c r="AY183">
        <f t="shared" si="107"/>
        <v>-1.5387326210062405E-2</v>
      </c>
      <c r="AZ183">
        <f t="shared" si="108"/>
        <v>-9.388511592303786E-2</v>
      </c>
      <c r="BA183">
        <f t="shared" si="109"/>
        <v>-0.10702349224089761</v>
      </c>
      <c r="BB183">
        <f t="shared" si="110"/>
        <v>-6.0654765976747842E-2</v>
      </c>
      <c r="BC183">
        <f t="shared" si="111"/>
        <v>-2.6048210575290637E-2</v>
      </c>
      <c r="BD183">
        <f t="shared" si="112"/>
        <v>-8.5541280485718033E-2</v>
      </c>
      <c r="BE183">
        <f t="shared" si="113"/>
        <v>6.342582322749632E-3</v>
      </c>
      <c r="BF183">
        <f t="shared" si="114"/>
        <v>-9.5053165015148613E-2</v>
      </c>
      <c r="BG183">
        <f t="shared" si="115"/>
        <v>2.0839149770373387E-3</v>
      </c>
      <c r="BH183">
        <f t="shared" si="116"/>
        <v>-0.11260904044409199</v>
      </c>
      <c r="BI183">
        <f t="shared" si="95"/>
        <v>-6.5387209753418482E-2</v>
      </c>
      <c r="BJ183">
        <f t="shared" si="122"/>
        <v>8.9894199782970391E-3</v>
      </c>
      <c r="BK183">
        <f t="shared" si="123"/>
        <v>5.7777017661396077E-2</v>
      </c>
      <c r="BL183">
        <f t="shared" si="124"/>
        <v>-1.2861217998312186E-2</v>
      </c>
      <c r="BM183">
        <f t="shared" si="125"/>
        <v>-4.2980990959948798E-2</v>
      </c>
      <c r="BN183">
        <f t="shared" si="96"/>
        <v>-4.555008577929686E-2</v>
      </c>
    </row>
    <row r="184" spans="1:66" x14ac:dyDescent="0.25">
      <c r="A184" s="2">
        <v>41050</v>
      </c>
      <c r="B184" s="1">
        <v>53.792102999999997</v>
      </c>
      <c r="C184" s="1">
        <v>31.6</v>
      </c>
      <c r="D184" s="1">
        <v>11.617948</v>
      </c>
      <c r="E184" s="1">
        <v>11.617948</v>
      </c>
      <c r="F184" s="1">
        <v>59.184204000000001</v>
      </c>
      <c r="G184" s="1">
        <v>6.6306719999999997</v>
      </c>
      <c r="H184" s="1">
        <v>79.25</v>
      </c>
      <c r="I184" s="1">
        <v>72.666175999999993</v>
      </c>
      <c r="J184" s="1">
        <v>68.092879999999994</v>
      </c>
      <c r="K184" s="1">
        <v>40.329731000000002</v>
      </c>
      <c r="L184" s="1">
        <v>14.22</v>
      </c>
      <c r="M184" s="1">
        <v>8.1473370000000003</v>
      </c>
      <c r="N184" s="1">
        <v>293.85376000000002</v>
      </c>
      <c r="O184" s="1">
        <v>88.000549000000007</v>
      </c>
      <c r="P184" s="1">
        <v>42.828045000000003</v>
      </c>
      <c r="Q184" s="1">
        <v>20.987113999999998</v>
      </c>
      <c r="R184" s="1">
        <v>51.471615</v>
      </c>
      <c r="S184" s="1">
        <v>28.077188</v>
      </c>
      <c r="T184" s="1">
        <v>11.875799000000001</v>
      </c>
      <c r="U184" s="1">
        <v>24.645022999999998</v>
      </c>
      <c r="V184" s="1">
        <v>23.097479</v>
      </c>
      <c r="W184" s="1">
        <v>11.464917</v>
      </c>
      <c r="X184" s="1">
        <v>17.596838000000002</v>
      </c>
      <c r="Y184" s="1">
        <v>46.600825999999998</v>
      </c>
      <c r="Z184" s="1">
        <v>24.015640000000001</v>
      </c>
      <c r="AA184" s="1">
        <v>11.56</v>
      </c>
      <c r="AB184" s="1">
        <v>24.190131999999998</v>
      </c>
      <c r="AC184" s="1">
        <v>30.867892999999999</v>
      </c>
      <c r="AD184" s="1">
        <v>55.378464000000001</v>
      </c>
      <c r="AE184" s="1">
        <v>66.265998999999994</v>
      </c>
      <c r="AF184" s="1">
        <v>1317.8199460000001</v>
      </c>
      <c r="AG184" s="1"/>
      <c r="AI184">
        <f t="shared" si="94"/>
        <v>6.0164454069663136E-2</v>
      </c>
      <c r="AJ184">
        <f t="shared" si="117"/>
        <v>9.262248778736791E-3</v>
      </c>
      <c r="AK184">
        <f t="shared" si="118"/>
        <v>2.2556367153772287E-2</v>
      </c>
      <c r="AL184">
        <f t="shared" si="119"/>
        <v>2.2556367153772287E-2</v>
      </c>
      <c r="AM184">
        <f t="shared" si="120"/>
        <v>1.2292060851843329E-2</v>
      </c>
      <c r="AN184">
        <f t="shared" si="121"/>
        <v>1.8518413269197211E-2</v>
      </c>
      <c r="AO184">
        <f t="shared" si="97"/>
        <v>4.3086552118283923E-3</v>
      </c>
      <c r="AP184">
        <f t="shared" si="98"/>
        <v>1.4207963155976418E-2</v>
      </c>
      <c r="AQ184">
        <f t="shared" si="99"/>
        <v>1.8567571329024653E-2</v>
      </c>
      <c r="AR184">
        <f t="shared" si="100"/>
        <v>1.57501766807592E-2</v>
      </c>
      <c r="AS184">
        <f t="shared" si="101"/>
        <v>8.5106382978724117E-3</v>
      </c>
      <c r="AT184">
        <f t="shared" si="102"/>
        <v>5.8941354596027375E-2</v>
      </c>
      <c r="AU184">
        <f t="shared" si="103"/>
        <v>-1.4773484570100099E-2</v>
      </c>
      <c r="AV184">
        <f t="shared" si="104"/>
        <v>1.2671817114083798E-2</v>
      </c>
      <c r="AW184">
        <f t="shared" si="105"/>
        <v>5.079695534183877E-2</v>
      </c>
      <c r="AX184">
        <f t="shared" si="106"/>
        <v>-1.2658248095377543E-2</v>
      </c>
      <c r="AY184">
        <f t="shared" si="107"/>
        <v>-1.3259482394825892E-2</v>
      </c>
      <c r="AZ184">
        <f t="shared" si="108"/>
        <v>2.983025824210553E-4</v>
      </c>
      <c r="BA184">
        <f t="shared" si="109"/>
        <v>-7.4906639361332194E-3</v>
      </c>
      <c r="BB184">
        <f t="shared" si="110"/>
        <v>-6.6014354553779449E-4</v>
      </c>
      <c r="BC184">
        <f t="shared" si="111"/>
        <v>3.1771257701159239E-2</v>
      </c>
      <c r="BD184">
        <f t="shared" si="112"/>
        <v>2.6490174139297554E-2</v>
      </c>
      <c r="BE184">
        <f t="shared" si="113"/>
        <v>-1.9494448533404228E-2</v>
      </c>
      <c r="BF184">
        <f t="shared" si="114"/>
        <v>2.3937048587170912E-2</v>
      </c>
      <c r="BG184">
        <f t="shared" si="115"/>
        <v>8.9133843841692883E-4</v>
      </c>
      <c r="BH184">
        <f t="shared" si="116"/>
        <v>3.3065236818588119E-2</v>
      </c>
      <c r="BI184">
        <f t="shared" si="95"/>
        <v>7.3094287354120687E-3</v>
      </c>
      <c r="BJ184">
        <f t="shared" si="122"/>
        <v>-1.9261843801295334E-3</v>
      </c>
      <c r="BK184">
        <f t="shared" si="123"/>
        <v>4.6131701735687973E-2</v>
      </c>
      <c r="BL184">
        <f t="shared" si="124"/>
        <v>7.4874811704240566E-3</v>
      </c>
      <c r="BM184">
        <f t="shared" si="125"/>
        <v>1.7448754270327788E-2</v>
      </c>
      <c r="BN184">
        <f t="shared" si="96"/>
        <v>1.4540811915248858E-2</v>
      </c>
    </row>
    <row r="185" spans="1:66" x14ac:dyDescent="0.25">
      <c r="A185" s="2">
        <v>41057</v>
      </c>
      <c r="B185" s="1">
        <v>53.667721</v>
      </c>
      <c r="C185" s="1">
        <v>29.82</v>
      </c>
      <c r="D185" s="1">
        <v>11.057931</v>
      </c>
      <c r="E185" s="1">
        <v>11.057931</v>
      </c>
      <c r="F185" s="1">
        <v>56.850676999999997</v>
      </c>
      <c r="G185" s="1">
        <v>6.5101149999999999</v>
      </c>
      <c r="H185" s="1">
        <v>79.019997000000004</v>
      </c>
      <c r="I185" s="1">
        <v>69.095084999999997</v>
      </c>
      <c r="J185" s="1">
        <v>69.135002</v>
      </c>
      <c r="K185" s="1">
        <v>40.239097999999998</v>
      </c>
      <c r="L185" s="1">
        <v>13.12</v>
      </c>
      <c r="M185" s="1">
        <v>7.7784009999999997</v>
      </c>
      <c r="N185" s="1">
        <v>283.645172</v>
      </c>
      <c r="O185" s="1">
        <v>84.305779000000001</v>
      </c>
      <c r="P185" s="1">
        <v>41.545985999999999</v>
      </c>
      <c r="Q185" s="1">
        <v>20.497903999999998</v>
      </c>
      <c r="R185" s="1">
        <v>51.365757000000002</v>
      </c>
      <c r="S185" s="1">
        <v>26.761334999999999</v>
      </c>
      <c r="T185" s="1">
        <v>11.40973</v>
      </c>
      <c r="U185" s="1">
        <v>24.127707999999998</v>
      </c>
      <c r="V185" s="1">
        <v>22.207889999999999</v>
      </c>
      <c r="W185" s="1">
        <v>11.076587999999999</v>
      </c>
      <c r="X185" s="1">
        <v>17.207207</v>
      </c>
      <c r="Y185" s="1">
        <v>44.812244</v>
      </c>
      <c r="Z185" s="1">
        <v>24.165330999999998</v>
      </c>
      <c r="AA185" s="1">
        <v>11.06</v>
      </c>
      <c r="AB185" s="1">
        <v>22.568542000000001</v>
      </c>
      <c r="AC185" s="1">
        <v>30.555115000000001</v>
      </c>
      <c r="AD185" s="1">
        <v>55.581966000000001</v>
      </c>
      <c r="AE185" s="1">
        <v>62.907505</v>
      </c>
      <c r="AF185" s="1">
        <v>1278.040039</v>
      </c>
      <c r="AG185" s="1"/>
      <c r="AI185">
        <f t="shared" si="94"/>
        <v>-2.3122724910010881E-3</v>
      </c>
      <c r="AJ185">
        <f t="shared" si="117"/>
        <v>-5.6329113924050669E-2</v>
      </c>
      <c r="AK185">
        <f t="shared" si="118"/>
        <v>-4.8202746302531241E-2</v>
      </c>
      <c r="AL185">
        <f t="shared" si="119"/>
        <v>-4.8202746302531241E-2</v>
      </c>
      <c r="AM185">
        <f t="shared" si="120"/>
        <v>-3.9428206215293589E-2</v>
      </c>
      <c r="AN185">
        <f t="shared" si="121"/>
        <v>-1.8181716724941274E-2</v>
      </c>
      <c r="AO185">
        <f t="shared" si="97"/>
        <v>-2.9022460567822892E-3</v>
      </c>
      <c r="AP185">
        <f t="shared" si="98"/>
        <v>-4.9143785961710658E-2</v>
      </c>
      <c r="AQ185">
        <f t="shared" si="99"/>
        <v>1.5304419492904489E-2</v>
      </c>
      <c r="AR185">
        <f t="shared" si="100"/>
        <v>-2.2472998890075402E-3</v>
      </c>
      <c r="AS185">
        <f t="shared" si="101"/>
        <v>-7.7355836849507836E-2</v>
      </c>
      <c r="AT185">
        <f t="shared" si="102"/>
        <v>-4.528301701525303E-2</v>
      </c>
      <c r="AU185">
        <f t="shared" si="103"/>
        <v>-3.4740368814746556E-2</v>
      </c>
      <c r="AV185">
        <f t="shared" si="104"/>
        <v>-4.1985760793378749E-2</v>
      </c>
      <c r="AW185">
        <f t="shared" si="105"/>
        <v>-2.9935034391600265E-2</v>
      </c>
      <c r="AX185">
        <f t="shared" si="106"/>
        <v>-2.3310017756610079E-2</v>
      </c>
      <c r="AY185">
        <f t="shared" si="107"/>
        <v>-2.0566286874813969E-3</v>
      </c>
      <c r="AZ185">
        <f t="shared" si="108"/>
        <v>-4.6865555054872325E-2</v>
      </c>
      <c r="BA185">
        <f t="shared" si="109"/>
        <v>-3.9245275202114897E-2</v>
      </c>
      <c r="BB185">
        <f t="shared" si="110"/>
        <v>-2.0990647888622382E-2</v>
      </c>
      <c r="BC185">
        <f t="shared" si="111"/>
        <v>-3.8514549574869224E-2</v>
      </c>
      <c r="BD185">
        <f t="shared" si="112"/>
        <v>-3.3871069454754939E-2</v>
      </c>
      <c r="BE185">
        <f t="shared" si="113"/>
        <v>-2.2142103030101279E-2</v>
      </c>
      <c r="BF185">
        <f t="shared" si="114"/>
        <v>-3.8380907668889776E-2</v>
      </c>
      <c r="BG185">
        <f t="shared" si="115"/>
        <v>6.2330631205329999E-3</v>
      </c>
      <c r="BH185">
        <f t="shared" si="116"/>
        <v>-4.3252595155709339E-2</v>
      </c>
      <c r="BI185">
        <f t="shared" si="95"/>
        <v>-6.703518608331685E-2</v>
      </c>
      <c r="BJ185">
        <f t="shared" si="122"/>
        <v>-1.0132793968153189E-2</v>
      </c>
      <c r="BK185">
        <f t="shared" si="123"/>
        <v>3.6747498088787779E-3</v>
      </c>
      <c r="BL185">
        <f t="shared" si="124"/>
        <v>-5.0682009638155362E-2</v>
      </c>
      <c r="BM185">
        <f t="shared" si="125"/>
        <v>-3.0186147296331855E-2</v>
      </c>
      <c r="BN185">
        <f t="shared" si="96"/>
        <v>-3.0250575282455693E-2</v>
      </c>
    </row>
    <row r="186" spans="1:66" x14ac:dyDescent="0.25">
      <c r="A186" s="2">
        <v>41064</v>
      </c>
      <c r="B186" s="1">
        <v>55.516956</v>
      </c>
      <c r="C186" s="1">
        <v>31.65</v>
      </c>
      <c r="D186" s="1">
        <v>11.228785</v>
      </c>
      <c r="E186" s="1">
        <v>11.228785</v>
      </c>
      <c r="F186" s="1">
        <v>59.133484000000003</v>
      </c>
      <c r="G186" s="1">
        <v>7.0203280000000001</v>
      </c>
      <c r="H186" s="1">
        <v>81.360000999999997</v>
      </c>
      <c r="I186" s="1">
        <v>70.775604000000001</v>
      </c>
      <c r="J186" s="1">
        <v>71.763244999999998</v>
      </c>
      <c r="K186" s="1">
        <v>41.906658</v>
      </c>
      <c r="L186" s="1">
        <v>13.47</v>
      </c>
      <c r="M186" s="1">
        <v>8.1934520000000006</v>
      </c>
      <c r="N186" s="1">
        <v>288.34957900000001</v>
      </c>
      <c r="O186" s="1">
        <v>86.446083000000002</v>
      </c>
      <c r="P186" s="1">
        <v>45.616447000000001</v>
      </c>
      <c r="Q186" s="1">
        <v>21.533396</v>
      </c>
      <c r="R186" s="1">
        <v>52.363467999999997</v>
      </c>
      <c r="S186" s="1">
        <v>28.228054</v>
      </c>
      <c r="T186" s="1">
        <v>12.288092000000001</v>
      </c>
      <c r="U186" s="1">
        <v>25.145395000000001</v>
      </c>
      <c r="V186" s="1">
        <v>23.375561000000001</v>
      </c>
      <c r="W186" s="1">
        <v>11.206034000000001</v>
      </c>
      <c r="X186" s="1">
        <v>17.604783999999999</v>
      </c>
      <c r="Y186" s="1">
        <v>47.976959000000001</v>
      </c>
      <c r="Z186" s="1">
        <v>24.628675000000001</v>
      </c>
      <c r="AA186" s="1">
        <v>10.87</v>
      </c>
      <c r="AB186" s="1">
        <v>23.839072999999999</v>
      </c>
      <c r="AC186" s="1">
        <v>31.605141</v>
      </c>
      <c r="AD186" s="1">
        <v>57.845936000000002</v>
      </c>
      <c r="AE186" s="1">
        <v>65.264922999999996</v>
      </c>
      <c r="AF186" s="1">
        <v>1325.660034</v>
      </c>
      <c r="AG186" s="1"/>
      <c r="AI186">
        <f t="shared" si="94"/>
        <v>3.4457118087798069E-2</v>
      </c>
      <c r="AJ186">
        <f t="shared" si="117"/>
        <v>6.1368209255533143E-2</v>
      </c>
      <c r="AK186">
        <f t="shared" si="118"/>
        <v>1.545081082528009E-2</v>
      </c>
      <c r="AL186">
        <f t="shared" si="119"/>
        <v>1.545081082528009E-2</v>
      </c>
      <c r="AM186">
        <f t="shared" si="120"/>
        <v>4.0154438266408077E-2</v>
      </c>
      <c r="AN186">
        <f t="shared" si="121"/>
        <v>7.8372348261129071E-2</v>
      </c>
      <c r="AO186">
        <f t="shared" si="97"/>
        <v>2.9612808008585387E-2</v>
      </c>
      <c r="AP186">
        <f t="shared" si="98"/>
        <v>2.4321831285105212E-2</v>
      </c>
      <c r="AQ186">
        <f t="shared" si="99"/>
        <v>3.8016097837098459E-2</v>
      </c>
      <c r="AR186">
        <f t="shared" si="100"/>
        <v>4.1441286780334929E-2</v>
      </c>
      <c r="AS186">
        <f t="shared" si="101"/>
        <v>2.6676829268292793E-2</v>
      </c>
      <c r="AT186">
        <f t="shared" si="102"/>
        <v>5.3359424385551857E-2</v>
      </c>
      <c r="AU186">
        <f t="shared" si="103"/>
        <v>1.658553525458915E-2</v>
      </c>
      <c r="AV186">
        <f t="shared" si="104"/>
        <v>2.5387393668469635E-2</v>
      </c>
      <c r="AW186">
        <f t="shared" si="105"/>
        <v>9.7974832033111497E-2</v>
      </c>
      <c r="AX186">
        <f t="shared" si="106"/>
        <v>5.051696993019391E-2</v>
      </c>
      <c r="AY186">
        <f t="shared" si="107"/>
        <v>1.9423660007580446E-2</v>
      </c>
      <c r="AZ186">
        <f t="shared" si="108"/>
        <v>5.4807392829991523E-2</v>
      </c>
      <c r="BA186">
        <f t="shared" si="109"/>
        <v>7.6983592074483881E-2</v>
      </c>
      <c r="BB186">
        <f t="shared" si="110"/>
        <v>4.217918253984184E-2</v>
      </c>
      <c r="BC186">
        <f t="shared" si="111"/>
        <v>5.257910589434666E-2</v>
      </c>
      <c r="BD186">
        <f t="shared" si="112"/>
        <v>1.1686450737357164E-2</v>
      </c>
      <c r="BE186">
        <f t="shared" si="113"/>
        <v>2.310526048765487E-2</v>
      </c>
      <c r="BF186">
        <f t="shared" si="114"/>
        <v>7.0621658669893908E-2</v>
      </c>
      <c r="BG186">
        <f t="shared" si="115"/>
        <v>1.9173914894855069E-2</v>
      </c>
      <c r="BH186">
        <f t="shared" si="116"/>
        <v>-1.7179023508137548E-2</v>
      </c>
      <c r="BI186">
        <f t="shared" si="95"/>
        <v>5.6296547645833667E-2</v>
      </c>
      <c r="BJ186">
        <f t="shared" si="122"/>
        <v>3.4364982753296754E-2</v>
      </c>
      <c r="BK186">
        <f t="shared" si="123"/>
        <v>4.0732096450132774E-2</v>
      </c>
      <c r="BL186">
        <f t="shared" si="124"/>
        <v>3.747435222554122E-2</v>
      </c>
      <c r="BM186">
        <f t="shared" si="125"/>
        <v>3.7260174600836603E-2</v>
      </c>
      <c r="BN186">
        <f t="shared" si="96"/>
        <v>3.904653058918113E-2</v>
      </c>
    </row>
    <row r="187" spans="1:66" x14ac:dyDescent="0.25">
      <c r="A187" s="2">
        <v>41071</v>
      </c>
      <c r="B187" s="1">
        <v>54.924778000000003</v>
      </c>
      <c r="C187" s="1">
        <v>32.389999000000003</v>
      </c>
      <c r="D187" s="1">
        <v>10.858606</v>
      </c>
      <c r="E187" s="1">
        <v>10.858606</v>
      </c>
      <c r="F187" s="1">
        <v>60.866734000000001</v>
      </c>
      <c r="G187" s="1">
        <v>7.3360580000000004</v>
      </c>
      <c r="H187" s="1">
        <v>82.57</v>
      </c>
      <c r="I187" s="1">
        <v>70.234275999999994</v>
      </c>
      <c r="J187" s="1">
        <v>73.946701000000004</v>
      </c>
      <c r="K187" s="1">
        <v>42.677005999999999</v>
      </c>
      <c r="L187" s="1">
        <v>12.44</v>
      </c>
      <c r="M187" s="1">
        <v>7.9551829999999999</v>
      </c>
      <c r="N187" s="1">
        <v>280.431061</v>
      </c>
      <c r="O187" s="1">
        <v>87.470200000000006</v>
      </c>
      <c r="P187" s="1">
        <v>45.198180999999998</v>
      </c>
      <c r="Q187" s="1">
        <v>22.291675999999999</v>
      </c>
      <c r="R187" s="1">
        <v>54.882697999999998</v>
      </c>
      <c r="S187" s="1">
        <v>29.359521999999998</v>
      </c>
      <c r="T187" s="1">
        <v>12.816902000000001</v>
      </c>
      <c r="U187" s="1">
        <v>25.459174999999998</v>
      </c>
      <c r="V187" s="1">
        <v>21.893072</v>
      </c>
      <c r="W187" s="1">
        <v>11.363213</v>
      </c>
      <c r="X187" s="1">
        <v>17.978508000000001</v>
      </c>
      <c r="Y187" s="1">
        <v>46.131690999999996</v>
      </c>
      <c r="Z187" s="1">
        <v>25.455576000000001</v>
      </c>
      <c r="AA187" s="1">
        <v>10</v>
      </c>
      <c r="AB187" s="1">
        <v>23.287393999999999</v>
      </c>
      <c r="AC187" s="1">
        <v>32.43177</v>
      </c>
      <c r="AD187" s="1">
        <v>57.447429999999997</v>
      </c>
      <c r="AE187" s="1">
        <v>67.186370999999994</v>
      </c>
      <c r="AF187" s="1">
        <v>1342.839966</v>
      </c>
      <c r="AG187" s="1"/>
      <c r="AI187">
        <f t="shared" si="94"/>
        <v>-1.0666615078823792E-2</v>
      </c>
      <c r="AJ187">
        <f t="shared" si="117"/>
        <v>2.3380695102685766E-2</v>
      </c>
      <c r="AK187">
        <f t="shared" si="118"/>
        <v>-3.2966968376364876E-2</v>
      </c>
      <c r="AL187">
        <f t="shared" si="119"/>
        <v>-3.2966968376364876E-2</v>
      </c>
      <c r="AM187">
        <f t="shared" si="120"/>
        <v>2.9310804687239435E-2</v>
      </c>
      <c r="AN187">
        <f t="shared" si="121"/>
        <v>4.4973682141347282E-2</v>
      </c>
      <c r="AO187">
        <f t="shared" si="97"/>
        <v>1.4872160584167106E-2</v>
      </c>
      <c r="AP187">
        <f t="shared" si="98"/>
        <v>-7.6485112016847941E-3</v>
      </c>
      <c r="AQ187">
        <f t="shared" si="99"/>
        <v>3.0425825922448278E-2</v>
      </c>
      <c r="AR187">
        <f t="shared" si="100"/>
        <v>1.8382472780339547E-2</v>
      </c>
      <c r="AS187">
        <f t="shared" si="101"/>
        <v>-7.6466221232368306E-2</v>
      </c>
      <c r="AT187">
        <f t="shared" si="102"/>
        <v>-2.9080416898762659E-2</v>
      </c>
      <c r="AU187">
        <f t="shared" si="103"/>
        <v>-2.7461520933935561E-2</v>
      </c>
      <c r="AV187">
        <f t="shared" si="104"/>
        <v>1.1846887267292423E-2</v>
      </c>
      <c r="AW187">
        <f t="shared" si="105"/>
        <v>-9.1691928571289803E-3</v>
      </c>
      <c r="AX187">
        <f t="shared" si="106"/>
        <v>3.5214139005292022E-2</v>
      </c>
      <c r="AY187">
        <f t="shared" si="107"/>
        <v>4.8110449827349105E-2</v>
      </c>
      <c r="AZ187">
        <f t="shared" si="108"/>
        <v>4.0083103142710373E-2</v>
      </c>
      <c r="BA187">
        <f t="shared" si="109"/>
        <v>4.3034345771499755E-2</v>
      </c>
      <c r="BB187">
        <f t="shared" si="110"/>
        <v>1.2478626802243422E-2</v>
      </c>
      <c r="BC187">
        <f t="shared" si="111"/>
        <v>-6.3420467213599743E-2</v>
      </c>
      <c r="BD187">
        <f t="shared" si="112"/>
        <v>1.4026282625949491E-2</v>
      </c>
      <c r="BE187">
        <f t="shared" si="113"/>
        <v>2.1228547876531906E-2</v>
      </c>
      <c r="BF187">
        <f t="shared" si="114"/>
        <v>-3.8461545676540365E-2</v>
      </c>
      <c r="BG187">
        <f t="shared" si="115"/>
        <v>3.3574725396311386E-2</v>
      </c>
      <c r="BH187">
        <f t="shared" si="116"/>
        <v>-8.0036798528058811E-2</v>
      </c>
      <c r="BI187">
        <f t="shared" si="95"/>
        <v>-2.3141797501941459E-2</v>
      </c>
      <c r="BJ187">
        <f t="shared" si="122"/>
        <v>2.6154890433806338E-2</v>
      </c>
      <c r="BK187">
        <f t="shared" si="123"/>
        <v>-6.8890924333907342E-3</v>
      </c>
      <c r="BL187">
        <f t="shared" si="124"/>
        <v>2.9440745682025829E-2</v>
      </c>
      <c r="BM187">
        <f t="shared" si="125"/>
        <v>1.2959530769108189E-2</v>
      </c>
      <c r="BN187">
        <f t="shared" si="96"/>
        <v>1.2720756246758175E-3</v>
      </c>
    </row>
    <row r="188" spans="1:66" x14ac:dyDescent="0.25">
      <c r="A188" s="2">
        <v>41078</v>
      </c>
      <c r="B188" s="1">
        <v>55.687241</v>
      </c>
      <c r="C188" s="1">
        <v>31.57</v>
      </c>
      <c r="D188" s="1">
        <v>11.190818</v>
      </c>
      <c r="E188" s="1">
        <v>11.190818</v>
      </c>
      <c r="F188" s="1">
        <v>60.841385000000002</v>
      </c>
      <c r="G188" s="1">
        <v>7.3732009999999999</v>
      </c>
      <c r="H188" s="1">
        <v>81.870002999999997</v>
      </c>
      <c r="I188" s="1">
        <v>68.642608999999993</v>
      </c>
      <c r="J188" s="1">
        <v>73.534271000000004</v>
      </c>
      <c r="K188" s="1">
        <v>43.021388999999999</v>
      </c>
      <c r="L188" s="1">
        <v>12.26</v>
      </c>
      <c r="M188" s="1">
        <v>7.8322019999999997</v>
      </c>
      <c r="N188" s="1">
        <v>283.89355499999999</v>
      </c>
      <c r="O188" s="1">
        <v>85.613968</v>
      </c>
      <c r="P188" s="1">
        <v>45.328884000000002</v>
      </c>
      <c r="Q188" s="1">
        <v>21.965534000000002</v>
      </c>
      <c r="R188" s="1">
        <v>55.398192999999999</v>
      </c>
      <c r="S188" s="1">
        <v>30.164128999999999</v>
      </c>
      <c r="T188" s="1">
        <v>12.673496</v>
      </c>
      <c r="U188" s="1">
        <v>26.035872999999999</v>
      </c>
      <c r="V188" s="1">
        <v>21.387436000000001</v>
      </c>
      <c r="W188" s="1">
        <v>12.01967</v>
      </c>
      <c r="X188" s="1">
        <v>18.073924999999999</v>
      </c>
      <c r="Y188" s="1">
        <v>45.429519999999997</v>
      </c>
      <c r="Z188" s="1">
        <v>25.070641999999999</v>
      </c>
      <c r="AA188" s="1">
        <v>9.8699999999999992</v>
      </c>
      <c r="AB188" s="1">
        <v>23.446211000000002</v>
      </c>
      <c r="AC188" s="1">
        <v>32.729641000000001</v>
      </c>
      <c r="AD188" s="1">
        <v>57.065852999999997</v>
      </c>
      <c r="AE188" s="1">
        <v>66.290215000000003</v>
      </c>
      <c r="AF188" s="1">
        <v>1335.0200199999999</v>
      </c>
      <c r="AG188" s="1"/>
      <c r="AI188">
        <f t="shared" si="94"/>
        <v>1.3881949600233191E-2</v>
      </c>
      <c r="AJ188">
        <f t="shared" si="117"/>
        <v>-2.5316425604088557E-2</v>
      </c>
      <c r="AK188">
        <f t="shared" si="118"/>
        <v>3.059435069289743E-2</v>
      </c>
      <c r="AL188">
        <f t="shared" si="119"/>
        <v>3.059435069289743E-2</v>
      </c>
      <c r="AM188">
        <f t="shared" si="120"/>
        <v>-4.1646722822352375E-4</v>
      </c>
      <c r="AN188">
        <f t="shared" si="121"/>
        <v>5.0630733835527854E-3</v>
      </c>
      <c r="AO188">
        <f t="shared" si="97"/>
        <v>-8.4776189899478781E-3</v>
      </c>
      <c r="AP188">
        <f t="shared" si="98"/>
        <v>-2.2662253968418512E-2</v>
      </c>
      <c r="AQ188">
        <f t="shared" si="99"/>
        <v>-5.5773955351977158E-3</v>
      </c>
      <c r="AR188">
        <f t="shared" si="100"/>
        <v>8.069521090584484E-3</v>
      </c>
      <c r="AS188">
        <f t="shared" si="101"/>
        <v>-1.4469453376205766E-2</v>
      </c>
      <c r="AT188">
        <f t="shared" si="102"/>
        <v>-1.5459229536265882E-2</v>
      </c>
      <c r="AU188">
        <f t="shared" si="103"/>
        <v>1.2347041685228986E-2</v>
      </c>
      <c r="AV188">
        <f t="shared" si="104"/>
        <v>-2.1221307370967547E-2</v>
      </c>
      <c r="AW188">
        <f t="shared" si="105"/>
        <v>2.891775666812875E-3</v>
      </c>
      <c r="AX188">
        <f t="shared" si="106"/>
        <v>-1.4630663033142833E-2</v>
      </c>
      <c r="AY188">
        <f t="shared" si="107"/>
        <v>9.392668705900744E-3</v>
      </c>
      <c r="AZ188">
        <f t="shared" si="108"/>
        <v>2.7405316748685512E-2</v>
      </c>
      <c r="BA188">
        <f t="shared" si="109"/>
        <v>-1.1188819263812783E-2</v>
      </c>
      <c r="BB188">
        <f t="shared" si="110"/>
        <v>2.2651873047732318E-2</v>
      </c>
      <c r="BC188">
        <f t="shared" si="111"/>
        <v>-2.3095708085187822E-2</v>
      </c>
      <c r="BD188">
        <f t="shared" si="112"/>
        <v>5.7770368292841087E-2</v>
      </c>
      <c r="BE188">
        <f t="shared" si="113"/>
        <v>5.3072813383623178E-3</v>
      </c>
      <c r="BF188">
        <f t="shared" si="114"/>
        <v>-1.5221011516790051E-2</v>
      </c>
      <c r="BG188">
        <f t="shared" si="115"/>
        <v>-1.5121794926188321E-2</v>
      </c>
      <c r="BH188">
        <f t="shared" si="116"/>
        <v>-1.3000000000000077E-2</v>
      </c>
      <c r="BI188">
        <f t="shared" si="95"/>
        <v>6.8198700120761756E-3</v>
      </c>
      <c r="BJ188">
        <f t="shared" si="122"/>
        <v>9.184543427632863E-3</v>
      </c>
      <c r="BK188">
        <f t="shared" si="123"/>
        <v>-6.6421944375927707E-3</v>
      </c>
      <c r="BL188">
        <f t="shared" si="124"/>
        <v>-1.3338359948031583E-2</v>
      </c>
      <c r="BM188">
        <f t="shared" si="125"/>
        <v>-5.8234385317662441E-3</v>
      </c>
      <c r="BN188">
        <f t="shared" si="96"/>
        <v>5.3784271884588599E-4</v>
      </c>
    </row>
    <row r="189" spans="1:66" x14ac:dyDescent="0.25">
      <c r="A189" s="2">
        <v>41085</v>
      </c>
      <c r="B189" s="1">
        <v>55.868996000000003</v>
      </c>
      <c r="C189" s="1">
        <v>32.369999</v>
      </c>
      <c r="D189" s="1">
        <v>11.380653000000001</v>
      </c>
      <c r="E189" s="1">
        <v>11.380653000000001</v>
      </c>
      <c r="F189" s="1">
        <v>62.819823999999997</v>
      </c>
      <c r="G189" s="1">
        <v>7.596069</v>
      </c>
      <c r="H189" s="1">
        <v>83.330001999999993</v>
      </c>
      <c r="I189" s="1">
        <v>68.602219000000005</v>
      </c>
      <c r="J189" s="1">
        <v>76.825653000000003</v>
      </c>
      <c r="K189" s="1">
        <v>43.954864999999998</v>
      </c>
      <c r="L189" s="1">
        <v>12.35</v>
      </c>
      <c r="M189" s="1">
        <v>7.3710319999999996</v>
      </c>
      <c r="N189" s="1">
        <v>288.160797</v>
      </c>
      <c r="O189" s="1">
        <v>87.653084000000007</v>
      </c>
      <c r="P189" s="1">
        <v>46.174126000000001</v>
      </c>
      <c r="Q189" s="1">
        <v>21.729088000000001</v>
      </c>
      <c r="R189" s="1">
        <v>56.171429000000003</v>
      </c>
      <c r="S189" s="1">
        <v>29.946204999999999</v>
      </c>
      <c r="T189" s="1">
        <v>13.076824999999999</v>
      </c>
      <c r="U189" s="1">
        <v>25.942581000000001</v>
      </c>
      <c r="V189" s="1">
        <v>18.887208999999999</v>
      </c>
      <c r="W189" s="1">
        <v>12.777834</v>
      </c>
      <c r="X189" s="1">
        <v>18.288622</v>
      </c>
      <c r="Y189" s="1">
        <v>45.46217</v>
      </c>
      <c r="Z189" s="1">
        <v>25.419934999999999</v>
      </c>
      <c r="AA189" s="1">
        <v>9.4600000000000009</v>
      </c>
      <c r="AB189" s="1">
        <v>23.981166999999999</v>
      </c>
      <c r="AC189" s="1">
        <v>33.094540000000002</v>
      </c>
      <c r="AD189" s="1">
        <v>59.117846999999998</v>
      </c>
      <c r="AE189" s="1">
        <v>69.083618000000001</v>
      </c>
      <c r="AF189" s="1">
        <v>1362.160034</v>
      </c>
      <c r="AG189" s="1"/>
      <c r="AI189">
        <f t="shared" si="94"/>
        <v>3.2638535638711665E-3</v>
      </c>
      <c r="AJ189">
        <f t="shared" si="117"/>
        <v>2.5340481469749751E-2</v>
      </c>
      <c r="AK189">
        <f t="shared" si="118"/>
        <v>1.6963460579914748E-2</v>
      </c>
      <c r="AL189">
        <f t="shared" si="119"/>
        <v>1.6963460579914748E-2</v>
      </c>
      <c r="AM189">
        <f t="shared" si="120"/>
        <v>3.2517980976271239E-2</v>
      </c>
      <c r="AN189">
        <f t="shared" si="121"/>
        <v>3.0226763111435601E-2</v>
      </c>
      <c r="AO189">
        <f t="shared" si="97"/>
        <v>1.7833137248083358E-2</v>
      </c>
      <c r="AP189">
        <f t="shared" si="98"/>
        <v>-5.884100355216384E-4</v>
      </c>
      <c r="AQ189">
        <f t="shared" si="99"/>
        <v>4.4759837219301442E-2</v>
      </c>
      <c r="AR189">
        <f t="shared" si="100"/>
        <v>2.1697951221426134E-2</v>
      </c>
      <c r="AS189">
        <f t="shared" si="101"/>
        <v>7.3409461663947687E-3</v>
      </c>
      <c r="AT189">
        <f t="shared" si="102"/>
        <v>-5.8881269916174289E-2</v>
      </c>
      <c r="AU189">
        <f t="shared" si="103"/>
        <v>1.503113376420261E-2</v>
      </c>
      <c r="AV189">
        <f t="shared" si="104"/>
        <v>2.381756210622088E-2</v>
      </c>
      <c r="AW189">
        <f t="shared" si="105"/>
        <v>1.8646874253511268E-2</v>
      </c>
      <c r="AX189">
        <f t="shared" si="106"/>
        <v>-1.0764409369697126E-2</v>
      </c>
      <c r="AY189">
        <f t="shared" si="107"/>
        <v>1.3957783785474813E-2</v>
      </c>
      <c r="AZ189">
        <f t="shared" si="108"/>
        <v>-7.224607745179714E-3</v>
      </c>
      <c r="BA189">
        <f t="shared" si="109"/>
        <v>3.1824604671039418E-2</v>
      </c>
      <c r="BB189">
        <f t="shared" si="110"/>
        <v>-3.5832099810902502E-3</v>
      </c>
      <c r="BC189">
        <f t="shared" si="111"/>
        <v>-0.11690167068179666</v>
      </c>
      <c r="BD189">
        <f t="shared" si="112"/>
        <v>6.3076939716315075E-2</v>
      </c>
      <c r="BE189">
        <f t="shared" si="113"/>
        <v>1.1878825434984435E-2</v>
      </c>
      <c r="BF189">
        <f t="shared" si="114"/>
        <v>7.186956850964713E-4</v>
      </c>
      <c r="BG189">
        <f t="shared" si="115"/>
        <v>1.3932351632638663E-2</v>
      </c>
      <c r="BH189">
        <f t="shared" si="116"/>
        <v>-4.1540020263424356E-2</v>
      </c>
      <c r="BI189">
        <f t="shared" si="95"/>
        <v>2.2816309210899683E-2</v>
      </c>
      <c r="BJ189">
        <f t="shared" si="122"/>
        <v>1.1148884889999287E-2</v>
      </c>
      <c r="BK189">
        <f t="shared" si="123"/>
        <v>3.5958351485607352E-2</v>
      </c>
      <c r="BL189">
        <f t="shared" si="124"/>
        <v>4.2138994420217186E-2</v>
      </c>
      <c r="BM189">
        <f t="shared" si="125"/>
        <v>2.0329293638607807E-2</v>
      </c>
      <c r="BN189">
        <f t="shared" si="96"/>
        <v>9.4123861733228717E-3</v>
      </c>
    </row>
    <row r="190" spans="1:66" x14ac:dyDescent="0.25">
      <c r="A190" s="2">
        <v>41092</v>
      </c>
      <c r="B190" s="1">
        <v>57.962192999999999</v>
      </c>
      <c r="C190" s="1">
        <v>31.370000999999998</v>
      </c>
      <c r="D190" s="1">
        <v>11.428110999999999</v>
      </c>
      <c r="E190" s="1">
        <v>11.428110999999999</v>
      </c>
      <c r="F190" s="1">
        <v>62.304076999999999</v>
      </c>
      <c r="G190" s="1">
        <v>7.1131909999999996</v>
      </c>
      <c r="H190" s="1">
        <v>82.540001000000004</v>
      </c>
      <c r="I190" s="1">
        <v>68.359840000000005</v>
      </c>
      <c r="J190" s="1">
        <v>75.758148000000006</v>
      </c>
      <c r="K190" s="1">
        <v>43.537975000000003</v>
      </c>
      <c r="L190" s="1">
        <v>12.02</v>
      </c>
      <c r="M190" s="1">
        <v>7.301857</v>
      </c>
      <c r="N190" s="1">
        <v>291.09670999999997</v>
      </c>
      <c r="O190" s="1">
        <v>87.296463000000003</v>
      </c>
      <c r="P190" s="1">
        <v>45.442177000000001</v>
      </c>
      <c r="Q190" s="1">
        <v>21.329564999999999</v>
      </c>
      <c r="R190" s="1">
        <v>56.237949</v>
      </c>
      <c r="S190" s="1">
        <v>28.412448999999999</v>
      </c>
      <c r="T190" s="1">
        <v>12.673496</v>
      </c>
      <c r="U190" s="1">
        <v>25.603349999999999</v>
      </c>
      <c r="V190" s="1">
        <v>19.661804</v>
      </c>
      <c r="W190" s="1">
        <v>12.389506000000001</v>
      </c>
      <c r="X190" s="1">
        <v>17.922851999999999</v>
      </c>
      <c r="Y190" s="1">
        <v>45.160075999999997</v>
      </c>
      <c r="Z190" s="1">
        <v>25.263110999999999</v>
      </c>
      <c r="AA190" s="1">
        <v>9.42</v>
      </c>
      <c r="AB190" s="1">
        <v>23.170369999999998</v>
      </c>
      <c r="AC190" s="1">
        <v>33.079650999999998</v>
      </c>
      <c r="AD190" s="1">
        <v>60.508460999999997</v>
      </c>
      <c r="AE190" s="1">
        <v>68.461967000000001</v>
      </c>
      <c r="AF190" s="1">
        <v>1354.6800539999999</v>
      </c>
      <c r="AG190" s="1"/>
      <c r="AI190">
        <f t="shared" si="94"/>
        <v>3.7466164596908026E-2</v>
      </c>
      <c r="AJ190">
        <f t="shared" si="117"/>
        <v>-3.0892741145898753E-2</v>
      </c>
      <c r="AK190">
        <f t="shared" si="118"/>
        <v>4.1700594860416959E-3</v>
      </c>
      <c r="AL190">
        <f t="shared" si="119"/>
        <v>4.1700594860416959E-3</v>
      </c>
      <c r="AM190">
        <f t="shared" si="120"/>
        <v>-8.2099402252384136E-3</v>
      </c>
      <c r="AN190">
        <f t="shared" si="121"/>
        <v>-6.3569459413810009E-2</v>
      </c>
      <c r="AO190">
        <f t="shared" si="97"/>
        <v>-9.4803909881100157E-3</v>
      </c>
      <c r="AP190">
        <f t="shared" si="98"/>
        <v>-3.5331072891388493E-3</v>
      </c>
      <c r="AQ190">
        <f t="shared" si="99"/>
        <v>-1.3895163377264062E-2</v>
      </c>
      <c r="AR190">
        <f t="shared" si="100"/>
        <v>-9.4845018861961037E-3</v>
      </c>
      <c r="AS190">
        <f t="shared" si="101"/>
        <v>-2.6720647773279357E-2</v>
      </c>
      <c r="AT190">
        <f t="shared" si="102"/>
        <v>-9.384710309221226E-3</v>
      </c>
      <c r="AU190">
        <f t="shared" si="103"/>
        <v>1.018845391380553E-2</v>
      </c>
      <c r="AV190">
        <f t="shared" si="104"/>
        <v>-4.0685505144348834E-3</v>
      </c>
      <c r="AW190">
        <f t="shared" si="105"/>
        <v>-1.5851929714923031E-2</v>
      </c>
      <c r="AX190">
        <f t="shared" si="106"/>
        <v>-1.8386551704333013E-2</v>
      </c>
      <c r="AY190">
        <f t="shared" si="107"/>
        <v>1.1842319339961428E-3</v>
      </c>
      <c r="AZ190">
        <f t="shared" si="108"/>
        <v>-5.1217040690130868E-2</v>
      </c>
      <c r="BA190">
        <f t="shared" si="109"/>
        <v>-3.0843037205131933E-2</v>
      </c>
      <c r="BB190">
        <f t="shared" si="110"/>
        <v>-1.3076223988661791E-2</v>
      </c>
      <c r="BC190">
        <f t="shared" si="111"/>
        <v>4.101161796854165E-2</v>
      </c>
      <c r="BD190">
        <f t="shared" si="112"/>
        <v>-3.0390753237207462E-2</v>
      </c>
      <c r="BE190">
        <f t="shared" si="113"/>
        <v>-1.9999866583715342E-2</v>
      </c>
      <c r="BF190">
        <f t="shared" si="114"/>
        <v>-6.6449533755208751E-3</v>
      </c>
      <c r="BG190">
        <f t="shared" si="115"/>
        <v>-6.1693312748439481E-3</v>
      </c>
      <c r="BH190">
        <f t="shared" si="116"/>
        <v>-4.2283298097252559E-3</v>
      </c>
      <c r="BI190">
        <f t="shared" si="95"/>
        <v>-3.3809739117366594E-2</v>
      </c>
      <c r="BJ190">
        <f t="shared" si="122"/>
        <v>-4.498929430656448E-4</v>
      </c>
      <c r="BK190">
        <f t="shared" si="123"/>
        <v>2.3522744324569186E-2</v>
      </c>
      <c r="BL190">
        <f t="shared" si="124"/>
        <v>-8.9985298685427845E-3</v>
      </c>
      <c r="BM190">
        <f t="shared" si="125"/>
        <v>-5.4912637379581708E-3</v>
      </c>
      <c r="BN190">
        <f t="shared" si="96"/>
        <v>-9.9197353575285422E-3</v>
      </c>
    </row>
    <row r="191" spans="1:66" x14ac:dyDescent="0.25">
      <c r="A191" s="2">
        <v>41099</v>
      </c>
      <c r="B191" s="1">
        <v>57.875129999999999</v>
      </c>
      <c r="C191" s="1">
        <v>30.65</v>
      </c>
      <c r="D191" s="1">
        <v>11.485063999999999</v>
      </c>
      <c r="E191" s="1">
        <v>11.485063999999999</v>
      </c>
      <c r="F191" s="1">
        <v>62.151890000000002</v>
      </c>
      <c r="G191" s="1">
        <v>7.2617690000000001</v>
      </c>
      <c r="H191" s="1">
        <v>84.480002999999996</v>
      </c>
      <c r="I191" s="1">
        <v>66.307670999999999</v>
      </c>
      <c r="J191" s="1">
        <v>76.672004999999999</v>
      </c>
      <c r="K191" s="1">
        <v>43.673915999999998</v>
      </c>
      <c r="L191" s="1">
        <v>11.71</v>
      </c>
      <c r="M191" s="1">
        <v>7.125076</v>
      </c>
      <c r="N191" s="1">
        <v>286.39724699999999</v>
      </c>
      <c r="O191" s="1">
        <v>89.088638000000003</v>
      </c>
      <c r="P191" s="1">
        <v>45.389888999999997</v>
      </c>
      <c r="Q191" s="1">
        <v>20.587592999999998</v>
      </c>
      <c r="R191" s="1">
        <v>57.044421999999997</v>
      </c>
      <c r="S191" s="1">
        <v>30.483246000000001</v>
      </c>
      <c r="T191" s="1">
        <v>12.592831</v>
      </c>
      <c r="U191" s="1">
        <v>24.924893999999998</v>
      </c>
      <c r="V191" s="1">
        <v>20.219083999999999</v>
      </c>
      <c r="W191" s="1">
        <v>11.612850999999999</v>
      </c>
      <c r="X191" s="1">
        <v>18.137543000000001</v>
      </c>
      <c r="Y191" s="1">
        <v>44.890628999999997</v>
      </c>
      <c r="Z191" s="1">
        <v>25.512782999999999</v>
      </c>
      <c r="AA191" s="1">
        <v>8.89</v>
      </c>
      <c r="AB191" s="1">
        <v>22.585258</v>
      </c>
      <c r="AC191" s="1">
        <v>34.047198999999999</v>
      </c>
      <c r="AD191" s="1">
        <v>62.051678000000003</v>
      </c>
      <c r="AE191" s="1">
        <v>69.002860999999996</v>
      </c>
      <c r="AF191" s="1">
        <v>1356.780029</v>
      </c>
      <c r="AG191" s="1"/>
      <c r="AI191">
        <f t="shared" si="94"/>
        <v>-1.5020653204063648E-3</v>
      </c>
      <c r="AJ191">
        <f t="shared" si="117"/>
        <v>-2.2951895984957092E-2</v>
      </c>
      <c r="AK191">
        <f t="shared" si="118"/>
        <v>4.9835882763126851E-3</v>
      </c>
      <c r="AL191">
        <f t="shared" si="119"/>
        <v>4.9835882763126851E-3</v>
      </c>
      <c r="AM191">
        <f t="shared" si="120"/>
        <v>-2.4426491383541058E-3</v>
      </c>
      <c r="AN191">
        <f t="shared" si="121"/>
        <v>2.0887671932329745E-2</v>
      </c>
      <c r="AO191">
        <f t="shared" si="97"/>
        <v>2.3503779700705271E-2</v>
      </c>
      <c r="AP191">
        <f t="shared" si="98"/>
        <v>-3.0020096594725883E-2</v>
      </c>
      <c r="AQ191">
        <f t="shared" si="99"/>
        <v>1.2062821282273069E-2</v>
      </c>
      <c r="AR191">
        <f t="shared" si="100"/>
        <v>3.1223546800234832E-3</v>
      </c>
      <c r="AS191">
        <f t="shared" si="101"/>
        <v>-2.5790349417637165E-2</v>
      </c>
      <c r="AT191">
        <f t="shared" si="102"/>
        <v>-2.4210416610459515E-2</v>
      </c>
      <c r="AU191">
        <f t="shared" si="103"/>
        <v>-1.6143992146115223E-2</v>
      </c>
      <c r="AV191">
        <f t="shared" si="104"/>
        <v>2.052975502569904E-2</v>
      </c>
      <c r="AW191">
        <f t="shared" si="105"/>
        <v>-1.1506490985236982E-3</v>
      </c>
      <c r="AX191">
        <f t="shared" si="106"/>
        <v>-3.4786082135289706E-2</v>
      </c>
      <c r="AY191">
        <f t="shared" si="107"/>
        <v>1.434037005865909E-2</v>
      </c>
      <c r="AZ191">
        <f t="shared" si="108"/>
        <v>7.2883439227642871E-2</v>
      </c>
      <c r="BA191">
        <f t="shared" si="109"/>
        <v>-6.3648578103468658E-3</v>
      </c>
      <c r="BB191">
        <f t="shared" si="110"/>
        <v>-2.6498719894076386E-2</v>
      </c>
      <c r="BC191">
        <f t="shared" si="111"/>
        <v>2.8343279182317077E-2</v>
      </c>
      <c r="BD191">
        <f t="shared" si="112"/>
        <v>-6.2686518736098248E-2</v>
      </c>
      <c r="BE191">
        <f t="shared" si="113"/>
        <v>1.1978618135104948E-2</v>
      </c>
      <c r="BF191">
        <f t="shared" si="114"/>
        <v>-5.9664868588795014E-3</v>
      </c>
      <c r="BG191">
        <f t="shared" si="115"/>
        <v>9.88286834507438E-3</v>
      </c>
      <c r="BH191">
        <f t="shared" si="116"/>
        <v>-5.6263269639065749E-2</v>
      </c>
      <c r="BI191">
        <f t="shared" si="95"/>
        <v>-2.525259631158237E-2</v>
      </c>
      <c r="BJ191">
        <f t="shared" si="122"/>
        <v>2.924903893333097E-2</v>
      </c>
      <c r="BK191">
        <f t="shared" si="123"/>
        <v>2.5504152220959739E-2</v>
      </c>
      <c r="BL191">
        <f t="shared" si="124"/>
        <v>7.900649421889885E-3</v>
      </c>
      <c r="BM191">
        <f t="shared" si="125"/>
        <v>1.5501630763658427E-3</v>
      </c>
      <c r="BN191">
        <f t="shared" si="96"/>
        <v>-1.7291556999294311E-3</v>
      </c>
    </row>
    <row r="192" spans="1:66" x14ac:dyDescent="0.25">
      <c r="A192" s="2">
        <v>41106</v>
      </c>
      <c r="B192" s="1">
        <v>57.811034999999997</v>
      </c>
      <c r="C192" s="1">
        <v>31.379999000000002</v>
      </c>
      <c r="D192" s="1">
        <v>11.399635999999999</v>
      </c>
      <c r="E192" s="1">
        <v>11.399635999999999</v>
      </c>
      <c r="F192" s="1">
        <v>62.473163999999997</v>
      </c>
      <c r="G192" s="1">
        <v>6.5653069999999998</v>
      </c>
      <c r="H192" s="1">
        <v>83.830001999999993</v>
      </c>
      <c r="I192" s="1">
        <v>65.402794</v>
      </c>
      <c r="J192" s="1">
        <v>77.318961999999999</v>
      </c>
      <c r="K192" s="1">
        <v>44.036430000000003</v>
      </c>
      <c r="L192" s="1">
        <v>11.98</v>
      </c>
      <c r="M192" s="1">
        <v>7.0789569999999999</v>
      </c>
      <c r="N192" s="1">
        <v>303.43643200000002</v>
      </c>
      <c r="O192" s="1">
        <v>86.098602</v>
      </c>
      <c r="P192" s="1">
        <v>44.17868</v>
      </c>
      <c r="Q192" s="1">
        <v>20.807734</v>
      </c>
      <c r="R192" s="1">
        <v>57.061047000000002</v>
      </c>
      <c r="S192" s="1">
        <v>28.649350999999999</v>
      </c>
      <c r="T192" s="1">
        <v>11.454542999999999</v>
      </c>
      <c r="U192" s="1">
        <v>25.543983000000001</v>
      </c>
      <c r="V192" s="1">
        <v>20.027588000000002</v>
      </c>
      <c r="W192" s="1">
        <v>11.843997999999999</v>
      </c>
      <c r="X192" s="1">
        <v>18.845231999999999</v>
      </c>
      <c r="Y192" s="1">
        <v>47.095165000000001</v>
      </c>
      <c r="Z192" s="1">
        <v>25.469481999999999</v>
      </c>
      <c r="AA192" s="1">
        <v>9.42</v>
      </c>
      <c r="AB192" s="1">
        <v>22.777504</v>
      </c>
      <c r="AC192" s="1">
        <v>33.504978000000001</v>
      </c>
      <c r="AD192" s="1">
        <v>61.263106999999998</v>
      </c>
      <c r="AE192" s="1">
        <v>69.390388000000002</v>
      </c>
      <c r="AF192" s="1">
        <v>1362.660034</v>
      </c>
      <c r="AG192" s="1"/>
      <c r="AI192">
        <f t="shared" si="94"/>
        <v>-1.1074705145371041E-3</v>
      </c>
      <c r="AJ192">
        <f t="shared" si="117"/>
        <v>2.3817259380097978E-2</v>
      </c>
      <c r="AK192">
        <f t="shared" si="118"/>
        <v>-7.4381823209692423E-3</v>
      </c>
      <c r="AL192">
        <f t="shared" si="119"/>
        <v>-7.4381823209692423E-3</v>
      </c>
      <c r="AM192">
        <f t="shared" si="120"/>
        <v>5.1691750645072162E-3</v>
      </c>
      <c r="AN192">
        <f t="shared" si="121"/>
        <v>-9.590803563153831E-2</v>
      </c>
      <c r="AO192">
        <f t="shared" si="97"/>
        <v>-7.6941403517706217E-3</v>
      </c>
      <c r="AP192">
        <f t="shared" si="98"/>
        <v>-1.3646641276240859E-2</v>
      </c>
      <c r="AQ192">
        <f t="shared" si="99"/>
        <v>8.4379820248603188E-3</v>
      </c>
      <c r="AR192">
        <f t="shared" si="100"/>
        <v>8.3004693236119354E-3</v>
      </c>
      <c r="AS192">
        <f t="shared" si="101"/>
        <v>2.3057216054654103E-2</v>
      </c>
      <c r="AT192">
        <f t="shared" si="102"/>
        <v>-6.4727730623504957E-3</v>
      </c>
      <c r="AU192">
        <f t="shared" si="103"/>
        <v>5.9494932924407724E-2</v>
      </c>
      <c r="AV192">
        <f t="shared" si="104"/>
        <v>-3.3562484140794741E-2</v>
      </c>
      <c r="AW192">
        <f t="shared" si="105"/>
        <v>-2.6684555232113407E-2</v>
      </c>
      <c r="AX192">
        <f t="shared" si="106"/>
        <v>1.0692896444960891E-2</v>
      </c>
      <c r="AY192">
        <f t="shared" si="107"/>
        <v>2.9143953812004223E-4</v>
      </c>
      <c r="AZ192">
        <f t="shared" si="108"/>
        <v>-6.0160751909425977E-2</v>
      </c>
      <c r="BA192">
        <f t="shared" si="109"/>
        <v>-9.0391747495062943E-2</v>
      </c>
      <c r="BB192">
        <f t="shared" si="110"/>
        <v>2.4838179853443006E-2</v>
      </c>
      <c r="BC192">
        <f t="shared" si="111"/>
        <v>-9.4710521999907243E-3</v>
      </c>
      <c r="BD192">
        <f t="shared" si="112"/>
        <v>1.9904414514575277E-2</v>
      </c>
      <c r="BE192">
        <f t="shared" si="113"/>
        <v>3.9017908875529528E-2</v>
      </c>
      <c r="BF192">
        <f t="shared" si="114"/>
        <v>4.910904679014421E-2</v>
      </c>
      <c r="BG192">
        <f t="shared" si="115"/>
        <v>-1.6972276211497425E-3</v>
      </c>
      <c r="BH192">
        <f t="shared" si="116"/>
        <v>5.9617547806524111E-2</v>
      </c>
      <c r="BI192">
        <f t="shared" si="95"/>
        <v>8.512012570323562E-3</v>
      </c>
      <c r="BJ192">
        <f t="shared" si="122"/>
        <v>-1.5925568502712893E-2</v>
      </c>
      <c r="BK192">
        <f t="shared" si="123"/>
        <v>-1.2708294528312425E-2</v>
      </c>
      <c r="BL192">
        <f t="shared" si="124"/>
        <v>5.6161004686458692E-3</v>
      </c>
      <c r="BM192">
        <f t="shared" si="125"/>
        <v>4.3337938901811344E-3</v>
      </c>
      <c r="BN192">
        <f t="shared" si="96"/>
        <v>-1.4810175157844308E-3</v>
      </c>
    </row>
    <row r="193" spans="1:66" x14ac:dyDescent="0.25">
      <c r="A193" s="2">
        <v>41113</v>
      </c>
      <c r="B193" s="1">
        <v>55.979976999999998</v>
      </c>
      <c r="C193" s="1">
        <v>31.9</v>
      </c>
      <c r="D193" s="1">
        <v>11.371161000000001</v>
      </c>
      <c r="E193" s="1">
        <v>11.371161000000001</v>
      </c>
      <c r="F193" s="1">
        <v>63.842849999999999</v>
      </c>
      <c r="G193" s="1">
        <v>6.7881749999999998</v>
      </c>
      <c r="H193" s="1">
        <v>85.199996999999996</v>
      </c>
      <c r="I193" s="1">
        <v>70.056922999999998</v>
      </c>
      <c r="J193" s="1">
        <v>78.531998000000002</v>
      </c>
      <c r="K193" s="1">
        <v>45.259914000000002</v>
      </c>
      <c r="L193" s="1">
        <v>11.41</v>
      </c>
      <c r="M193" s="1">
        <v>6.9175509999999996</v>
      </c>
      <c r="N193" s="1">
        <v>315.42843599999998</v>
      </c>
      <c r="O193" s="1">
        <v>92.938216999999995</v>
      </c>
      <c r="P193" s="1">
        <v>46.80151</v>
      </c>
      <c r="Q193" s="1">
        <v>21.215409999999999</v>
      </c>
      <c r="R193" s="1">
        <v>57.801037000000001</v>
      </c>
      <c r="S193" s="1">
        <v>31.176237</v>
      </c>
      <c r="T193" s="1">
        <v>12.090909999999999</v>
      </c>
      <c r="U193" s="1">
        <v>25.238676000000002</v>
      </c>
      <c r="V193" s="1">
        <v>20.877489000000001</v>
      </c>
      <c r="W193" s="1">
        <v>12.463473</v>
      </c>
      <c r="X193" s="1">
        <v>18.948601</v>
      </c>
      <c r="Y193" s="1">
        <v>48.450530999999998</v>
      </c>
      <c r="Z193" s="1">
        <v>26.804655</v>
      </c>
      <c r="AA193" s="1">
        <v>9.1</v>
      </c>
      <c r="AB193" s="1">
        <v>22.852744999999999</v>
      </c>
      <c r="AC193" s="1">
        <v>33.813740000000003</v>
      </c>
      <c r="AD193" s="1">
        <v>63.187911999999997</v>
      </c>
      <c r="AE193" s="1">
        <v>70.601394999999997</v>
      </c>
      <c r="AF193" s="1">
        <v>1385.969971</v>
      </c>
      <c r="AG193" s="1"/>
      <c r="AI193">
        <f t="shared" si="94"/>
        <v>-3.1673157209518889E-2</v>
      </c>
      <c r="AJ193">
        <f t="shared" si="117"/>
        <v>1.6571096767721279E-2</v>
      </c>
      <c r="AK193">
        <f t="shared" si="118"/>
        <v>-2.4978867746302141E-3</v>
      </c>
      <c r="AL193">
        <f t="shared" si="119"/>
        <v>-2.4978867746302141E-3</v>
      </c>
      <c r="AM193">
        <f t="shared" si="120"/>
        <v>2.1924389806797707E-2</v>
      </c>
      <c r="AN193">
        <f t="shared" si="121"/>
        <v>3.3946318123432774E-2</v>
      </c>
      <c r="AO193">
        <f t="shared" si="97"/>
        <v>1.634253808081745E-2</v>
      </c>
      <c r="AP193">
        <f t="shared" si="98"/>
        <v>7.1161011867474616E-2</v>
      </c>
      <c r="AQ193">
        <f t="shared" si="99"/>
        <v>1.5688725878135849E-2</v>
      </c>
      <c r="AR193">
        <f t="shared" si="100"/>
        <v>2.7783451110818907E-2</v>
      </c>
      <c r="AS193">
        <f t="shared" si="101"/>
        <v>-4.7579298831385668E-2</v>
      </c>
      <c r="AT193">
        <f t="shared" si="102"/>
        <v>-2.280081656097083E-2</v>
      </c>
      <c r="AU193">
        <f t="shared" si="103"/>
        <v>3.9520646617674279E-2</v>
      </c>
      <c r="AV193">
        <f t="shared" si="104"/>
        <v>7.9439327017179623E-2</v>
      </c>
      <c r="AW193">
        <f t="shared" si="105"/>
        <v>5.9368681907200495E-2</v>
      </c>
      <c r="AX193">
        <f t="shared" si="106"/>
        <v>1.9592522664889825E-2</v>
      </c>
      <c r="AY193">
        <f t="shared" si="107"/>
        <v>1.2968391554399604E-2</v>
      </c>
      <c r="AZ193">
        <f t="shared" si="108"/>
        <v>8.8200462202442251E-2</v>
      </c>
      <c r="BA193">
        <f t="shared" si="109"/>
        <v>5.555586111117658E-2</v>
      </c>
      <c r="BB193">
        <f t="shared" si="110"/>
        <v>-1.1952208079687459E-2</v>
      </c>
      <c r="BC193">
        <f t="shared" si="111"/>
        <v>4.243651307386586E-2</v>
      </c>
      <c r="BD193">
        <f t="shared" si="112"/>
        <v>5.2302862597579075E-2</v>
      </c>
      <c r="BE193">
        <f t="shared" si="113"/>
        <v>5.4851540166765108E-3</v>
      </c>
      <c r="BF193">
        <f t="shared" si="114"/>
        <v>2.8779302503770747E-2</v>
      </c>
      <c r="BG193">
        <f t="shared" si="115"/>
        <v>5.2422463872645743E-2</v>
      </c>
      <c r="BH193">
        <f t="shared" si="116"/>
        <v>-3.3970276008492596E-2</v>
      </c>
      <c r="BI193">
        <f t="shared" si="95"/>
        <v>3.303303118726193E-3</v>
      </c>
      <c r="BJ193">
        <f t="shared" si="122"/>
        <v>9.2154067374705193E-3</v>
      </c>
      <c r="BK193">
        <f t="shared" si="123"/>
        <v>3.1418664417395596E-2</v>
      </c>
      <c r="BL193">
        <f t="shared" si="124"/>
        <v>1.7452085726916457E-2</v>
      </c>
      <c r="BM193">
        <f t="shared" si="125"/>
        <v>1.7106201413697578E-2</v>
      </c>
      <c r="BN193">
        <f t="shared" si="96"/>
        <v>2.1596921684529737E-2</v>
      </c>
    </row>
    <row r="194" spans="1:66" x14ac:dyDescent="0.25">
      <c r="A194" s="2">
        <v>41120</v>
      </c>
      <c r="B194" s="1">
        <v>58.901623000000001</v>
      </c>
      <c r="C194" s="1">
        <v>32.020000000000003</v>
      </c>
      <c r="D194" s="1">
        <v>10.554869</v>
      </c>
      <c r="E194" s="1">
        <v>10.554869</v>
      </c>
      <c r="F194" s="1">
        <v>61.560046999999997</v>
      </c>
      <c r="G194" s="1">
        <v>6.89961</v>
      </c>
      <c r="H194" s="1">
        <v>85.580001999999993</v>
      </c>
      <c r="I194" s="1">
        <v>69.129974000000004</v>
      </c>
      <c r="J194" s="1">
        <v>78.612862000000007</v>
      </c>
      <c r="K194" s="1">
        <v>45.105849999999997</v>
      </c>
      <c r="L194" s="1">
        <v>11.97</v>
      </c>
      <c r="M194" s="1">
        <v>6.9867249999999999</v>
      </c>
      <c r="N194" s="1">
        <v>318.59286500000002</v>
      </c>
      <c r="O194" s="1">
        <v>92.334716999999998</v>
      </c>
      <c r="P194" s="1">
        <v>45.564158999999997</v>
      </c>
      <c r="Q194" s="1">
        <v>21.386641000000001</v>
      </c>
      <c r="R194" s="1">
        <v>57.468449</v>
      </c>
      <c r="S194" s="1">
        <v>30.500149</v>
      </c>
      <c r="T194" s="1">
        <v>12.398519</v>
      </c>
      <c r="U194" s="1">
        <v>25.230201999999998</v>
      </c>
      <c r="V194" s="1">
        <v>20.348182999999999</v>
      </c>
      <c r="W194" s="1">
        <v>12.685376</v>
      </c>
      <c r="X194" s="1">
        <v>19.306426999999999</v>
      </c>
      <c r="Y194" s="1">
        <v>49.185360000000003</v>
      </c>
      <c r="Z194" s="1">
        <v>27.122211</v>
      </c>
      <c r="AA194" s="1">
        <v>8.08</v>
      </c>
      <c r="AB194" s="1">
        <v>23.779551000000001</v>
      </c>
      <c r="AC194" s="1">
        <v>33.482384000000003</v>
      </c>
      <c r="AD194" s="1">
        <v>63.213348000000003</v>
      </c>
      <c r="AE194" s="1">
        <v>70.682120999999995</v>
      </c>
      <c r="AF194" s="1">
        <v>1390.98999</v>
      </c>
      <c r="AG194" s="1"/>
      <c r="AI194">
        <f t="shared" si="94"/>
        <v>5.2190911046640885E-2</v>
      </c>
      <c r="AJ194">
        <f t="shared" si="117"/>
        <v>3.7617554858935596E-3</v>
      </c>
      <c r="AK194">
        <f t="shared" si="118"/>
        <v>-7.1786161501011247E-2</v>
      </c>
      <c r="AL194">
        <f t="shared" si="119"/>
        <v>-7.1786161501011247E-2</v>
      </c>
      <c r="AM194">
        <f t="shared" si="120"/>
        <v>-3.5756596079279064E-2</v>
      </c>
      <c r="AN194">
        <f t="shared" si="121"/>
        <v>1.6416047022948022E-2</v>
      </c>
      <c r="AO194">
        <f t="shared" si="97"/>
        <v>4.4601527392072217E-3</v>
      </c>
      <c r="AP194">
        <f t="shared" si="98"/>
        <v>-1.3231369011168153E-2</v>
      </c>
      <c r="AQ194">
        <f t="shared" si="99"/>
        <v>1.029694927665095E-3</v>
      </c>
      <c r="AR194">
        <f t="shared" si="100"/>
        <v>-3.403983489672678E-3</v>
      </c>
      <c r="AS194">
        <f t="shared" si="101"/>
        <v>4.9079754601227037E-2</v>
      </c>
      <c r="AT194">
        <f t="shared" si="102"/>
        <v>9.9997817146559951E-3</v>
      </c>
      <c r="AU194">
        <f t="shared" si="103"/>
        <v>1.0032161463083947E-2</v>
      </c>
      <c r="AV194">
        <f t="shared" si="104"/>
        <v>-6.4935612009857776E-3</v>
      </c>
      <c r="AW194">
        <f t="shared" si="105"/>
        <v>-2.6438270901943204E-2</v>
      </c>
      <c r="AX194">
        <f t="shared" si="106"/>
        <v>8.0710672101082358E-3</v>
      </c>
      <c r="AY194">
        <f t="shared" si="107"/>
        <v>-5.754014413270842E-3</v>
      </c>
      <c r="AZ194">
        <f t="shared" si="108"/>
        <v>-2.1686003990795941E-2</v>
      </c>
      <c r="BA194">
        <f t="shared" si="109"/>
        <v>2.5441343951778744E-2</v>
      </c>
      <c r="BB194">
        <f t="shared" si="110"/>
        <v>-3.3575453799570155E-4</v>
      </c>
      <c r="BC194">
        <f t="shared" si="111"/>
        <v>-2.5352953125732783E-2</v>
      </c>
      <c r="BD194">
        <f t="shared" si="112"/>
        <v>1.7804266916612993E-2</v>
      </c>
      <c r="BE194">
        <f t="shared" si="113"/>
        <v>1.8884032652331396E-2</v>
      </c>
      <c r="BF194">
        <f t="shared" si="114"/>
        <v>1.5166583004012997E-2</v>
      </c>
      <c r="BG194">
        <f t="shared" si="115"/>
        <v>1.1847046716325941E-2</v>
      </c>
      <c r="BH194">
        <f t="shared" si="116"/>
        <v>-0.11208791208791205</v>
      </c>
      <c r="BI194">
        <f t="shared" si="95"/>
        <v>4.055556564430237E-2</v>
      </c>
      <c r="BJ194">
        <f t="shared" si="122"/>
        <v>-9.7994483899148544E-3</v>
      </c>
      <c r="BK194">
        <f t="shared" si="123"/>
        <v>4.0254534759759483E-4</v>
      </c>
      <c r="BL194">
        <f t="shared" si="124"/>
        <v>1.1434051692604448E-3</v>
      </c>
      <c r="BM194">
        <f t="shared" si="125"/>
        <v>3.622025805059847E-3</v>
      </c>
      <c r="BN194">
        <f t="shared" si="96"/>
        <v>-3.9208691539013686E-3</v>
      </c>
    </row>
    <row r="195" spans="1:66" x14ac:dyDescent="0.25">
      <c r="A195" s="2">
        <v>41127</v>
      </c>
      <c r="B195" s="1">
        <v>59.475624000000003</v>
      </c>
      <c r="C195" s="1">
        <v>32.639999000000003</v>
      </c>
      <c r="D195" s="1">
        <v>11.048442</v>
      </c>
      <c r="E195" s="1">
        <v>11.048442</v>
      </c>
      <c r="F195" s="1">
        <v>62.743740000000003</v>
      </c>
      <c r="G195" s="1">
        <v>7.1874789999999997</v>
      </c>
      <c r="H195" s="1">
        <v>84.769997000000004</v>
      </c>
      <c r="I195" s="1">
        <v>72.317336999999995</v>
      </c>
      <c r="J195" s="1">
        <v>77.068275</v>
      </c>
      <c r="K195" s="1">
        <v>44.997096999999997</v>
      </c>
      <c r="L195" s="1">
        <v>13.08</v>
      </c>
      <c r="M195" s="1">
        <v>7.2256660000000004</v>
      </c>
      <c r="N195" s="1">
        <v>318.92568999999997</v>
      </c>
      <c r="O195" s="1">
        <v>94.200066000000007</v>
      </c>
      <c r="P195" s="1">
        <v>46.235118999999997</v>
      </c>
      <c r="Q195" s="1">
        <v>22.108599000000002</v>
      </c>
      <c r="R195" s="1">
        <v>57.069363000000003</v>
      </c>
      <c r="S195" s="1">
        <v>31.243835000000001</v>
      </c>
      <c r="T195" s="1">
        <v>13.145308</v>
      </c>
      <c r="U195" s="1">
        <v>25.798414000000001</v>
      </c>
      <c r="V195" s="1">
        <v>20.333120000000001</v>
      </c>
      <c r="W195" s="1">
        <v>13.517505999999999</v>
      </c>
      <c r="X195" s="1">
        <v>19.211884000000001</v>
      </c>
      <c r="Y195" s="1">
        <v>50.606045000000002</v>
      </c>
      <c r="Z195" s="1">
        <v>27.057261</v>
      </c>
      <c r="AA195" s="1">
        <v>9.3800000000000008</v>
      </c>
      <c r="AB195" s="1">
        <v>25.024457999999999</v>
      </c>
      <c r="AC195" s="1">
        <v>33.587811000000002</v>
      </c>
      <c r="AD195" s="1">
        <v>62.475673999999998</v>
      </c>
      <c r="AE195" s="1">
        <v>71.400658000000007</v>
      </c>
      <c r="AF195" s="1">
        <v>1405.869995</v>
      </c>
      <c r="AG195" s="1"/>
      <c r="AI195">
        <f t="shared" si="94"/>
        <v>9.7450795201348295E-3</v>
      </c>
      <c r="AJ195">
        <f t="shared" si="117"/>
        <v>1.9362866958151152E-2</v>
      </c>
      <c r="AK195">
        <f t="shared" si="118"/>
        <v>4.6762588905650992E-2</v>
      </c>
      <c r="AL195">
        <f t="shared" si="119"/>
        <v>4.6762588905650992E-2</v>
      </c>
      <c r="AM195">
        <f t="shared" si="120"/>
        <v>1.9228266671076539E-2</v>
      </c>
      <c r="AN195">
        <f t="shared" si="121"/>
        <v>4.1722503155975442E-2</v>
      </c>
      <c r="AO195">
        <f t="shared" si="97"/>
        <v>-9.4648864345666835E-3</v>
      </c>
      <c r="AP195">
        <f t="shared" si="98"/>
        <v>4.6106816125809483E-2</v>
      </c>
      <c r="AQ195">
        <f t="shared" si="99"/>
        <v>-1.9648018920873367E-2</v>
      </c>
      <c r="AR195">
        <f t="shared" si="100"/>
        <v>-2.4110619797653764E-3</v>
      </c>
      <c r="AS195">
        <f t="shared" si="101"/>
        <v>9.273182957393479E-2</v>
      </c>
      <c r="AT195">
        <f t="shared" si="102"/>
        <v>3.4199285072763062E-2</v>
      </c>
      <c r="AU195">
        <f t="shared" si="103"/>
        <v>1.0446718572933423E-3</v>
      </c>
      <c r="AV195">
        <f t="shared" si="104"/>
        <v>2.0202033001303389E-2</v>
      </c>
      <c r="AW195">
        <f t="shared" si="105"/>
        <v>1.4725609222810432E-2</v>
      </c>
      <c r="AX195">
        <f t="shared" si="106"/>
        <v>3.3757428293671773E-2</v>
      </c>
      <c r="AY195">
        <f t="shared" si="107"/>
        <v>-6.9444365898929505E-3</v>
      </c>
      <c r="AZ195">
        <f t="shared" si="108"/>
        <v>2.4383028423893938E-2</v>
      </c>
      <c r="BA195">
        <f t="shared" si="109"/>
        <v>6.0232113206424062E-2</v>
      </c>
      <c r="BB195">
        <f t="shared" si="110"/>
        <v>2.2521103873841465E-2</v>
      </c>
      <c r="BC195">
        <f t="shared" si="111"/>
        <v>-7.4026265637564936E-4</v>
      </c>
      <c r="BD195">
        <f t="shared" si="112"/>
        <v>6.5597582602202678E-2</v>
      </c>
      <c r="BE195">
        <f t="shared" si="113"/>
        <v>-4.8969703197799391E-3</v>
      </c>
      <c r="BF195">
        <f t="shared" si="114"/>
        <v>2.8884306224453756E-2</v>
      </c>
      <c r="BG195">
        <f t="shared" si="115"/>
        <v>-2.3947162714721016E-3</v>
      </c>
      <c r="BH195">
        <f t="shared" si="116"/>
        <v>0.16089108910891098</v>
      </c>
      <c r="BI195">
        <f t="shared" si="95"/>
        <v>5.2351997731159755E-2</v>
      </c>
      <c r="BJ195">
        <f t="shared" si="122"/>
        <v>3.1487303890905382E-3</v>
      </c>
      <c r="BK195">
        <f t="shared" si="123"/>
        <v>-1.1669592314585291E-2</v>
      </c>
      <c r="BL195">
        <f t="shared" si="124"/>
        <v>1.0165753231995004E-2</v>
      </c>
      <c r="BM195">
        <f t="shared" si="125"/>
        <v>1.0697420619108828E-2</v>
      </c>
      <c r="BN195">
        <f t="shared" si="96"/>
        <v>2.6545244218962896E-2</v>
      </c>
    </row>
    <row r="196" spans="1:66" x14ac:dyDescent="0.25">
      <c r="A196" s="2">
        <v>41134</v>
      </c>
      <c r="B196" s="1">
        <v>63.914893999999997</v>
      </c>
      <c r="C196" s="1">
        <v>33.799999</v>
      </c>
      <c r="D196" s="1">
        <v>11.485063999999999</v>
      </c>
      <c r="E196" s="1">
        <v>11.485063999999999</v>
      </c>
      <c r="F196" s="1">
        <v>62.490096999999999</v>
      </c>
      <c r="G196" s="1">
        <v>7.4289180000000004</v>
      </c>
      <c r="H196" s="1">
        <v>85.870002999999997</v>
      </c>
      <c r="I196" s="1">
        <v>73.187363000000005</v>
      </c>
      <c r="J196" s="1">
        <v>77.971382000000006</v>
      </c>
      <c r="K196" s="1">
        <v>45.731186000000001</v>
      </c>
      <c r="L196" s="1">
        <v>13.77</v>
      </c>
      <c r="M196" s="1">
        <v>7.4420489999999999</v>
      </c>
      <c r="N196" s="1">
        <v>336.38217200000003</v>
      </c>
      <c r="O196" s="1">
        <v>94.730400000000003</v>
      </c>
      <c r="P196" s="1">
        <v>49.433059999999998</v>
      </c>
      <c r="Q196" s="1">
        <v>21.656233</v>
      </c>
      <c r="R196" s="1">
        <v>56.370964000000001</v>
      </c>
      <c r="S196" s="1">
        <v>31.252293000000002</v>
      </c>
      <c r="T196" s="1">
        <v>13.127314999999999</v>
      </c>
      <c r="U196" s="1">
        <v>26.205483999999998</v>
      </c>
      <c r="V196" s="1">
        <v>20.711817</v>
      </c>
      <c r="W196" s="1">
        <v>13.545245</v>
      </c>
      <c r="X196" s="1">
        <v>19.091505000000002</v>
      </c>
      <c r="Y196" s="1">
        <v>51.675666999999997</v>
      </c>
      <c r="Z196" s="1">
        <v>26.826305000000001</v>
      </c>
      <c r="AA196" s="1">
        <v>10.07</v>
      </c>
      <c r="AB196" s="1">
        <v>25.116989</v>
      </c>
      <c r="AC196" s="1">
        <v>33.181145000000001</v>
      </c>
      <c r="AD196" s="1">
        <v>61.372352999999997</v>
      </c>
      <c r="AE196" s="1">
        <v>71.832176000000004</v>
      </c>
      <c r="AF196" s="1">
        <v>1418.160034</v>
      </c>
      <c r="AG196" s="1"/>
      <c r="AI196">
        <f t="shared" si="94"/>
        <v>7.4640158462229725E-2</v>
      </c>
      <c r="AJ196">
        <f t="shared" si="117"/>
        <v>3.5539216775098442E-2</v>
      </c>
      <c r="AK196">
        <f t="shared" si="118"/>
        <v>3.9518875149998509E-2</v>
      </c>
      <c r="AL196">
        <f t="shared" si="119"/>
        <v>3.9518875149998509E-2</v>
      </c>
      <c r="AM196">
        <f t="shared" si="120"/>
        <v>-4.0425228078530837E-3</v>
      </c>
      <c r="AN196">
        <f t="shared" si="121"/>
        <v>3.3591611189403216E-2</v>
      </c>
      <c r="AO196">
        <f t="shared" si="97"/>
        <v>1.2976360020397232E-2</v>
      </c>
      <c r="AP196">
        <f t="shared" si="98"/>
        <v>1.203066976871687E-2</v>
      </c>
      <c r="AQ196">
        <f t="shared" si="99"/>
        <v>1.1718271882950613E-2</v>
      </c>
      <c r="AR196">
        <f t="shared" si="100"/>
        <v>1.6314141332273158E-2</v>
      </c>
      <c r="AS196">
        <f t="shared" si="101"/>
        <v>5.2752293577981613E-2</v>
      </c>
      <c r="AT196">
        <f t="shared" si="102"/>
        <v>2.9946443691142039E-2</v>
      </c>
      <c r="AU196">
        <f t="shared" si="103"/>
        <v>5.4735264506286879E-2</v>
      </c>
      <c r="AV196">
        <f t="shared" si="104"/>
        <v>5.6298686669709582E-3</v>
      </c>
      <c r="AW196">
        <f t="shared" si="105"/>
        <v>6.9166924821800507E-2</v>
      </c>
      <c r="AX196">
        <f t="shared" si="106"/>
        <v>-2.046108846607609E-2</v>
      </c>
      <c r="AY196">
        <f t="shared" si="107"/>
        <v>-1.2237722015576062E-2</v>
      </c>
      <c r="AZ196">
        <f t="shared" si="108"/>
        <v>2.707094055515581E-4</v>
      </c>
      <c r="BA196">
        <f t="shared" si="109"/>
        <v>-1.3687773614738119E-3</v>
      </c>
      <c r="BB196">
        <f t="shared" si="110"/>
        <v>1.5778876949567418E-2</v>
      </c>
      <c r="BC196">
        <f t="shared" si="111"/>
        <v>1.8624638028989105E-2</v>
      </c>
      <c r="BD196">
        <f t="shared" si="112"/>
        <v>2.0520797253576512E-3</v>
      </c>
      <c r="BE196">
        <f t="shared" si="113"/>
        <v>-6.2658612762808577E-3</v>
      </c>
      <c r="BF196">
        <f t="shared" si="114"/>
        <v>2.113624963183737E-2</v>
      </c>
      <c r="BG196">
        <f t="shared" si="115"/>
        <v>-8.5358233414682683E-3</v>
      </c>
      <c r="BH196">
        <f t="shared" si="116"/>
        <v>7.3560767590618276E-2</v>
      </c>
      <c r="BI196">
        <f t="shared" si="95"/>
        <v>3.6976225419148353E-3</v>
      </c>
      <c r="BJ196">
        <f t="shared" si="122"/>
        <v>-1.2107546990781903E-2</v>
      </c>
      <c r="BK196">
        <f t="shared" si="123"/>
        <v>-1.7660009558280253E-2</v>
      </c>
      <c r="BL196">
        <f t="shared" si="124"/>
        <v>6.0436137717385869E-3</v>
      </c>
      <c r="BM196">
        <f t="shared" si="125"/>
        <v>8.7419455879346637E-3</v>
      </c>
      <c r="BN196">
        <f t="shared" si="96"/>
        <v>1.821880602743442E-2</v>
      </c>
    </row>
    <row r="197" spans="1:66" x14ac:dyDescent="0.25">
      <c r="A197" s="2">
        <v>41141</v>
      </c>
      <c r="B197" s="1">
        <v>65.404999000000004</v>
      </c>
      <c r="C197" s="1">
        <v>32.259998000000003</v>
      </c>
      <c r="D197" s="1">
        <v>11.152850000000001</v>
      </c>
      <c r="E197" s="1">
        <v>11.152850000000001</v>
      </c>
      <c r="F197" s="1">
        <v>60.466259000000001</v>
      </c>
      <c r="G197" s="1">
        <v>7.5774970000000001</v>
      </c>
      <c r="H197" s="1">
        <v>85.389999000000003</v>
      </c>
      <c r="I197" s="1">
        <v>71.122062999999997</v>
      </c>
      <c r="J197" s="1">
        <v>78.060585000000003</v>
      </c>
      <c r="K197" s="1">
        <v>44.915531000000001</v>
      </c>
      <c r="L197" s="1">
        <v>13.33</v>
      </c>
      <c r="M197" s="1">
        <v>7.3338590000000003</v>
      </c>
      <c r="N197" s="1">
        <v>337.122345</v>
      </c>
      <c r="O197" s="1">
        <v>95.973968999999997</v>
      </c>
      <c r="P197" s="1">
        <v>49.633479999999999</v>
      </c>
      <c r="Q197" s="1">
        <v>20.488292999999999</v>
      </c>
      <c r="R197" s="1">
        <v>56.204697000000003</v>
      </c>
      <c r="S197" s="1">
        <v>31.412860999999999</v>
      </c>
      <c r="T197" s="1">
        <v>13.100320999999999</v>
      </c>
      <c r="U197" s="1">
        <v>26.088840000000001</v>
      </c>
      <c r="V197" s="1">
        <v>20.840916</v>
      </c>
      <c r="W197" s="1">
        <v>13.499015</v>
      </c>
      <c r="X197" s="1">
        <v>19.268060999999999</v>
      </c>
      <c r="Y197" s="1">
        <v>50.973475999999998</v>
      </c>
      <c r="Z197" s="1">
        <v>26.667525999999999</v>
      </c>
      <c r="AA197" s="1">
        <v>10.14</v>
      </c>
      <c r="AB197" s="1">
        <v>24.864639</v>
      </c>
      <c r="AC197" s="1">
        <v>32.510899000000002</v>
      </c>
      <c r="AD197" s="1">
        <v>61.474663</v>
      </c>
      <c r="AE197" s="1">
        <v>71.547768000000005</v>
      </c>
      <c r="AF197" s="1">
        <v>1411.130005</v>
      </c>
      <c r="AG197" s="1"/>
      <c r="AI197">
        <f t="shared" ref="AI197:AI260" si="126">(B197-B196)/B196</f>
        <v>2.3313893002779713E-2</v>
      </c>
      <c r="AJ197">
        <f t="shared" si="117"/>
        <v>-4.556216111130644E-2</v>
      </c>
      <c r="AK197">
        <f t="shared" si="118"/>
        <v>-2.8925742163909463E-2</v>
      </c>
      <c r="AL197">
        <f t="shared" si="119"/>
        <v>-2.8925742163909463E-2</v>
      </c>
      <c r="AM197">
        <f t="shared" si="120"/>
        <v>-3.2386539582423719E-2</v>
      </c>
      <c r="AN197">
        <f t="shared" si="121"/>
        <v>2.0000086149826905E-2</v>
      </c>
      <c r="AO197">
        <f t="shared" si="97"/>
        <v>-5.5898915014594083E-3</v>
      </c>
      <c r="AP197">
        <f t="shared" si="98"/>
        <v>-2.8219352567737787E-2</v>
      </c>
      <c r="AQ197">
        <f t="shared" si="99"/>
        <v>1.1440479533888176E-3</v>
      </c>
      <c r="AR197">
        <f t="shared" si="100"/>
        <v>-1.7835859319283772E-2</v>
      </c>
      <c r="AS197">
        <f t="shared" si="101"/>
        <v>-3.1953522149600545E-2</v>
      </c>
      <c r="AT197">
        <f t="shared" si="102"/>
        <v>-1.4537662947395209E-2</v>
      </c>
      <c r="AU197">
        <f t="shared" si="103"/>
        <v>2.2003930695826835E-3</v>
      </c>
      <c r="AV197">
        <f t="shared" si="104"/>
        <v>1.3127454333561281E-2</v>
      </c>
      <c r="AW197">
        <f t="shared" si="105"/>
        <v>4.0543717099447447E-3</v>
      </c>
      <c r="AX197">
        <f t="shared" si="106"/>
        <v>-5.3930893706213887E-2</v>
      </c>
      <c r="AY197">
        <f t="shared" si="107"/>
        <v>-2.9495149311265585E-3</v>
      </c>
      <c r="AZ197">
        <f t="shared" si="108"/>
        <v>5.1377990088598557E-3</v>
      </c>
      <c r="BA197">
        <f t="shared" si="109"/>
        <v>-2.0563230180733979E-3</v>
      </c>
      <c r="BB197">
        <f t="shared" si="110"/>
        <v>-4.451129389558205E-3</v>
      </c>
      <c r="BC197">
        <f t="shared" si="111"/>
        <v>6.2331083747987964E-3</v>
      </c>
      <c r="BD197">
        <f t="shared" si="112"/>
        <v>-3.4130058186470271E-3</v>
      </c>
      <c r="BE197">
        <f t="shared" si="113"/>
        <v>9.2478827625165176E-3</v>
      </c>
      <c r="BF197">
        <f t="shared" si="114"/>
        <v>-1.3588426444500449E-2</v>
      </c>
      <c r="BG197">
        <f t="shared" si="115"/>
        <v>-5.9187800928977236E-3</v>
      </c>
      <c r="BH197">
        <f t="shared" si="116"/>
        <v>6.951340615690197E-3</v>
      </c>
      <c r="BI197">
        <f t="shared" ref="BI197:BI260" si="127">(AB197-AB196)/AB196</f>
        <v>-1.0046984533058474E-2</v>
      </c>
      <c r="BJ197">
        <f t="shared" si="122"/>
        <v>-2.0199604323479458E-2</v>
      </c>
      <c r="BK197">
        <f t="shared" si="123"/>
        <v>1.6670372732817136E-3</v>
      </c>
      <c r="BL197">
        <f t="shared" si="124"/>
        <v>-3.9593398924737998E-3</v>
      </c>
      <c r="BM197">
        <f t="shared" si="125"/>
        <v>-4.9571478757382704E-3</v>
      </c>
      <c r="BN197">
        <f t="shared" ref="BN197:BN260" si="128">AVERAGE(AI197:BL197)</f>
        <v>-8.7124353800941187E-3</v>
      </c>
    </row>
    <row r="198" spans="1:66" x14ac:dyDescent="0.25">
      <c r="A198" s="2">
        <v>41148</v>
      </c>
      <c r="B198" s="1">
        <v>65.604202000000001</v>
      </c>
      <c r="C198" s="1">
        <v>31.27</v>
      </c>
      <c r="D198" s="1">
        <v>11.162343</v>
      </c>
      <c r="E198" s="1">
        <v>11.162343</v>
      </c>
      <c r="F198" s="1">
        <v>60.729927000000004</v>
      </c>
      <c r="G198" s="1">
        <v>7.419632</v>
      </c>
      <c r="H198" s="1">
        <v>84.339995999999999</v>
      </c>
      <c r="I198" s="1">
        <v>69.382041999999998</v>
      </c>
      <c r="J198" s="1">
        <v>79.374442999999999</v>
      </c>
      <c r="K198" s="1">
        <v>44.833961000000002</v>
      </c>
      <c r="L198" s="1">
        <v>13.33</v>
      </c>
      <c r="M198" s="1">
        <v>7.217937</v>
      </c>
      <c r="N198" s="1">
        <v>340.33148199999999</v>
      </c>
      <c r="O198" s="1">
        <v>96.668921999999995</v>
      </c>
      <c r="P198" s="1">
        <v>49.450493000000002</v>
      </c>
      <c r="Q198" s="1">
        <v>20.422491000000001</v>
      </c>
      <c r="R198" s="1">
        <v>56.572772999999998</v>
      </c>
      <c r="S198" s="1">
        <v>31.387509999999999</v>
      </c>
      <c r="T198" s="1">
        <v>13.496212999999999</v>
      </c>
      <c r="U198" s="1">
        <v>26.310793</v>
      </c>
      <c r="V198" s="1">
        <v>20.948498000000001</v>
      </c>
      <c r="W198" s="1">
        <v>12.971997999999999</v>
      </c>
      <c r="X198" s="1">
        <v>19.147686</v>
      </c>
      <c r="Y198" s="1">
        <v>50.181480000000001</v>
      </c>
      <c r="Z198" s="1">
        <v>26.443794</v>
      </c>
      <c r="AA198" s="1">
        <v>10.25</v>
      </c>
      <c r="AB198" s="1">
        <v>24.427240000000001</v>
      </c>
      <c r="AC198" s="1">
        <v>32.337685</v>
      </c>
      <c r="AD198" s="1">
        <v>61.892417999999999</v>
      </c>
      <c r="AE198" s="1">
        <v>70.938332000000003</v>
      </c>
      <c r="AF198" s="1">
        <v>1406.579956</v>
      </c>
      <c r="AG198" s="1"/>
      <c r="AI198">
        <f t="shared" si="126"/>
        <v>3.0456846272560469E-3</v>
      </c>
      <c r="AJ198">
        <f t="shared" si="117"/>
        <v>-3.0688098616745214E-2</v>
      </c>
      <c r="AK198">
        <f t="shared" si="118"/>
        <v>8.5117257023981183E-4</v>
      </c>
      <c r="AL198">
        <f t="shared" si="119"/>
        <v>8.5117257023981183E-4</v>
      </c>
      <c r="AM198">
        <f t="shared" si="120"/>
        <v>4.3605806669799541E-3</v>
      </c>
      <c r="AN198">
        <f t="shared" si="121"/>
        <v>-2.0833396568814232E-2</v>
      </c>
      <c r="AO198">
        <f t="shared" si="97"/>
        <v>-1.2296557117889224E-2</v>
      </c>
      <c r="AP198">
        <f t="shared" si="98"/>
        <v>-2.4465277392192612E-2</v>
      </c>
      <c r="AQ198">
        <f t="shared" si="99"/>
        <v>1.6831259975825137E-2</v>
      </c>
      <c r="AR198">
        <f t="shared" si="100"/>
        <v>-1.8160756020005474E-3</v>
      </c>
      <c r="AS198">
        <f t="shared" si="101"/>
        <v>0</v>
      </c>
      <c r="AT198">
        <f t="shared" si="102"/>
        <v>-1.5806412422164143E-2</v>
      </c>
      <c r="AU198">
        <f t="shared" si="103"/>
        <v>9.5192058538866604E-3</v>
      </c>
      <c r="AV198">
        <f t="shared" si="104"/>
        <v>7.2410572079185153E-3</v>
      </c>
      <c r="AW198">
        <f t="shared" si="105"/>
        <v>-3.6867654655687479E-3</v>
      </c>
      <c r="AX198">
        <f t="shared" si="106"/>
        <v>-3.2116877672531295E-3</v>
      </c>
      <c r="AY198">
        <f t="shared" si="107"/>
        <v>6.5488476879431434E-3</v>
      </c>
      <c r="AZ198">
        <f t="shared" si="108"/>
        <v>-8.0702614129927769E-4</v>
      </c>
      <c r="BA198">
        <f t="shared" si="109"/>
        <v>3.0220022852875127E-2</v>
      </c>
      <c r="BB198">
        <f t="shared" si="110"/>
        <v>8.507584085762309E-3</v>
      </c>
      <c r="BC198">
        <f t="shared" si="111"/>
        <v>5.1620571763736651E-3</v>
      </c>
      <c r="BD198">
        <f t="shared" si="112"/>
        <v>-3.9041144853902358E-2</v>
      </c>
      <c r="BE198">
        <f t="shared" si="113"/>
        <v>-6.2473852454587534E-3</v>
      </c>
      <c r="BF198">
        <f t="shared" si="114"/>
        <v>-1.5537414007237755E-2</v>
      </c>
      <c r="BG198">
        <f t="shared" si="115"/>
        <v>-8.3896796425734534E-3</v>
      </c>
      <c r="BH198">
        <f t="shared" si="116"/>
        <v>1.084812623274156E-2</v>
      </c>
      <c r="BI198">
        <f t="shared" si="127"/>
        <v>-1.7591206532296698E-2</v>
      </c>
      <c r="BJ198">
        <f t="shared" si="122"/>
        <v>-5.3278748151504981E-3</v>
      </c>
      <c r="BK198">
        <f t="shared" si="123"/>
        <v>6.7955638894677574E-3</v>
      </c>
      <c r="BL198">
        <f t="shared" si="124"/>
        <v>-8.5178897544365365E-3</v>
      </c>
      <c r="BM198">
        <f t="shared" si="125"/>
        <v>-3.2244010005300287E-3</v>
      </c>
      <c r="BN198">
        <f t="shared" si="128"/>
        <v>-3.4493852182491233E-3</v>
      </c>
    </row>
    <row r="199" spans="1:66" x14ac:dyDescent="0.25">
      <c r="A199" s="2">
        <v>41155</v>
      </c>
      <c r="B199" s="1">
        <v>67.103194999999999</v>
      </c>
      <c r="C199" s="1">
        <v>32.459999000000003</v>
      </c>
      <c r="D199" s="1">
        <v>11.409129</v>
      </c>
      <c r="E199" s="1">
        <v>11.409129</v>
      </c>
      <c r="F199" s="1">
        <v>61.997269000000003</v>
      </c>
      <c r="G199" s="1">
        <v>8.1718100000000007</v>
      </c>
      <c r="H199" s="1">
        <v>86.639999000000003</v>
      </c>
      <c r="I199" s="1">
        <v>71.634331000000003</v>
      </c>
      <c r="J199" s="1">
        <v>80.874831999999998</v>
      </c>
      <c r="K199" s="1">
        <v>46.891227999999998</v>
      </c>
      <c r="L199" s="1">
        <v>14.04</v>
      </c>
      <c r="M199" s="1">
        <v>7.836176</v>
      </c>
      <c r="N199" s="1">
        <v>350.79342700000001</v>
      </c>
      <c r="O199" s="1">
        <v>106.838066</v>
      </c>
      <c r="P199" s="1">
        <v>50.151530999999999</v>
      </c>
      <c r="Q199" s="1">
        <v>19.896101000000002</v>
      </c>
      <c r="R199" s="1">
        <v>56.950324999999999</v>
      </c>
      <c r="S199" s="1">
        <v>33.212947999999997</v>
      </c>
      <c r="T199" s="1">
        <v>15.367687</v>
      </c>
      <c r="U199" s="1">
        <v>26.421776000000001</v>
      </c>
      <c r="V199" s="1">
        <v>21.680098000000001</v>
      </c>
      <c r="W199" s="1">
        <v>12.389506000000001</v>
      </c>
      <c r="X199" s="1">
        <v>19.452639000000001</v>
      </c>
      <c r="Y199" s="1">
        <v>50.565227999999998</v>
      </c>
      <c r="Z199" s="1">
        <v>26.920134999999998</v>
      </c>
      <c r="AA199" s="1">
        <v>10.54</v>
      </c>
      <c r="AB199" s="1">
        <v>24.544998</v>
      </c>
      <c r="AC199" s="1">
        <v>32.925091000000002</v>
      </c>
      <c r="AD199" s="1">
        <v>62.932471999999997</v>
      </c>
      <c r="AE199" s="1">
        <v>73.067284000000001</v>
      </c>
      <c r="AF199" s="1">
        <v>1437.920044</v>
      </c>
      <c r="AG199" s="1"/>
      <c r="AI199">
        <f t="shared" si="126"/>
        <v>2.2849039456344561E-2</v>
      </c>
      <c r="AJ199">
        <f t="shared" si="117"/>
        <v>3.8055612408058964E-2</v>
      </c>
      <c r="AK199">
        <f t="shared" si="118"/>
        <v>2.210879920102797E-2</v>
      </c>
      <c r="AL199">
        <f t="shared" si="119"/>
        <v>2.210879920102797E-2</v>
      </c>
      <c r="AM199">
        <f t="shared" si="120"/>
        <v>2.0868492069815912E-2</v>
      </c>
      <c r="AN199">
        <f t="shared" si="121"/>
        <v>0.10137672596161112</v>
      </c>
      <c r="AO199">
        <f t="shared" si="97"/>
        <v>2.7270608360000441E-2</v>
      </c>
      <c r="AP199">
        <f t="shared" si="98"/>
        <v>3.2462131915921483E-2</v>
      </c>
      <c r="AQ199">
        <f t="shared" si="99"/>
        <v>1.8902671228823595E-2</v>
      </c>
      <c r="AR199">
        <f t="shared" si="100"/>
        <v>4.5886353873573558E-2</v>
      </c>
      <c r="AS199">
        <f t="shared" si="101"/>
        <v>5.3263315828957172E-2</v>
      </c>
      <c r="AT199">
        <f t="shared" si="102"/>
        <v>8.5653144381836521E-2</v>
      </c>
      <c r="AU199">
        <f t="shared" si="103"/>
        <v>3.074045615327475E-2</v>
      </c>
      <c r="AV199">
        <f t="shared" si="104"/>
        <v>0.10519558705744131</v>
      </c>
      <c r="AW199">
        <f t="shared" si="105"/>
        <v>1.4176562405555733E-2</v>
      </c>
      <c r="AX199">
        <f t="shared" si="106"/>
        <v>-2.5775014419151868E-2</v>
      </c>
      <c r="AY199">
        <f t="shared" si="107"/>
        <v>6.673740387447535E-3</v>
      </c>
      <c r="AZ199">
        <f t="shared" si="108"/>
        <v>5.8158101741743719E-2</v>
      </c>
      <c r="BA199">
        <f t="shared" si="109"/>
        <v>0.13866660225353594</v>
      </c>
      <c r="BB199">
        <f t="shared" si="110"/>
        <v>4.2181548841952786E-3</v>
      </c>
      <c r="BC199">
        <f t="shared" si="111"/>
        <v>3.4923744890922502E-2</v>
      </c>
      <c r="BD199">
        <f t="shared" si="112"/>
        <v>-4.4903799707647081E-2</v>
      </c>
      <c r="BE199">
        <f t="shared" si="113"/>
        <v>1.5926363112493132E-2</v>
      </c>
      <c r="BF199">
        <f t="shared" si="114"/>
        <v>7.6472037094162445E-3</v>
      </c>
      <c r="BG199">
        <f t="shared" si="115"/>
        <v>1.8013338025549507E-2</v>
      </c>
      <c r="BH199">
        <f t="shared" si="116"/>
        <v>2.8292682926829186E-2</v>
      </c>
      <c r="BI199">
        <f t="shared" si="127"/>
        <v>4.8207656698013562E-3</v>
      </c>
      <c r="BJ199">
        <f t="shared" si="122"/>
        <v>1.8164751125505783E-2</v>
      </c>
      <c r="BK199">
        <f t="shared" si="123"/>
        <v>1.6804223095630191E-2</v>
      </c>
      <c r="BL199">
        <f t="shared" si="124"/>
        <v>3.0011306158143077E-2</v>
      </c>
      <c r="BM199">
        <f t="shared" si="125"/>
        <v>2.2281056875802601E-2</v>
      </c>
      <c r="BN199">
        <f t="shared" si="128"/>
        <v>3.1752015445256195E-2</v>
      </c>
    </row>
    <row r="200" spans="1:66" x14ac:dyDescent="0.25">
      <c r="A200" s="2">
        <v>41162</v>
      </c>
      <c r="B200" s="1">
        <v>68.172195000000002</v>
      </c>
      <c r="C200" s="1">
        <v>33.340000000000003</v>
      </c>
      <c r="D200" s="1">
        <v>11.494555</v>
      </c>
      <c r="E200" s="1">
        <v>11.494555</v>
      </c>
      <c r="F200" s="1">
        <v>60.627845999999998</v>
      </c>
      <c r="G200" s="1">
        <v>8.8793749999999996</v>
      </c>
      <c r="H200" s="1">
        <v>88.699996999999996</v>
      </c>
      <c r="I200" s="1">
        <v>75.756766999999996</v>
      </c>
      <c r="J200" s="1">
        <v>82.869949000000005</v>
      </c>
      <c r="K200" s="1">
        <v>47.444057000000001</v>
      </c>
      <c r="L200" s="1">
        <v>14.5</v>
      </c>
      <c r="M200" s="1">
        <v>8.1375659999999996</v>
      </c>
      <c r="N200" s="1">
        <v>352.54702800000001</v>
      </c>
      <c r="O200" s="1">
        <v>111.457649</v>
      </c>
      <c r="P200" s="1">
        <v>52.078415</v>
      </c>
      <c r="Q200" s="1">
        <v>19.221654999999998</v>
      </c>
      <c r="R200" s="1">
        <v>57.445320000000002</v>
      </c>
      <c r="S200" s="1">
        <v>35.131363</v>
      </c>
      <c r="T200" s="1">
        <v>16.411391999999999</v>
      </c>
      <c r="U200" s="1">
        <v>26.643737999999999</v>
      </c>
      <c r="V200" s="1">
        <v>21.101475000000001</v>
      </c>
      <c r="W200" s="1">
        <v>12.796322999999999</v>
      </c>
      <c r="X200" s="1">
        <v>19.099533000000001</v>
      </c>
      <c r="Y200" s="1">
        <v>53.192557999999998</v>
      </c>
      <c r="Z200" s="1">
        <v>26.891266000000002</v>
      </c>
      <c r="AA200" s="1">
        <v>10.93</v>
      </c>
      <c r="AB200" s="1">
        <v>24.864639</v>
      </c>
      <c r="AC200" s="1">
        <v>33.535099000000002</v>
      </c>
      <c r="AD200" s="1">
        <v>63.512157000000002</v>
      </c>
      <c r="AE200" s="1">
        <v>75.001227999999998</v>
      </c>
      <c r="AF200" s="1">
        <v>1465.7700199999999</v>
      </c>
      <c r="AG200" s="1"/>
      <c r="AI200">
        <f t="shared" si="126"/>
        <v>1.5930687055959149E-2</v>
      </c>
      <c r="AJ200">
        <f t="shared" si="117"/>
        <v>2.711032122952314E-2</v>
      </c>
      <c r="AK200">
        <f t="shared" si="118"/>
        <v>7.4875128504551048E-3</v>
      </c>
      <c r="AL200">
        <f t="shared" si="119"/>
        <v>7.4875128504551048E-3</v>
      </c>
      <c r="AM200">
        <f t="shared" si="120"/>
        <v>-2.2088440702121969E-2</v>
      </c>
      <c r="AN200">
        <f t="shared" si="121"/>
        <v>8.6586080684695171E-2</v>
      </c>
      <c r="AO200">
        <f t="shared" si="97"/>
        <v>2.3776523820135235E-2</v>
      </c>
      <c r="AP200">
        <f t="shared" si="98"/>
        <v>5.754832832877288E-2</v>
      </c>
      <c r="AQ200">
        <f t="shared" si="99"/>
        <v>2.4669194985159383E-2</v>
      </c>
      <c r="AR200">
        <f t="shared" si="100"/>
        <v>1.1789603803935412E-2</v>
      </c>
      <c r="AS200">
        <f t="shared" si="101"/>
        <v>3.2763532763532825E-2</v>
      </c>
      <c r="AT200">
        <f t="shared" si="102"/>
        <v>3.8461361766249202E-2</v>
      </c>
      <c r="AU200">
        <f t="shared" si="103"/>
        <v>4.9989562660762259E-3</v>
      </c>
      <c r="AV200">
        <f t="shared" si="104"/>
        <v>4.3239111048678155E-2</v>
      </c>
      <c r="AW200">
        <f t="shared" si="105"/>
        <v>3.8421239822170161E-2</v>
      </c>
      <c r="AX200">
        <f t="shared" si="106"/>
        <v>-3.3898400495655061E-2</v>
      </c>
      <c r="AY200">
        <f t="shared" si="107"/>
        <v>8.6916975451852632E-3</v>
      </c>
      <c r="AZ200">
        <f t="shared" si="108"/>
        <v>5.7761057524914776E-2</v>
      </c>
      <c r="BA200">
        <f t="shared" si="109"/>
        <v>6.7915555541962769E-2</v>
      </c>
      <c r="BB200">
        <f t="shared" si="110"/>
        <v>8.4007221921795772E-3</v>
      </c>
      <c r="BC200">
        <f t="shared" si="111"/>
        <v>-2.6689132124771774E-2</v>
      </c>
      <c r="BD200">
        <f t="shared" si="112"/>
        <v>3.2835611040504635E-2</v>
      </c>
      <c r="BE200">
        <f t="shared" si="113"/>
        <v>-1.8152087230940764E-2</v>
      </c>
      <c r="BF200">
        <f t="shared" si="114"/>
        <v>5.1959223836585897E-2</v>
      </c>
      <c r="BG200">
        <f t="shared" si="115"/>
        <v>-1.0723943249168961E-3</v>
      </c>
      <c r="BH200">
        <f t="shared" si="116"/>
        <v>3.7001897533206887E-2</v>
      </c>
      <c r="BI200">
        <f t="shared" si="127"/>
        <v>1.3022653332463125E-2</v>
      </c>
      <c r="BJ200">
        <f t="shared" si="122"/>
        <v>1.8527146971287049E-2</v>
      </c>
      <c r="BK200">
        <f t="shared" si="123"/>
        <v>9.2112224671550315E-3</v>
      </c>
      <c r="BL200">
        <f t="shared" si="124"/>
        <v>2.6467988053312571E-2</v>
      </c>
      <c r="BM200">
        <f t="shared" si="125"/>
        <v>1.936823686143704E-2</v>
      </c>
      <c r="BN200">
        <f t="shared" si="128"/>
        <v>2.1672142947871609E-2</v>
      </c>
    </row>
    <row r="201" spans="1:66" x14ac:dyDescent="0.25">
      <c r="A201" s="2">
        <v>41169</v>
      </c>
      <c r="B201" s="1">
        <v>69.041031000000004</v>
      </c>
      <c r="C201" s="1">
        <v>33.830002</v>
      </c>
      <c r="D201" s="1">
        <v>11.466079000000001</v>
      </c>
      <c r="E201" s="1">
        <v>11.466079000000001</v>
      </c>
      <c r="F201" s="1">
        <v>59.513629999999999</v>
      </c>
      <c r="G201" s="1">
        <v>8.4702699999999993</v>
      </c>
      <c r="H201" s="1">
        <v>89.540001000000004</v>
      </c>
      <c r="I201" s="1">
        <v>74.577759</v>
      </c>
      <c r="J201" s="1">
        <v>83.015929999999997</v>
      </c>
      <c r="K201" s="1">
        <v>47.797519999999999</v>
      </c>
      <c r="L201" s="1">
        <v>13.24</v>
      </c>
      <c r="M201" s="1">
        <v>8.0371030000000001</v>
      </c>
      <c r="N201" s="1">
        <v>364.62347399999999</v>
      </c>
      <c r="O201" s="1">
        <v>107.196243</v>
      </c>
      <c r="P201" s="1">
        <v>52.043388</v>
      </c>
      <c r="Q201" s="1">
        <v>19.024256000000001</v>
      </c>
      <c r="R201" s="1">
        <v>57.940331</v>
      </c>
      <c r="S201" s="1">
        <v>34.548240999999997</v>
      </c>
      <c r="T201" s="1">
        <v>15.367687</v>
      </c>
      <c r="U201" s="1">
        <v>26.626660999999999</v>
      </c>
      <c r="V201" s="1">
        <v>21.075265999999999</v>
      </c>
      <c r="W201" s="1">
        <v>12.639146999999999</v>
      </c>
      <c r="X201" s="1">
        <v>19.677340000000001</v>
      </c>
      <c r="Y201" s="1">
        <v>52.692444000000002</v>
      </c>
      <c r="Z201" s="1">
        <v>27.483073999999998</v>
      </c>
      <c r="AA201" s="1">
        <v>10.73</v>
      </c>
      <c r="AB201" s="1">
        <v>24.385176000000001</v>
      </c>
      <c r="AC201" s="1">
        <v>34.371029</v>
      </c>
      <c r="AD201" s="1">
        <v>63.469535999999998</v>
      </c>
      <c r="AE201" s="1">
        <v>74.692451000000005</v>
      </c>
      <c r="AF201" s="1">
        <v>1460.150024</v>
      </c>
      <c r="AG201" s="1"/>
      <c r="AI201">
        <f t="shared" si="126"/>
        <v>1.2744726790739271E-2</v>
      </c>
      <c r="AJ201">
        <f t="shared" si="117"/>
        <v>1.469712057588473E-2</v>
      </c>
      <c r="AK201">
        <f t="shared" si="118"/>
        <v>-2.4773468829371388E-3</v>
      </c>
      <c r="AL201">
        <f t="shared" si="119"/>
        <v>-2.4773468829371388E-3</v>
      </c>
      <c r="AM201">
        <f t="shared" si="120"/>
        <v>-1.8377957877639246E-2</v>
      </c>
      <c r="AN201">
        <f t="shared" si="121"/>
        <v>-4.6073625677482966E-2</v>
      </c>
      <c r="AO201">
        <f t="shared" si="97"/>
        <v>9.4701694296563232E-3</v>
      </c>
      <c r="AP201">
        <f t="shared" si="98"/>
        <v>-1.5563071745128672E-2</v>
      </c>
      <c r="AQ201">
        <f t="shared" si="99"/>
        <v>1.7615673927830209E-3</v>
      </c>
      <c r="AR201">
        <f t="shared" si="100"/>
        <v>7.4501006522270609E-3</v>
      </c>
      <c r="AS201">
        <f t="shared" si="101"/>
        <v>-8.6896551724137919E-2</v>
      </c>
      <c r="AT201">
        <f t="shared" si="102"/>
        <v>-1.2345583433670404E-2</v>
      </c>
      <c r="AU201">
        <f t="shared" si="103"/>
        <v>3.4254851242144002E-2</v>
      </c>
      <c r="AV201">
        <f t="shared" si="104"/>
        <v>-3.823341007309429E-2</v>
      </c>
      <c r="AW201">
        <f t="shared" si="105"/>
        <v>-6.7258191325522243E-4</v>
      </c>
      <c r="AX201">
        <f t="shared" si="106"/>
        <v>-1.0269615181418938E-2</v>
      </c>
      <c r="AY201">
        <f t="shared" si="107"/>
        <v>8.6170814263024052E-3</v>
      </c>
      <c r="AZ201">
        <f t="shared" si="108"/>
        <v>-1.6598331240379231E-2</v>
      </c>
      <c r="BA201">
        <f t="shared" si="109"/>
        <v>-6.3596372568518217E-2</v>
      </c>
      <c r="BB201">
        <f t="shared" si="110"/>
        <v>-6.4093859502748656E-4</v>
      </c>
      <c r="BC201">
        <f t="shared" si="111"/>
        <v>-1.2420458759400221E-3</v>
      </c>
      <c r="BD201">
        <f t="shared" si="112"/>
        <v>-1.2282903455938066E-2</v>
      </c>
      <c r="BE201">
        <f t="shared" si="113"/>
        <v>3.0252415072138147E-2</v>
      </c>
      <c r="BF201">
        <f t="shared" si="114"/>
        <v>-9.4019543109770433E-3</v>
      </c>
      <c r="BG201">
        <f t="shared" si="115"/>
        <v>2.2007442862675069E-2</v>
      </c>
      <c r="BH201">
        <f t="shared" si="116"/>
        <v>-1.8298261665141747E-2</v>
      </c>
      <c r="BI201">
        <f t="shared" si="127"/>
        <v>-1.9282926247189799E-2</v>
      </c>
      <c r="BJ201">
        <f t="shared" si="122"/>
        <v>2.4927017510817474E-2</v>
      </c>
      <c r="BK201">
        <f t="shared" si="123"/>
        <v>-6.7106837514594277E-4</v>
      </c>
      <c r="BL201">
        <f t="shared" si="124"/>
        <v>-4.1169592583203051E-3</v>
      </c>
      <c r="BM201">
        <f t="shared" si="125"/>
        <v>-3.8341594679361097E-3</v>
      </c>
      <c r="BN201">
        <f t="shared" si="128"/>
        <v>-7.1112120009637451E-3</v>
      </c>
    </row>
    <row r="202" spans="1:66" x14ac:dyDescent="0.25">
      <c r="A202" s="2">
        <v>41176</v>
      </c>
      <c r="B202" s="1">
        <v>65.787643000000003</v>
      </c>
      <c r="C202" s="1">
        <v>32.439999</v>
      </c>
      <c r="D202" s="1">
        <v>10.706737</v>
      </c>
      <c r="E202" s="1">
        <v>10.706737</v>
      </c>
      <c r="F202" s="1">
        <v>59.198920999999999</v>
      </c>
      <c r="G202" s="1">
        <v>8.2099309999999992</v>
      </c>
      <c r="H202" s="1">
        <v>88.199996999999996</v>
      </c>
      <c r="I202" s="1">
        <v>69.959334999999996</v>
      </c>
      <c r="J202" s="1">
        <v>81.231673999999998</v>
      </c>
      <c r="K202" s="1">
        <v>47.380623</v>
      </c>
      <c r="L202" s="1">
        <v>12.69</v>
      </c>
      <c r="M202" s="1">
        <v>7.6197920000000003</v>
      </c>
      <c r="N202" s="1">
        <v>374.81219499999997</v>
      </c>
      <c r="O202" s="1">
        <v>104.40428199999999</v>
      </c>
      <c r="P202" s="1">
        <v>52.875442999999997</v>
      </c>
      <c r="Q202" s="1">
        <v>18.637688000000001</v>
      </c>
      <c r="R202" s="1">
        <v>57.814467999999998</v>
      </c>
      <c r="S202" s="1">
        <v>34.210189999999997</v>
      </c>
      <c r="T202" s="1">
        <v>15.061773000000001</v>
      </c>
      <c r="U202" s="1">
        <v>25.405874000000001</v>
      </c>
      <c r="V202" s="1">
        <v>20.723725999999999</v>
      </c>
      <c r="W202" s="1">
        <v>12.334034000000001</v>
      </c>
      <c r="X202" s="1">
        <v>19.942160000000001</v>
      </c>
      <c r="Y202" s="1">
        <v>51.216693999999997</v>
      </c>
      <c r="Z202" s="1">
        <v>27.208825999999998</v>
      </c>
      <c r="AA202" s="1">
        <v>10.44</v>
      </c>
      <c r="AB202" s="1">
        <v>23.182321999999999</v>
      </c>
      <c r="AC202" s="1">
        <v>34.318314000000001</v>
      </c>
      <c r="AD202" s="1">
        <v>62.915401000000003</v>
      </c>
      <c r="AE202" s="1">
        <v>74.310547</v>
      </c>
      <c r="AF202" s="1">
        <v>1440.670044</v>
      </c>
      <c r="AG202" s="1"/>
      <c r="AI202">
        <f t="shared" si="126"/>
        <v>-4.7122529210202567E-2</v>
      </c>
      <c r="AJ202">
        <f t="shared" si="117"/>
        <v>-4.1087878150288019E-2</v>
      </c>
      <c r="AK202">
        <f t="shared" si="118"/>
        <v>-6.6225080081865839E-2</v>
      </c>
      <c r="AL202">
        <f t="shared" si="119"/>
        <v>-6.6225080081865839E-2</v>
      </c>
      <c r="AM202">
        <f t="shared" si="120"/>
        <v>-5.2880155352647883E-3</v>
      </c>
      <c r="AN202">
        <f t="shared" si="121"/>
        <v>-3.073561999794577E-2</v>
      </c>
      <c r="AO202">
        <f t="shared" si="97"/>
        <v>-1.4965423107377534E-2</v>
      </c>
      <c r="AP202">
        <f t="shared" si="98"/>
        <v>-6.1927631802398415E-2</v>
      </c>
      <c r="AQ202">
        <f t="shared" si="99"/>
        <v>-2.1492935151120985E-2</v>
      </c>
      <c r="AR202">
        <f t="shared" si="100"/>
        <v>-8.7221470904766344E-3</v>
      </c>
      <c r="AS202">
        <f t="shared" si="101"/>
        <v>-4.1540785498489476E-2</v>
      </c>
      <c r="AT202">
        <f t="shared" si="102"/>
        <v>-5.19230623273087E-2</v>
      </c>
      <c r="AU202">
        <f t="shared" si="103"/>
        <v>2.7943129629662809E-2</v>
      </c>
      <c r="AV202">
        <f t="shared" si="104"/>
        <v>-2.6045325114612466E-2</v>
      </c>
      <c r="AW202">
        <f t="shared" si="105"/>
        <v>1.5987717786551423E-2</v>
      </c>
      <c r="AX202">
        <f t="shared" si="106"/>
        <v>-2.031974338444565E-2</v>
      </c>
      <c r="AY202">
        <f t="shared" si="107"/>
        <v>-2.1722865200753255E-3</v>
      </c>
      <c r="AZ202">
        <f t="shared" si="108"/>
        <v>-9.7848975871159434E-3</v>
      </c>
      <c r="BA202">
        <f t="shared" si="109"/>
        <v>-1.9906313812872396E-2</v>
      </c>
      <c r="BB202">
        <f t="shared" si="110"/>
        <v>-4.584829468478973E-2</v>
      </c>
      <c r="BC202">
        <f t="shared" si="111"/>
        <v>-1.6680216515416697E-2</v>
      </c>
      <c r="BD202">
        <f t="shared" si="112"/>
        <v>-2.4140315798210011E-2</v>
      </c>
      <c r="BE202">
        <f t="shared" si="113"/>
        <v>1.3458119847499726E-2</v>
      </c>
      <c r="BF202">
        <f t="shared" si="114"/>
        <v>-2.8006861856701978E-2</v>
      </c>
      <c r="BG202">
        <f t="shared" si="115"/>
        <v>-9.9787964039248327E-3</v>
      </c>
      <c r="BH202">
        <f t="shared" si="116"/>
        <v>-2.7027027027027112E-2</v>
      </c>
      <c r="BI202">
        <f t="shared" si="127"/>
        <v>-4.9327263416101733E-2</v>
      </c>
      <c r="BJ202">
        <f t="shared" si="122"/>
        <v>-1.5337044462648813E-3</v>
      </c>
      <c r="BK202">
        <f t="shared" si="123"/>
        <v>-8.7307239807140734E-3</v>
      </c>
      <c r="BL202">
        <f t="shared" si="124"/>
        <v>-5.1130200560697324E-3</v>
      </c>
      <c r="BM202">
        <f t="shared" si="125"/>
        <v>-1.3341081176464145E-2</v>
      </c>
      <c r="BN202">
        <f t="shared" si="128"/>
        <v>-2.3149400379174435E-2</v>
      </c>
    </row>
    <row r="203" spans="1:66" x14ac:dyDescent="0.25">
      <c r="A203" s="2">
        <v>41183</v>
      </c>
      <c r="B203" s="1">
        <v>64.356682000000006</v>
      </c>
      <c r="C203" s="1">
        <v>32.470001000000003</v>
      </c>
      <c r="D203" s="1">
        <v>10.725718000000001</v>
      </c>
      <c r="E203" s="1">
        <v>10.725718000000001</v>
      </c>
      <c r="F203" s="1">
        <v>60.296146</v>
      </c>
      <c r="G203" s="1">
        <v>8.6655219999999993</v>
      </c>
      <c r="H203" s="1">
        <v>90.419998000000007</v>
      </c>
      <c r="I203" s="1">
        <v>69.463347999999996</v>
      </c>
      <c r="J203" s="1">
        <v>82.553635</v>
      </c>
      <c r="K203" s="1">
        <v>48.005966000000001</v>
      </c>
      <c r="L203" s="1">
        <v>12.95</v>
      </c>
      <c r="M203" s="1">
        <v>7.8516339999999998</v>
      </c>
      <c r="N203" s="1">
        <v>381.34472699999998</v>
      </c>
      <c r="O203" s="1">
        <v>109.574921</v>
      </c>
      <c r="P203" s="1">
        <v>55.354118</v>
      </c>
      <c r="Q203" s="1">
        <v>18.654133000000002</v>
      </c>
      <c r="R203" s="1">
        <v>58.435321999999999</v>
      </c>
      <c r="S203" s="1">
        <v>35.249682999999997</v>
      </c>
      <c r="T203" s="1">
        <v>15.745578999999999</v>
      </c>
      <c r="U203" s="1">
        <v>25.482711999999999</v>
      </c>
      <c r="V203" s="1">
        <v>20.791414</v>
      </c>
      <c r="W203" s="1">
        <v>12.297046999999999</v>
      </c>
      <c r="X203" s="1">
        <v>20.479841</v>
      </c>
      <c r="Y203" s="1">
        <v>51.356082999999998</v>
      </c>
      <c r="Z203" s="1">
        <v>27.324294999999999</v>
      </c>
      <c r="AA203" s="1">
        <v>11.21</v>
      </c>
      <c r="AB203" s="1">
        <v>23.687018999999999</v>
      </c>
      <c r="AC203" s="1">
        <v>35.432892000000002</v>
      </c>
      <c r="AD203" s="1">
        <v>64.049239999999998</v>
      </c>
      <c r="AE203" s="1">
        <v>75.204375999999996</v>
      </c>
      <c r="AF203" s="1">
        <v>1460.9300539999999</v>
      </c>
      <c r="AG203" s="1"/>
      <c r="AI203">
        <f t="shared" si="126"/>
        <v>-2.1751212457938283E-2</v>
      </c>
      <c r="AJ203">
        <f t="shared" si="117"/>
        <v>9.2484589780669204E-4</v>
      </c>
      <c r="AK203">
        <f t="shared" si="118"/>
        <v>1.772809026690404E-3</v>
      </c>
      <c r="AL203">
        <f t="shared" si="119"/>
        <v>1.772809026690404E-3</v>
      </c>
      <c r="AM203">
        <f t="shared" si="120"/>
        <v>1.8534543898190335E-2</v>
      </c>
      <c r="AN203">
        <f t="shared" si="121"/>
        <v>5.5492671010267947E-2</v>
      </c>
      <c r="AO203">
        <f t="shared" si="97"/>
        <v>2.5170080221204663E-2</v>
      </c>
      <c r="AP203">
        <f t="shared" si="98"/>
        <v>-7.0896471500193582E-3</v>
      </c>
      <c r="AQ203">
        <f t="shared" si="99"/>
        <v>1.627395983492845E-2</v>
      </c>
      <c r="AR203">
        <f t="shared" si="100"/>
        <v>1.3198285721148091E-2</v>
      </c>
      <c r="AS203">
        <f t="shared" si="101"/>
        <v>2.0488573680063026E-2</v>
      </c>
      <c r="AT203">
        <f t="shared" si="102"/>
        <v>3.0426289851481436E-2</v>
      </c>
      <c r="AU203">
        <f t="shared" si="103"/>
        <v>1.7428813915726524E-2</v>
      </c>
      <c r="AV203">
        <f t="shared" si="104"/>
        <v>4.9525162195933774E-2</v>
      </c>
      <c r="AW203">
        <f t="shared" si="105"/>
        <v>4.6877621431937751E-2</v>
      </c>
      <c r="AX203">
        <f t="shared" si="106"/>
        <v>8.823519312052509E-4</v>
      </c>
      <c r="AY203">
        <f t="shared" si="107"/>
        <v>1.0738730658215196E-2</v>
      </c>
      <c r="AZ203">
        <f t="shared" si="108"/>
        <v>3.0385478712629199E-2</v>
      </c>
      <c r="BA203">
        <f t="shared" si="109"/>
        <v>4.5400099974949745E-2</v>
      </c>
      <c r="BB203">
        <f t="shared" si="110"/>
        <v>3.0244186836476724E-3</v>
      </c>
      <c r="BC203">
        <f t="shared" si="111"/>
        <v>3.266208016840235E-3</v>
      </c>
      <c r="BD203">
        <f t="shared" si="112"/>
        <v>-2.9987755830737659E-3</v>
      </c>
      <c r="BE203">
        <f t="shared" si="113"/>
        <v>2.6962024173910908E-2</v>
      </c>
      <c r="BF203">
        <f t="shared" si="114"/>
        <v>2.7215540308009986E-3</v>
      </c>
      <c r="BG203">
        <f t="shared" si="115"/>
        <v>4.2438067706412966E-3</v>
      </c>
      <c r="BH203">
        <f t="shared" si="116"/>
        <v>7.3754789272030788E-2</v>
      </c>
      <c r="BI203">
        <f t="shared" si="127"/>
        <v>2.1770769985853883E-2</v>
      </c>
      <c r="BJ203">
        <f t="shared" si="122"/>
        <v>3.2477644443721844E-2</v>
      </c>
      <c r="BK203">
        <f t="shared" si="123"/>
        <v>1.8021644652634332E-2</v>
      </c>
      <c r="BL203">
        <f t="shared" si="124"/>
        <v>1.2028292565253175E-2</v>
      </c>
      <c r="BM203">
        <f t="shared" si="125"/>
        <v>1.4062907800698302E-2</v>
      </c>
      <c r="BN203">
        <f t="shared" si="128"/>
        <v>1.8390821479779086E-2</v>
      </c>
    </row>
    <row r="204" spans="1:66" x14ac:dyDescent="0.25">
      <c r="A204" s="2">
        <v>41190</v>
      </c>
      <c r="B204" s="1">
        <v>62.100323000000003</v>
      </c>
      <c r="C204" s="1">
        <v>31.940000999999999</v>
      </c>
      <c r="D204" s="1">
        <v>10.592834999999999</v>
      </c>
      <c r="E204" s="1">
        <v>10.592834999999999</v>
      </c>
      <c r="F204" s="1">
        <v>61.112670999999999</v>
      </c>
      <c r="G204" s="1">
        <v>8.4795660000000002</v>
      </c>
      <c r="H204" s="1">
        <v>88.25</v>
      </c>
      <c r="I204" s="1">
        <v>67.341171000000003</v>
      </c>
      <c r="J204" s="1">
        <v>79.114922000000007</v>
      </c>
      <c r="K204" s="1">
        <v>45.849003000000003</v>
      </c>
      <c r="L204" s="1">
        <v>13.41</v>
      </c>
      <c r="M204" s="1">
        <v>7.8207199999999997</v>
      </c>
      <c r="N204" s="1">
        <v>369.96871900000002</v>
      </c>
      <c r="O204" s="1">
        <v>110.392281</v>
      </c>
      <c r="P204" s="1">
        <v>52.165999999999997</v>
      </c>
      <c r="Q204" s="1">
        <v>17.667142999999999</v>
      </c>
      <c r="R204" s="1">
        <v>57.025832999999999</v>
      </c>
      <c r="S204" s="1">
        <v>35.433394999999997</v>
      </c>
      <c r="T204" s="1">
        <v>15.574627</v>
      </c>
      <c r="U204" s="1">
        <v>24.927810999999998</v>
      </c>
      <c r="V204" s="1">
        <v>20.61673</v>
      </c>
      <c r="W204" s="1">
        <v>11.677572</v>
      </c>
      <c r="X204" s="1">
        <v>20.158837999999999</v>
      </c>
      <c r="Y204" s="1">
        <v>48.281596999999998</v>
      </c>
      <c r="Z204" s="1">
        <v>26.013397000000001</v>
      </c>
      <c r="AA204" s="1">
        <v>11.18</v>
      </c>
      <c r="AB204" s="1">
        <v>22.946798000000001</v>
      </c>
      <c r="AC204" s="1">
        <v>33.973080000000003</v>
      </c>
      <c r="AD204" s="1">
        <v>64.628936999999993</v>
      </c>
      <c r="AE204" s="1">
        <v>73.969254000000006</v>
      </c>
      <c r="AF204" s="1">
        <v>1428.589966</v>
      </c>
      <c r="AG204" s="1"/>
      <c r="AI204">
        <f t="shared" si="126"/>
        <v>-3.5060213327964967E-2</v>
      </c>
      <c r="AJ204">
        <f t="shared" si="117"/>
        <v>-1.6322758967577632E-2</v>
      </c>
      <c r="AK204">
        <f t="shared" si="118"/>
        <v>-1.2389193898254776E-2</v>
      </c>
      <c r="AL204">
        <f t="shared" si="119"/>
        <v>-1.2389193898254776E-2</v>
      </c>
      <c r="AM204">
        <f t="shared" si="120"/>
        <v>1.3541910290584718E-2</v>
      </c>
      <c r="AN204">
        <f t="shared" si="121"/>
        <v>-2.1459295816224244E-2</v>
      </c>
      <c r="AO204">
        <f t="shared" si="97"/>
        <v>-2.3999093651826963E-2</v>
      </c>
      <c r="AP204">
        <f t="shared" si="98"/>
        <v>-3.0551032466790886E-2</v>
      </c>
      <c r="AQ204">
        <f t="shared" si="99"/>
        <v>-4.1654289359880914E-2</v>
      </c>
      <c r="AR204">
        <f t="shared" si="100"/>
        <v>-4.4931144599819062E-2</v>
      </c>
      <c r="AS204">
        <f t="shared" si="101"/>
        <v>3.5521235521235588E-2</v>
      </c>
      <c r="AT204">
        <f t="shared" si="102"/>
        <v>-3.937269618018378E-3</v>
      </c>
      <c r="AU204">
        <f t="shared" si="103"/>
        <v>-2.9831297496870742E-2</v>
      </c>
      <c r="AV204">
        <f t="shared" si="104"/>
        <v>7.459371109197456E-3</v>
      </c>
      <c r="AW204">
        <f t="shared" si="105"/>
        <v>-5.7594956169295351E-2</v>
      </c>
      <c r="AX204">
        <f t="shared" si="106"/>
        <v>-5.2909990509878005E-2</v>
      </c>
      <c r="AY204">
        <f t="shared" si="107"/>
        <v>-2.4120496846068561E-2</v>
      </c>
      <c r="AZ204">
        <f t="shared" si="108"/>
        <v>5.2117348119130567E-3</v>
      </c>
      <c r="BA204">
        <f t="shared" si="109"/>
        <v>-1.0857142820851477E-2</v>
      </c>
      <c r="BB204">
        <f t="shared" si="110"/>
        <v>-2.1775586523129917E-2</v>
      </c>
      <c r="BC204">
        <f t="shared" si="111"/>
        <v>-8.4017373710128223E-3</v>
      </c>
      <c r="BD204">
        <f t="shared" si="112"/>
        <v>-5.037591545352308E-2</v>
      </c>
      <c r="BE204">
        <f t="shared" si="113"/>
        <v>-1.5674096297915645E-2</v>
      </c>
      <c r="BF204">
        <f t="shared" si="114"/>
        <v>-5.9866053257994781E-2</v>
      </c>
      <c r="BG204">
        <f t="shared" si="115"/>
        <v>-4.7975547036071681E-2</v>
      </c>
      <c r="BH204">
        <f t="shared" si="116"/>
        <v>-2.6761819803747667E-3</v>
      </c>
      <c r="BI204">
        <f t="shared" si="127"/>
        <v>-3.1250069922264097E-2</v>
      </c>
      <c r="BJ204">
        <f t="shared" si="122"/>
        <v>-4.1199346640968491E-2</v>
      </c>
      <c r="BK204">
        <f t="shared" si="123"/>
        <v>9.0508021640849437E-3</v>
      </c>
      <c r="BL204">
        <f t="shared" si="124"/>
        <v>-1.6423538970657636E-2</v>
      </c>
      <c r="BM204">
        <f t="shared" si="125"/>
        <v>-2.2136643647964766E-2</v>
      </c>
      <c r="BN204">
        <f t="shared" si="128"/>
        <v>-2.1428012966815794E-2</v>
      </c>
    </row>
    <row r="205" spans="1:66" x14ac:dyDescent="0.25">
      <c r="A205" s="2">
        <v>41197</v>
      </c>
      <c r="B205" s="1">
        <v>60.140816000000001</v>
      </c>
      <c r="C205" s="1">
        <v>33.240001999999997</v>
      </c>
      <c r="D205" s="1">
        <v>10.611818</v>
      </c>
      <c r="E205" s="1">
        <v>10.611818</v>
      </c>
      <c r="F205" s="1">
        <v>62.949890000000003</v>
      </c>
      <c r="G205" s="1">
        <v>8.777094</v>
      </c>
      <c r="H205" s="1">
        <v>89.260002</v>
      </c>
      <c r="I205" s="1">
        <v>68.186774999999997</v>
      </c>
      <c r="J205" s="1">
        <v>76.868415999999996</v>
      </c>
      <c r="K205" s="1">
        <v>47.036231999999998</v>
      </c>
      <c r="L205" s="1">
        <v>13.08</v>
      </c>
      <c r="M205" s="1">
        <v>7.8670879999999999</v>
      </c>
      <c r="N205" s="1">
        <v>338.692139</v>
      </c>
      <c r="O205" s="1">
        <v>113.533241</v>
      </c>
      <c r="P205" s="1">
        <v>54.206760000000003</v>
      </c>
      <c r="Q205" s="1">
        <v>17.494419000000001</v>
      </c>
      <c r="R205" s="1">
        <v>60.289470999999999</v>
      </c>
      <c r="S205" s="1">
        <v>36.029342999999997</v>
      </c>
      <c r="T205" s="1">
        <v>15.77257</v>
      </c>
      <c r="U205" s="1">
        <v>24.449741</v>
      </c>
      <c r="V205" s="1">
        <v>21.059979999999999</v>
      </c>
      <c r="W205" s="1">
        <v>11.196785999999999</v>
      </c>
      <c r="X205" s="1">
        <v>20.672440000000002</v>
      </c>
      <c r="Y205" s="1">
        <v>48.166812999999998</v>
      </c>
      <c r="Z205" s="1">
        <v>25.787071000000001</v>
      </c>
      <c r="AA205" s="1">
        <v>10.98</v>
      </c>
      <c r="AB205" s="1">
        <v>23.392612</v>
      </c>
      <c r="AC205" s="1">
        <v>34.384228</v>
      </c>
      <c r="AD205" s="1">
        <v>64.466971999999998</v>
      </c>
      <c r="AE205" s="1">
        <v>74.879349000000005</v>
      </c>
      <c r="AF205" s="1">
        <v>1433.1899410000001</v>
      </c>
      <c r="AG205" s="1"/>
      <c r="AI205">
        <f t="shared" si="126"/>
        <v>-3.1553893850117365E-2</v>
      </c>
      <c r="AJ205">
        <f t="shared" si="117"/>
        <v>4.0701344999957832E-2</v>
      </c>
      <c r="AK205">
        <f t="shared" si="118"/>
        <v>1.7920603879887128E-3</v>
      </c>
      <c r="AL205">
        <f t="shared" si="119"/>
        <v>1.7920603879887128E-3</v>
      </c>
      <c r="AM205">
        <f t="shared" si="120"/>
        <v>3.0062816269313522E-2</v>
      </c>
      <c r="AN205">
        <f t="shared" si="121"/>
        <v>3.5087644815784177E-2</v>
      </c>
      <c r="AO205">
        <f t="shared" si="97"/>
        <v>1.1444781869688387E-2</v>
      </c>
      <c r="AP205">
        <f t="shared" si="98"/>
        <v>1.2557013598709093E-2</v>
      </c>
      <c r="AQ205">
        <f t="shared" si="99"/>
        <v>-2.8395477657173328E-2</v>
      </c>
      <c r="AR205">
        <f t="shared" si="100"/>
        <v>2.5894325335711114E-2</v>
      </c>
      <c r="AS205">
        <f t="shared" si="101"/>
        <v>-2.4608501118568236E-2</v>
      </c>
      <c r="AT205">
        <f t="shared" si="102"/>
        <v>5.9288658844710192E-3</v>
      </c>
      <c r="AU205">
        <f t="shared" si="103"/>
        <v>-8.4538444451570036E-2</v>
      </c>
      <c r="AV205">
        <f t="shared" si="104"/>
        <v>2.8452714008147063E-2</v>
      </c>
      <c r="AW205">
        <f t="shared" si="105"/>
        <v>3.9120499942491394E-2</v>
      </c>
      <c r="AX205">
        <f t="shared" si="106"/>
        <v>-9.7765665903082784E-3</v>
      </c>
      <c r="AY205">
        <f t="shared" si="107"/>
        <v>5.7230869385108331E-2</v>
      </c>
      <c r="AZ205">
        <f t="shared" si="108"/>
        <v>1.681882303403329E-2</v>
      </c>
      <c r="BA205">
        <f t="shared" si="109"/>
        <v>1.2709325237772977E-2</v>
      </c>
      <c r="BB205">
        <f t="shared" si="110"/>
        <v>-1.9178178140070098E-2</v>
      </c>
      <c r="BC205">
        <f t="shared" si="111"/>
        <v>2.1499529750838228E-2</v>
      </c>
      <c r="BD205">
        <f t="shared" si="112"/>
        <v>-4.1171743578202746E-2</v>
      </c>
      <c r="BE205">
        <f t="shared" si="113"/>
        <v>2.5477758192213377E-2</v>
      </c>
      <c r="BF205">
        <f t="shared" si="114"/>
        <v>-2.3773861498409057E-3</v>
      </c>
      <c r="BG205">
        <f t="shared" si="115"/>
        <v>-8.7003631244316239E-3</v>
      </c>
      <c r="BH205">
        <f t="shared" si="116"/>
        <v>-1.7889087656529454E-2</v>
      </c>
      <c r="BI205">
        <f t="shared" si="127"/>
        <v>1.9428157253138262E-2</v>
      </c>
      <c r="BJ205">
        <f t="shared" si="122"/>
        <v>1.2102170306607382E-2</v>
      </c>
      <c r="BK205">
        <f t="shared" si="123"/>
        <v>-2.5060755679765403E-3</v>
      </c>
      <c r="BL205">
        <f t="shared" si="124"/>
        <v>1.2303693099297693E-2</v>
      </c>
      <c r="BM205">
        <f t="shared" si="125"/>
        <v>3.2199407174053228E-3</v>
      </c>
      <c r="BN205">
        <f t="shared" si="128"/>
        <v>4.6569578624823978E-3</v>
      </c>
    </row>
    <row r="206" spans="1:66" x14ac:dyDescent="0.25">
      <c r="A206" s="2">
        <v>41204</v>
      </c>
      <c r="B206" s="1">
        <v>59.564872999999999</v>
      </c>
      <c r="C206" s="1">
        <v>34.009998000000003</v>
      </c>
      <c r="D206" s="1">
        <v>10.241638</v>
      </c>
      <c r="E206" s="1">
        <v>10.241638</v>
      </c>
      <c r="F206" s="1">
        <v>60.483265000000003</v>
      </c>
      <c r="G206" s="1">
        <v>8.4795660000000002</v>
      </c>
      <c r="H206" s="1">
        <v>86.660004000000001</v>
      </c>
      <c r="I206" s="1">
        <v>68.917557000000002</v>
      </c>
      <c r="J206" s="1">
        <v>78.620193</v>
      </c>
      <c r="K206" s="1">
        <v>45.386799000000003</v>
      </c>
      <c r="L206" s="1">
        <v>11.91</v>
      </c>
      <c r="M206" s="1">
        <v>8.0061909999999994</v>
      </c>
      <c r="N206" s="1">
        <v>335.39358499999997</v>
      </c>
      <c r="O206" s="1">
        <v>109.69429</v>
      </c>
      <c r="P206" s="1">
        <v>52.586421999999999</v>
      </c>
      <c r="Q206" s="1">
        <v>18.053712999999998</v>
      </c>
      <c r="R206" s="1">
        <v>59.484054999999998</v>
      </c>
      <c r="S206" s="1">
        <v>35.041775000000001</v>
      </c>
      <c r="T206" s="1">
        <v>15.331694000000001</v>
      </c>
      <c r="U206" s="1">
        <v>24.082657000000001</v>
      </c>
      <c r="V206" s="1">
        <v>19.902718</v>
      </c>
      <c r="W206" s="1">
        <v>11.141311999999999</v>
      </c>
      <c r="X206" s="1">
        <v>20.407617999999999</v>
      </c>
      <c r="Y206" s="1">
        <v>48.404583000000002</v>
      </c>
      <c r="Z206" s="1">
        <v>25.283304000000001</v>
      </c>
      <c r="AA206" s="1">
        <v>10.71</v>
      </c>
      <c r="AB206" s="1">
        <v>24.3263</v>
      </c>
      <c r="AC206" s="1">
        <v>34.056843000000001</v>
      </c>
      <c r="AD206" s="1">
        <v>64.032203999999993</v>
      </c>
      <c r="AE206" s="1">
        <v>73.636093000000002</v>
      </c>
      <c r="AF206" s="1">
        <v>1411.9399410000001</v>
      </c>
      <c r="AG206" s="1"/>
      <c r="AI206">
        <f t="shared" si="126"/>
        <v>-9.5765744182786331E-3</v>
      </c>
      <c r="AJ206">
        <f t="shared" si="117"/>
        <v>2.3164739881784791E-2</v>
      </c>
      <c r="AK206">
        <f t="shared" si="118"/>
        <v>-3.488374941975065E-2</v>
      </c>
      <c r="AL206">
        <f t="shared" si="119"/>
        <v>-3.488374941975065E-2</v>
      </c>
      <c r="AM206">
        <f t="shared" si="120"/>
        <v>-3.9183944562889629E-2</v>
      </c>
      <c r="AN206">
        <f t="shared" si="121"/>
        <v>-3.3898235566350299E-2</v>
      </c>
      <c r="AO206">
        <f t="shared" ref="AO206:AO269" si="129">(H206-H205)/H205</f>
        <v>-2.9128365916908667E-2</v>
      </c>
      <c r="AP206">
        <f t="shared" ref="AP206:AP269" si="130">(I206-I205)/I205</f>
        <v>1.0717356848157212E-2</v>
      </c>
      <c r="AQ206">
        <f t="shared" ref="AQ206:AQ269" si="131">(J206-J205)/J205</f>
        <v>2.2789294890634981E-2</v>
      </c>
      <c r="AR206">
        <f t="shared" ref="AR206:AR269" si="132">(K206-K205)/K205</f>
        <v>-3.5067286001990869E-2</v>
      </c>
      <c r="AS206">
        <f t="shared" ref="AS206:AS269" si="133">(L206-L205)/L205</f>
        <v>-8.9449541284403661E-2</v>
      </c>
      <c r="AT206">
        <f t="shared" ref="AT206:AT269" si="134">(M206-M205)/M205</f>
        <v>1.7681637729233427E-2</v>
      </c>
      <c r="AU206">
        <f t="shared" ref="AU206:AU269" si="135">(N206-N205)/N205</f>
        <v>-9.7390922911264385E-3</v>
      </c>
      <c r="AV206">
        <f t="shared" ref="AV206:AV269" si="136">(O206-O205)/O205</f>
        <v>-3.381345380600919E-2</v>
      </c>
      <c r="AW206">
        <f t="shared" ref="AW206:AW269" si="137">(P206-P205)/P205</f>
        <v>-2.989180685213438E-2</v>
      </c>
      <c r="AX206">
        <f t="shared" ref="AX206:AX269" si="138">(Q206-Q205)/Q205</f>
        <v>3.1969852785622532E-2</v>
      </c>
      <c r="AY206">
        <f t="shared" ref="AY206:AY269" si="139">(R206-R205)/R205</f>
        <v>-1.3359148565095239E-2</v>
      </c>
      <c r="AZ206">
        <f t="shared" ref="AZ206:AZ269" si="140">(S206-S205)/S205</f>
        <v>-2.741010292638409E-2</v>
      </c>
      <c r="BA206">
        <f t="shared" ref="BA206:BA269" si="141">(T206-T205)/T205</f>
        <v>-2.7952071222381601E-2</v>
      </c>
      <c r="BB206">
        <f t="shared" ref="BB206:BB269" si="142">(U206-U205)/U205</f>
        <v>-1.5013819573794194E-2</v>
      </c>
      <c r="BC206">
        <f t="shared" ref="BC206:BC269" si="143">(V206-V205)/V205</f>
        <v>-5.4950764435673698E-2</v>
      </c>
      <c r="BD206">
        <f t="shared" ref="BD206:BD269" si="144">(W206-W205)/W205</f>
        <v>-4.9544574666337505E-3</v>
      </c>
      <c r="BE206">
        <f t="shared" ref="BE206:BE269" si="145">(X206-X205)/X205</f>
        <v>-1.2810389097755384E-2</v>
      </c>
      <c r="BF206">
        <f t="shared" ref="BF206:BF269" si="146">(Y206-Y205)/Y205</f>
        <v>4.9363863870338425E-3</v>
      </c>
      <c r="BG206">
        <f t="shared" ref="BG206:BG269" si="147">(Z206-Z205)/Z205</f>
        <v>-1.9535642493092753E-2</v>
      </c>
      <c r="BH206">
        <f t="shared" ref="BH206:BH269" si="148">(AA206-AA205)/AA205</f>
        <v>-2.4590163934426191E-2</v>
      </c>
      <c r="BI206">
        <f t="shared" si="127"/>
        <v>3.9913798424904411E-2</v>
      </c>
      <c r="BJ206">
        <f t="shared" si="122"/>
        <v>-9.5213712519588798E-3</v>
      </c>
      <c r="BK206">
        <f t="shared" si="123"/>
        <v>-6.7440425152899284E-3</v>
      </c>
      <c r="BL206">
        <f t="shared" si="124"/>
        <v>-1.6603456314771142E-2</v>
      </c>
      <c r="BM206">
        <f t="shared" si="125"/>
        <v>-1.4827064712143413E-2</v>
      </c>
      <c r="BN206">
        <f t="shared" si="128"/>
        <v>-1.5392938746315957E-2</v>
      </c>
    </row>
    <row r="207" spans="1:66" x14ac:dyDescent="0.25">
      <c r="A207" s="2">
        <v>41211</v>
      </c>
      <c r="B207" s="1">
        <v>56.882483999999998</v>
      </c>
      <c r="C207" s="1">
        <v>34.389999000000003</v>
      </c>
      <c r="D207" s="1">
        <v>10.592834999999999</v>
      </c>
      <c r="E207" s="1">
        <v>10.592834999999999</v>
      </c>
      <c r="F207" s="1">
        <v>59.581665000000001</v>
      </c>
      <c r="G207" s="1">
        <v>9.1583070000000006</v>
      </c>
      <c r="H207" s="1">
        <v>86.93</v>
      </c>
      <c r="I207" s="1">
        <v>70.177306999999999</v>
      </c>
      <c r="J207" s="1">
        <v>77.955169999999995</v>
      </c>
      <c r="K207" s="1">
        <v>45.187412000000002</v>
      </c>
      <c r="L207" s="1">
        <v>12.99</v>
      </c>
      <c r="M207" s="1">
        <v>8.6321589999999997</v>
      </c>
      <c r="N207" s="1">
        <v>341.73733499999997</v>
      </c>
      <c r="O207" s="1">
        <v>113.19342</v>
      </c>
      <c r="P207" s="1">
        <v>54.320610000000002</v>
      </c>
      <c r="Q207" s="1">
        <v>18.144188</v>
      </c>
      <c r="R207" s="1">
        <v>59.484054999999998</v>
      </c>
      <c r="S207" s="1">
        <v>36.114471000000002</v>
      </c>
      <c r="T207" s="1">
        <v>15.997508</v>
      </c>
      <c r="U207" s="1">
        <v>25.183917999999998</v>
      </c>
      <c r="V207" s="1">
        <v>20.642932999999999</v>
      </c>
      <c r="W207" s="1">
        <v>11.548128</v>
      </c>
      <c r="X207" s="1">
        <v>19.701405999999999</v>
      </c>
      <c r="Y207" s="1">
        <v>48.617741000000002</v>
      </c>
      <c r="Z207" s="1">
        <v>25.502331000000002</v>
      </c>
      <c r="AA207" s="1">
        <v>11.04</v>
      </c>
      <c r="AB207" s="1">
        <v>23.998249000000001</v>
      </c>
      <c r="AC207" s="1">
        <v>33.896946</v>
      </c>
      <c r="AD207" s="1">
        <v>62.037331000000002</v>
      </c>
      <c r="AE207" s="1">
        <v>73.351699999999994</v>
      </c>
      <c r="AF207" s="1">
        <v>1414.1999510000001</v>
      </c>
      <c r="AG207" s="1"/>
      <c r="AI207">
        <f t="shared" si="126"/>
        <v>-4.5033068399222484E-2</v>
      </c>
      <c r="AJ207">
        <f t="shared" ref="AJ207:AJ270" si="149">(C207-C206)/C206</f>
        <v>1.1173214417713285E-2</v>
      </c>
      <c r="AK207">
        <f t="shared" ref="AK207:AK270" si="150">(D207-D206)/D206</f>
        <v>3.4291096795258637E-2</v>
      </c>
      <c r="AL207">
        <f t="shared" ref="AL207:AL270" si="151">(E207-E206)/E206</f>
        <v>3.4291096795258637E-2</v>
      </c>
      <c r="AM207">
        <f t="shared" ref="AM207:AM270" si="152">(F207-F206)/F206</f>
        <v>-1.4906602677616725E-2</v>
      </c>
      <c r="AN207">
        <f t="shared" ref="AN207:AN270" si="153">(G207-G206)/G206</f>
        <v>8.0044308871468239E-2</v>
      </c>
      <c r="AO207">
        <f t="shared" si="129"/>
        <v>3.1155779775870552E-3</v>
      </c>
      <c r="AP207">
        <f t="shared" si="130"/>
        <v>1.8279086706454159E-2</v>
      </c>
      <c r="AQ207">
        <f t="shared" si="131"/>
        <v>-8.4586793115606455E-3</v>
      </c>
      <c r="AR207">
        <f t="shared" si="132"/>
        <v>-4.3930615155301327E-3</v>
      </c>
      <c r="AS207">
        <f t="shared" si="133"/>
        <v>9.0680100755667514E-2</v>
      </c>
      <c r="AT207">
        <f t="shared" si="134"/>
        <v>7.8185494200675498E-2</v>
      </c>
      <c r="AU207">
        <f t="shared" si="135"/>
        <v>1.8914345067154462E-2</v>
      </c>
      <c r="AV207">
        <f t="shared" si="136"/>
        <v>3.1898925641435011E-2</v>
      </c>
      <c r="AW207">
        <f t="shared" si="137"/>
        <v>3.2977866415783208E-2</v>
      </c>
      <c r="AX207">
        <f t="shared" si="138"/>
        <v>5.0114344899579062E-3</v>
      </c>
      <c r="AY207">
        <f t="shared" si="139"/>
        <v>0</v>
      </c>
      <c r="AZ207">
        <f t="shared" si="140"/>
        <v>3.061191963021281E-2</v>
      </c>
      <c r="BA207">
        <f t="shared" si="141"/>
        <v>4.3427295118204111E-2</v>
      </c>
      <c r="BB207">
        <f t="shared" si="142"/>
        <v>4.5728384538300623E-2</v>
      </c>
      <c r="BC207">
        <f t="shared" si="143"/>
        <v>3.7191653923850959E-2</v>
      </c>
      <c r="BD207">
        <f t="shared" si="144"/>
        <v>3.6514191506350505E-2</v>
      </c>
      <c r="BE207">
        <f t="shared" si="145"/>
        <v>-3.4605312584741678E-2</v>
      </c>
      <c r="BF207">
        <f t="shared" si="146"/>
        <v>4.4036739248430245E-3</v>
      </c>
      <c r="BG207">
        <f t="shared" si="147"/>
        <v>8.6629105120122167E-3</v>
      </c>
      <c r="BH207">
        <f t="shared" si="148"/>
        <v>3.0812324929971827E-2</v>
      </c>
      <c r="BI207">
        <f t="shared" si="127"/>
        <v>-1.3485445793236068E-2</v>
      </c>
      <c r="BJ207">
        <f t="shared" si="122"/>
        <v>-4.6950035856230376E-3</v>
      </c>
      <c r="BK207">
        <f t="shared" si="123"/>
        <v>-3.1154214213835144E-2</v>
      </c>
      <c r="BL207">
        <f t="shared" si="124"/>
        <v>-3.862141355055442E-3</v>
      </c>
      <c r="BM207">
        <f t="shared" si="125"/>
        <v>1.6006417372110911E-3</v>
      </c>
      <c r="BN207">
        <f t="shared" si="128"/>
        <v>1.7187379092724608E-2</v>
      </c>
    </row>
    <row r="208" spans="1:66" x14ac:dyDescent="0.25">
      <c r="A208" s="2">
        <v>41218</v>
      </c>
      <c r="B208" s="1">
        <v>53.949604000000001</v>
      </c>
      <c r="C208" s="1">
        <v>32.900002000000001</v>
      </c>
      <c r="D208" s="1">
        <v>10.118245999999999</v>
      </c>
      <c r="E208" s="1">
        <v>10.118245999999999</v>
      </c>
      <c r="F208" s="1">
        <v>62.303482000000002</v>
      </c>
      <c r="G208" s="1">
        <v>8.7677999999999994</v>
      </c>
      <c r="H208" s="1">
        <v>85.18</v>
      </c>
      <c r="I208" s="1">
        <v>69.490172999999999</v>
      </c>
      <c r="J208" s="1">
        <v>77.419891000000007</v>
      </c>
      <c r="K208" s="1">
        <v>42.649818000000003</v>
      </c>
      <c r="L208" s="1">
        <v>12.89</v>
      </c>
      <c r="M208" s="1">
        <v>8.4876520000000006</v>
      </c>
      <c r="N208" s="1">
        <v>329.37274200000002</v>
      </c>
      <c r="O208" s="1">
        <v>106.67276</v>
      </c>
      <c r="P208" s="1">
        <v>53.392207999999997</v>
      </c>
      <c r="Q208" s="1">
        <v>17.107845000000001</v>
      </c>
      <c r="R208" s="1">
        <v>58.619900000000001</v>
      </c>
      <c r="S208" s="1">
        <v>34.582039000000002</v>
      </c>
      <c r="T208" s="1">
        <v>15.032895</v>
      </c>
      <c r="U208" s="1">
        <v>24.611948000000002</v>
      </c>
      <c r="V208" s="1">
        <v>20.156012</v>
      </c>
      <c r="W208" s="1">
        <v>11.270752999999999</v>
      </c>
      <c r="X208" s="1">
        <v>19.396460000000001</v>
      </c>
      <c r="Y208" s="1">
        <v>50.51981</v>
      </c>
      <c r="Z208" s="1">
        <v>24.487492</v>
      </c>
      <c r="AA208" s="1">
        <v>11.03</v>
      </c>
      <c r="AB208" s="1">
        <v>25.187042000000002</v>
      </c>
      <c r="AC208" s="1">
        <v>32.465530000000001</v>
      </c>
      <c r="AD208" s="1">
        <v>61.645172000000002</v>
      </c>
      <c r="AE208" s="1">
        <v>70.865166000000002</v>
      </c>
      <c r="AF208" s="1">
        <v>1379.849976</v>
      </c>
      <c r="AG208" s="1"/>
      <c r="AI208">
        <f t="shared" si="126"/>
        <v>-5.1560336218790963E-2</v>
      </c>
      <c r="AJ208">
        <f t="shared" si="149"/>
        <v>-4.3326462440432242E-2</v>
      </c>
      <c r="AK208">
        <f t="shared" si="150"/>
        <v>-4.4802831347793101E-2</v>
      </c>
      <c r="AL208">
        <f t="shared" si="151"/>
        <v>-4.4802831347793101E-2</v>
      </c>
      <c r="AM208">
        <f t="shared" si="152"/>
        <v>4.5682123854712708E-2</v>
      </c>
      <c r="AN208">
        <f t="shared" si="153"/>
        <v>-4.263964944612593E-2</v>
      </c>
      <c r="AO208">
        <f t="shared" si="129"/>
        <v>-2.0131139997699297E-2</v>
      </c>
      <c r="AP208">
        <f t="shared" si="130"/>
        <v>-9.7913988064546337E-3</v>
      </c>
      <c r="AQ208">
        <f t="shared" si="131"/>
        <v>-6.8664977576213164E-3</v>
      </c>
      <c r="AR208">
        <f t="shared" si="132"/>
        <v>-5.6157099680769471E-2</v>
      </c>
      <c r="AS208">
        <f t="shared" si="133"/>
        <v>-7.6982294072363081E-3</v>
      </c>
      <c r="AT208">
        <f t="shared" si="134"/>
        <v>-1.6740539649466497E-2</v>
      </c>
      <c r="AU208">
        <f t="shared" si="135"/>
        <v>-3.6181569098968823E-2</v>
      </c>
      <c r="AV208">
        <f t="shared" si="136"/>
        <v>-5.7606352030003215E-2</v>
      </c>
      <c r="AW208">
        <f t="shared" si="137"/>
        <v>-1.7091155640557156E-2</v>
      </c>
      <c r="AX208">
        <f t="shared" si="138"/>
        <v>-5.7117077931511662E-2</v>
      </c>
      <c r="AY208">
        <f t="shared" si="139"/>
        <v>-1.452750657297988E-2</v>
      </c>
      <c r="AZ208">
        <f t="shared" si="140"/>
        <v>-4.2432630399044192E-2</v>
      </c>
      <c r="BA208">
        <f t="shared" si="141"/>
        <v>-6.0297703867377338E-2</v>
      </c>
      <c r="BB208">
        <f t="shared" si="142"/>
        <v>-2.2711716262735479E-2</v>
      </c>
      <c r="BC208">
        <f t="shared" si="143"/>
        <v>-2.3587781833133831E-2</v>
      </c>
      <c r="BD208">
        <f t="shared" si="144"/>
        <v>-2.4019044471969918E-2</v>
      </c>
      <c r="BE208">
        <f t="shared" si="145"/>
        <v>-1.547838768461487E-2</v>
      </c>
      <c r="BF208">
        <f t="shared" si="146"/>
        <v>3.9122940738854924E-2</v>
      </c>
      <c r="BG208">
        <f t="shared" si="147"/>
        <v>-3.9793970206096138E-2</v>
      </c>
      <c r="BH208">
        <f t="shared" si="148"/>
        <v>-9.0579710144925607E-4</v>
      </c>
      <c r="BI208">
        <f t="shared" si="127"/>
        <v>4.9536655778511192E-2</v>
      </c>
      <c r="BJ208">
        <f t="shared" si="122"/>
        <v>-4.2228465065849846E-2</v>
      </c>
      <c r="BK208">
        <f t="shared" si="123"/>
        <v>-6.3213390015118389E-3</v>
      </c>
      <c r="BL208">
        <f t="shared" si="124"/>
        <v>-3.3898791711712097E-2</v>
      </c>
      <c r="BM208">
        <f t="shared" si="125"/>
        <v>-2.4289334033501239E-2</v>
      </c>
      <c r="BN208">
        <f t="shared" si="128"/>
        <v>-2.3479152820253979E-2</v>
      </c>
    </row>
    <row r="209" spans="1:66" x14ac:dyDescent="0.25">
      <c r="A209" s="2">
        <v>41225</v>
      </c>
      <c r="B209" s="1">
        <v>53.749039000000003</v>
      </c>
      <c r="C209" s="1">
        <v>32.650002000000001</v>
      </c>
      <c r="D209" s="1">
        <v>10.488424999999999</v>
      </c>
      <c r="E209" s="1">
        <v>10.488424999999999</v>
      </c>
      <c r="F209" s="1">
        <v>60.564087000000001</v>
      </c>
      <c r="G209" s="1">
        <v>8.4795660000000002</v>
      </c>
      <c r="H209" s="1">
        <v>85.910004000000001</v>
      </c>
      <c r="I209" s="1">
        <v>67.019774999999996</v>
      </c>
      <c r="J209" s="1">
        <v>77.606414999999998</v>
      </c>
      <c r="K209" s="1">
        <v>42.976073999999997</v>
      </c>
      <c r="L209" s="1">
        <v>13.05</v>
      </c>
      <c r="M209" s="1">
        <v>8.1537360000000003</v>
      </c>
      <c r="N209" s="1">
        <v>321.49896200000001</v>
      </c>
      <c r="O209" s="1">
        <v>106.388031</v>
      </c>
      <c r="P209" s="1">
        <v>54.408199000000003</v>
      </c>
      <c r="Q209" s="1">
        <v>16.777248</v>
      </c>
      <c r="R209" s="1">
        <v>58.049396999999999</v>
      </c>
      <c r="S209" s="1">
        <v>33.654057000000002</v>
      </c>
      <c r="T209" s="1">
        <v>14.643722</v>
      </c>
      <c r="U209" s="1">
        <v>22.639918999999999</v>
      </c>
      <c r="V209" s="1">
        <v>20.217146</v>
      </c>
      <c r="W209" s="1">
        <v>10.521834999999999</v>
      </c>
      <c r="X209" s="1">
        <v>19.319694999999999</v>
      </c>
      <c r="Y209" s="1">
        <v>50.773963999999999</v>
      </c>
      <c r="Z209" s="1">
        <v>24.195452</v>
      </c>
      <c r="AA209" s="1">
        <v>11.85</v>
      </c>
      <c r="AB209" s="1">
        <v>24.171364000000001</v>
      </c>
      <c r="AC209" s="1">
        <v>31.521431</v>
      </c>
      <c r="AD209" s="1">
        <v>57.996422000000003</v>
      </c>
      <c r="AE209" s="1">
        <v>70.687447000000006</v>
      </c>
      <c r="AF209" s="1">
        <v>1359.880005</v>
      </c>
      <c r="AG209" s="1"/>
      <c r="AI209">
        <f t="shared" si="126"/>
        <v>-3.7176361850588826E-3</v>
      </c>
      <c r="AJ209">
        <f t="shared" si="149"/>
        <v>-7.5987837325967337E-3</v>
      </c>
      <c r="AK209">
        <f t="shared" si="150"/>
        <v>3.6585293538030236E-2</v>
      </c>
      <c r="AL209">
        <f t="shared" si="151"/>
        <v>3.6585293538030236E-2</v>
      </c>
      <c r="AM209">
        <f t="shared" si="152"/>
        <v>-2.7918102554845999E-2</v>
      </c>
      <c r="AN209">
        <f t="shared" si="153"/>
        <v>-3.2874153151303549E-2</v>
      </c>
      <c r="AO209">
        <f t="shared" si="129"/>
        <v>8.570133834233315E-3</v>
      </c>
      <c r="AP209">
        <f t="shared" si="130"/>
        <v>-3.5550321626052116E-2</v>
      </c>
      <c r="AQ209">
        <f t="shared" si="131"/>
        <v>2.4092516482617041E-3</v>
      </c>
      <c r="AR209">
        <f t="shared" si="132"/>
        <v>7.6496457734003378E-3</v>
      </c>
      <c r="AS209">
        <f t="shared" si="133"/>
        <v>1.2412723041117155E-2</v>
      </c>
      <c r="AT209">
        <f t="shared" si="134"/>
        <v>-3.9341386758081069E-2</v>
      </c>
      <c r="AU209">
        <f t="shared" si="135"/>
        <v>-2.3905378302373336E-2</v>
      </c>
      <c r="AV209">
        <f t="shared" si="136"/>
        <v>-2.6691818979840652E-3</v>
      </c>
      <c r="AW209">
        <f t="shared" si="137"/>
        <v>1.9028825329718651E-2</v>
      </c>
      <c r="AX209">
        <f t="shared" si="138"/>
        <v>-1.9324292451796291E-2</v>
      </c>
      <c r="AY209">
        <f t="shared" si="139"/>
        <v>-9.7322410990124883E-3</v>
      </c>
      <c r="AZ209">
        <f t="shared" si="140"/>
        <v>-2.6834218768881733E-2</v>
      </c>
      <c r="BA209">
        <f t="shared" si="141"/>
        <v>-2.5888094076357185E-2</v>
      </c>
      <c r="BB209">
        <f t="shared" si="142"/>
        <v>-8.0124864557653164E-2</v>
      </c>
      <c r="BC209">
        <f t="shared" si="143"/>
        <v>3.0330404645521709E-3</v>
      </c>
      <c r="BD209">
        <f t="shared" si="144"/>
        <v>-6.6447911687888092E-2</v>
      </c>
      <c r="BE209">
        <f t="shared" si="145"/>
        <v>-3.9576809376557238E-3</v>
      </c>
      <c r="BF209">
        <f t="shared" si="146"/>
        <v>5.0307790152021511E-3</v>
      </c>
      <c r="BG209">
        <f t="shared" si="147"/>
        <v>-1.1926088633331665E-2</v>
      </c>
      <c r="BH209">
        <f t="shared" si="148"/>
        <v>7.434270172257483E-2</v>
      </c>
      <c r="BI209">
        <f t="shared" si="127"/>
        <v>-4.032541812571723E-2</v>
      </c>
      <c r="BJ209">
        <f t="shared" si="122"/>
        <v>-2.9080042740716117E-2</v>
      </c>
      <c r="BK209">
        <f t="shared" si="123"/>
        <v>-5.918955015649887E-2</v>
      </c>
      <c r="BL209">
        <f t="shared" si="124"/>
        <v>-2.5078470852660695E-3</v>
      </c>
      <c r="BM209">
        <f t="shared" si="125"/>
        <v>-1.4472566835048441E-2</v>
      </c>
      <c r="BN209">
        <f t="shared" si="128"/>
        <v>-1.1442183554131654E-2</v>
      </c>
    </row>
    <row r="210" spans="1:66" x14ac:dyDescent="0.25">
      <c r="A210" s="2">
        <v>41232</v>
      </c>
      <c r="B210" s="1">
        <v>58.212513000000001</v>
      </c>
      <c r="C210" s="1">
        <v>33.400002000000001</v>
      </c>
      <c r="D210" s="1">
        <v>10.66877</v>
      </c>
      <c r="E210" s="1">
        <v>10.66877</v>
      </c>
      <c r="F210" s="1">
        <v>63.105797000000003</v>
      </c>
      <c r="G210" s="1">
        <v>9.2047930000000004</v>
      </c>
      <c r="H210" s="1">
        <v>88.5</v>
      </c>
      <c r="I210" s="1">
        <v>68.843956000000006</v>
      </c>
      <c r="J210" s="1">
        <v>79.643883000000002</v>
      </c>
      <c r="K210" s="1">
        <v>44.643645999999997</v>
      </c>
      <c r="L210" s="1">
        <v>14.37</v>
      </c>
      <c r="M210" s="1">
        <v>8.6196629999999992</v>
      </c>
      <c r="N210" s="1">
        <v>331.82678199999998</v>
      </c>
      <c r="O210" s="1">
        <v>110.49329400000001</v>
      </c>
      <c r="P210" s="1">
        <v>56.773014000000003</v>
      </c>
      <c r="Q210" s="1">
        <v>16.386690000000002</v>
      </c>
      <c r="R210" s="1">
        <v>58.359805999999999</v>
      </c>
      <c r="S210" s="1">
        <v>34.982174000000001</v>
      </c>
      <c r="T210" s="1">
        <v>14.869985</v>
      </c>
      <c r="U210" s="1">
        <v>23.841583</v>
      </c>
      <c r="V210" s="1">
        <v>21.125488000000001</v>
      </c>
      <c r="W210" s="1">
        <v>11.002621</v>
      </c>
      <c r="X210" s="1">
        <v>19.862200000000001</v>
      </c>
      <c r="Y210" s="1">
        <v>51.757809000000002</v>
      </c>
      <c r="Z210" s="1">
        <v>25.086175999999998</v>
      </c>
      <c r="AA210" s="1">
        <v>12.42</v>
      </c>
      <c r="AB210" s="1">
        <v>25.255320000000001</v>
      </c>
      <c r="AC210" s="1">
        <v>33.318302000000003</v>
      </c>
      <c r="AD210" s="1">
        <v>59.846359</v>
      </c>
      <c r="AE210" s="1">
        <v>72.846107000000003</v>
      </c>
      <c r="AF210" s="1">
        <v>1409.150024</v>
      </c>
      <c r="AG210" s="1"/>
      <c r="AI210">
        <f t="shared" si="126"/>
        <v>8.3042861473299978E-2</v>
      </c>
      <c r="AJ210">
        <f t="shared" si="149"/>
        <v>2.2970902115105538E-2</v>
      </c>
      <c r="AK210">
        <f t="shared" si="150"/>
        <v>1.7194669361701196E-2</v>
      </c>
      <c r="AL210">
        <f t="shared" si="151"/>
        <v>1.7194669361701196E-2</v>
      </c>
      <c r="AM210">
        <f t="shared" si="152"/>
        <v>4.1967280048323057E-2</v>
      </c>
      <c r="AN210">
        <f t="shared" si="153"/>
        <v>8.552642906488378E-2</v>
      </c>
      <c r="AO210">
        <f t="shared" si="129"/>
        <v>3.0147781159456113E-2</v>
      </c>
      <c r="AP210">
        <f t="shared" si="130"/>
        <v>2.7218548555258657E-2</v>
      </c>
      <c r="AQ210">
        <f t="shared" si="131"/>
        <v>2.6253860586138454E-2</v>
      </c>
      <c r="AR210">
        <f t="shared" si="132"/>
        <v>3.8802334526881165E-2</v>
      </c>
      <c r="AS210">
        <f t="shared" si="133"/>
        <v>0.1011494252873562</v>
      </c>
      <c r="AT210">
        <f t="shared" si="134"/>
        <v>5.7142762532414446E-2</v>
      </c>
      <c r="AU210">
        <f t="shared" si="135"/>
        <v>3.2123960636613109E-2</v>
      </c>
      <c r="AV210">
        <f t="shared" si="136"/>
        <v>3.8587639618971874E-2</v>
      </c>
      <c r="AW210">
        <f t="shared" si="137"/>
        <v>4.3464313163536251E-2</v>
      </c>
      <c r="AX210">
        <f t="shared" si="138"/>
        <v>-2.3279026452967651E-2</v>
      </c>
      <c r="AY210">
        <f t="shared" si="139"/>
        <v>5.3473251410346249E-3</v>
      </c>
      <c r="AZ210">
        <f t="shared" si="140"/>
        <v>3.9463800753650559E-2</v>
      </c>
      <c r="BA210">
        <f t="shared" si="141"/>
        <v>1.5451194716752983E-2</v>
      </c>
      <c r="BB210">
        <f t="shared" si="142"/>
        <v>5.3077221698540573E-2</v>
      </c>
      <c r="BC210">
        <f t="shared" si="143"/>
        <v>4.4929289228064197E-2</v>
      </c>
      <c r="BD210">
        <f t="shared" si="144"/>
        <v>4.5694120844890669E-2</v>
      </c>
      <c r="BE210">
        <f t="shared" si="145"/>
        <v>2.808041224253292E-2</v>
      </c>
      <c r="BF210">
        <f t="shared" si="146"/>
        <v>1.9376958631790151E-2</v>
      </c>
      <c r="BG210">
        <f t="shared" si="147"/>
        <v>3.6813695400276E-2</v>
      </c>
      <c r="BH210">
        <f t="shared" si="148"/>
        <v>4.8101265822784837E-2</v>
      </c>
      <c r="BI210">
        <f t="shared" si="127"/>
        <v>4.4844635164155426E-2</v>
      </c>
      <c r="BJ210">
        <f t="shared" si="122"/>
        <v>5.7004740679444506E-2</v>
      </c>
      <c r="BK210">
        <f t="shared" si="123"/>
        <v>3.1897433258899953E-2</v>
      </c>
      <c r="BL210">
        <f t="shared" si="124"/>
        <v>3.0538095399031705E-2</v>
      </c>
      <c r="BM210">
        <f t="shared" si="125"/>
        <v>3.6231151880198466E-2</v>
      </c>
      <c r="BN210">
        <f t="shared" si="128"/>
        <v>3.8004286667350749E-2</v>
      </c>
    </row>
    <row r="211" spans="1:66" x14ac:dyDescent="0.25">
      <c r="A211" s="2">
        <v>41239</v>
      </c>
      <c r="B211" s="1">
        <v>59.616115999999998</v>
      </c>
      <c r="C211" s="1">
        <v>34.610000999999997</v>
      </c>
      <c r="D211" s="1">
        <v>10.877587</v>
      </c>
      <c r="E211" s="1">
        <v>10.877587</v>
      </c>
      <c r="F211" s="1">
        <v>63.567894000000003</v>
      </c>
      <c r="G211" s="1">
        <v>9.167605</v>
      </c>
      <c r="H211" s="1">
        <v>88.080001999999993</v>
      </c>
      <c r="I211" s="1">
        <v>69.727417000000003</v>
      </c>
      <c r="J211" s="1">
        <v>84.524024999999995</v>
      </c>
      <c r="K211" s="1">
        <v>45.006157000000002</v>
      </c>
      <c r="L211" s="1">
        <v>14.81</v>
      </c>
      <c r="M211" s="1">
        <v>8.8914539999999995</v>
      </c>
      <c r="N211" s="1">
        <v>346.92855800000001</v>
      </c>
      <c r="O211" s="1">
        <v>108.17894</v>
      </c>
      <c r="P211" s="1">
        <v>56.991970000000002</v>
      </c>
      <c r="Q211" s="1">
        <v>16.262046999999999</v>
      </c>
      <c r="R211" s="1">
        <v>59.019779</v>
      </c>
      <c r="S211" s="1">
        <v>34.973660000000002</v>
      </c>
      <c r="T211" s="1">
        <v>15.268214</v>
      </c>
      <c r="U211" s="1">
        <v>22.912029</v>
      </c>
      <c r="V211" s="1">
        <v>21.284884999999999</v>
      </c>
      <c r="W211" s="1">
        <v>11.138744000000001</v>
      </c>
      <c r="X211" s="1">
        <v>20.258959000000001</v>
      </c>
      <c r="Y211" s="1">
        <v>52.159531000000001</v>
      </c>
      <c r="Z211" s="1">
        <v>24.918253</v>
      </c>
      <c r="AA211" s="1">
        <v>12.37</v>
      </c>
      <c r="AB211" s="1">
        <v>25.152895000000001</v>
      </c>
      <c r="AC211" s="1">
        <v>33.592396000000001</v>
      </c>
      <c r="AD211" s="1">
        <v>61.397919000000002</v>
      </c>
      <c r="AE211" s="1">
        <v>72.069298000000003</v>
      </c>
      <c r="AF211" s="1">
        <v>1416.1800539999999</v>
      </c>
      <c r="AG211" s="1"/>
      <c r="AI211">
        <f t="shared" si="126"/>
        <v>2.4111706017570428E-2</v>
      </c>
      <c r="AJ211">
        <f t="shared" si="149"/>
        <v>3.6227512800747624E-2</v>
      </c>
      <c r="AK211">
        <f t="shared" si="150"/>
        <v>1.957273425146477E-2</v>
      </c>
      <c r="AL211">
        <f t="shared" si="151"/>
        <v>1.957273425146477E-2</v>
      </c>
      <c r="AM211">
        <f t="shared" si="152"/>
        <v>7.3225760859972969E-3</v>
      </c>
      <c r="AN211">
        <f t="shared" si="153"/>
        <v>-4.0400691248570651E-3</v>
      </c>
      <c r="AO211">
        <f t="shared" si="129"/>
        <v>-4.7457401129944263E-3</v>
      </c>
      <c r="AP211">
        <f t="shared" si="130"/>
        <v>1.2832804088132251E-2</v>
      </c>
      <c r="AQ211">
        <f t="shared" si="131"/>
        <v>6.1274536300546675E-2</v>
      </c>
      <c r="AR211">
        <f t="shared" si="132"/>
        <v>8.1201029145335692E-3</v>
      </c>
      <c r="AS211">
        <f t="shared" si="133"/>
        <v>3.0619345859429457E-2</v>
      </c>
      <c r="AT211">
        <f t="shared" si="134"/>
        <v>3.1531511150726006E-2</v>
      </c>
      <c r="AU211">
        <f t="shared" si="135"/>
        <v>4.5511022072956216E-2</v>
      </c>
      <c r="AV211">
        <f t="shared" si="136"/>
        <v>-2.0945651235630722E-2</v>
      </c>
      <c r="AW211">
        <f t="shared" si="137"/>
        <v>3.8566914907846635E-3</v>
      </c>
      <c r="AX211">
        <f t="shared" si="138"/>
        <v>-7.6063561341553716E-3</v>
      </c>
      <c r="AY211">
        <f t="shared" si="139"/>
        <v>1.1308690779403907E-2</v>
      </c>
      <c r="AZ211">
        <f t="shared" si="140"/>
        <v>-2.4338110032835964E-4</v>
      </c>
      <c r="BA211">
        <f t="shared" si="141"/>
        <v>2.6780726409609736E-2</v>
      </c>
      <c r="BB211">
        <f t="shared" si="142"/>
        <v>-3.8988770166813153E-2</v>
      </c>
      <c r="BC211">
        <f t="shared" si="143"/>
        <v>7.5452458187000677E-3</v>
      </c>
      <c r="BD211">
        <f t="shared" si="144"/>
        <v>1.2371870302539853E-2</v>
      </c>
      <c r="BE211">
        <f t="shared" si="145"/>
        <v>1.9975581758314757E-2</v>
      </c>
      <c r="BF211">
        <f t="shared" si="146"/>
        <v>7.7615727512731353E-3</v>
      </c>
      <c r="BG211">
        <f t="shared" si="147"/>
        <v>-6.6938460449292182E-3</v>
      </c>
      <c r="BH211">
        <f t="shared" si="148"/>
        <v>-4.0257648953301696E-3</v>
      </c>
      <c r="BI211">
        <f t="shared" si="127"/>
        <v>-4.0555811607217891E-3</v>
      </c>
      <c r="BJ211">
        <f t="shared" si="122"/>
        <v>8.2265296712899123E-3</v>
      </c>
      <c r="BK211">
        <f t="shared" si="123"/>
        <v>2.5925720894733162E-2</v>
      </c>
      <c r="BL211">
        <f t="shared" si="124"/>
        <v>-1.0663699571481562E-2</v>
      </c>
      <c r="BM211">
        <f t="shared" si="125"/>
        <v>4.9888442538179997E-3</v>
      </c>
      <c r="BN211">
        <f t="shared" si="128"/>
        <v>1.0614678537432547E-2</v>
      </c>
    </row>
    <row r="212" spans="1:66" x14ac:dyDescent="0.25">
      <c r="A212" s="2">
        <v>41246</v>
      </c>
      <c r="B212" s="1">
        <v>54.316391000000003</v>
      </c>
      <c r="C212" s="1">
        <v>35.479999999999997</v>
      </c>
      <c r="D212" s="1">
        <v>10.763686</v>
      </c>
      <c r="E212" s="1">
        <v>10.763686</v>
      </c>
      <c r="F212" s="1">
        <v>63.875984000000003</v>
      </c>
      <c r="G212" s="1">
        <v>9.8928290000000008</v>
      </c>
      <c r="H212" s="1">
        <v>87.330001999999993</v>
      </c>
      <c r="I212" s="1">
        <v>71.158928000000003</v>
      </c>
      <c r="J212" s="1">
        <v>80.164428999999998</v>
      </c>
      <c r="K212" s="1">
        <v>44.625515</v>
      </c>
      <c r="L212" s="1">
        <v>14.84</v>
      </c>
      <c r="M212" s="1">
        <v>8.9147499999999997</v>
      </c>
      <c r="N212" s="1">
        <v>339.894318</v>
      </c>
      <c r="O212" s="1">
        <v>107.512466</v>
      </c>
      <c r="P212" s="1">
        <v>56.703217000000002</v>
      </c>
      <c r="Q212" s="1">
        <v>16.752317000000001</v>
      </c>
      <c r="R212" s="1">
        <v>59.629199999999997</v>
      </c>
      <c r="S212" s="1">
        <v>36.233665000000002</v>
      </c>
      <c r="T212" s="1">
        <v>15.358715999999999</v>
      </c>
      <c r="U212" s="1">
        <v>22.774311000000001</v>
      </c>
      <c r="V212" s="1">
        <v>21.527256000000001</v>
      </c>
      <c r="W212" s="1">
        <v>11.129439</v>
      </c>
      <c r="X212" s="1">
        <v>20.696203000000001</v>
      </c>
      <c r="Y212" s="1">
        <v>52.356296999999998</v>
      </c>
      <c r="Z212" s="1">
        <v>24.633516</v>
      </c>
      <c r="AA212" s="1">
        <v>12.33</v>
      </c>
      <c r="AB212" s="1">
        <v>25.477232000000001</v>
      </c>
      <c r="AC212" s="1">
        <v>33.813198</v>
      </c>
      <c r="AD212" s="1">
        <v>61.628104999999998</v>
      </c>
      <c r="AE212" s="1">
        <v>72.445449999999994</v>
      </c>
      <c r="AF212" s="1">
        <v>1418.0699460000001</v>
      </c>
      <c r="AG212" s="1"/>
      <c r="AI212">
        <f t="shared" si="126"/>
        <v>-8.8897522274010529E-2</v>
      </c>
      <c r="AJ212">
        <f t="shared" si="149"/>
        <v>2.5137213951539616E-2</v>
      </c>
      <c r="AK212">
        <f t="shared" si="150"/>
        <v>-1.0471164238907052E-2</v>
      </c>
      <c r="AL212">
        <f t="shared" si="151"/>
        <v>-1.0471164238907052E-2</v>
      </c>
      <c r="AM212">
        <f t="shared" si="152"/>
        <v>4.8466290231354838E-3</v>
      </c>
      <c r="AN212">
        <f t="shared" si="153"/>
        <v>7.9107247749003226E-2</v>
      </c>
      <c r="AO212">
        <f t="shared" si="129"/>
        <v>-8.5149861826751549E-3</v>
      </c>
      <c r="AP212">
        <f t="shared" si="130"/>
        <v>2.0530102240844523E-2</v>
      </c>
      <c r="AQ212">
        <f t="shared" si="131"/>
        <v>-5.1578187385184229E-2</v>
      </c>
      <c r="AR212">
        <f t="shared" si="132"/>
        <v>-8.4575539297879112E-3</v>
      </c>
      <c r="AS212">
        <f t="shared" si="133"/>
        <v>2.0256583389601187E-3</v>
      </c>
      <c r="AT212">
        <f t="shared" si="134"/>
        <v>2.620043920825571E-3</v>
      </c>
      <c r="AU212">
        <f t="shared" si="135"/>
        <v>-2.0275759483599533E-2</v>
      </c>
      <c r="AV212">
        <f t="shared" si="136"/>
        <v>-6.1608479432317771E-3</v>
      </c>
      <c r="AW212">
        <f t="shared" si="137"/>
        <v>-5.0665558674318472E-3</v>
      </c>
      <c r="AX212">
        <f t="shared" si="138"/>
        <v>3.014811112032836E-2</v>
      </c>
      <c r="AY212">
        <f t="shared" si="139"/>
        <v>1.0325707929201117E-2</v>
      </c>
      <c r="AZ212">
        <f t="shared" si="140"/>
        <v>3.6027255940613581E-2</v>
      </c>
      <c r="BA212">
        <f t="shared" si="141"/>
        <v>5.927477830740319E-3</v>
      </c>
      <c r="BB212">
        <f t="shared" si="142"/>
        <v>-6.0107291239898291E-3</v>
      </c>
      <c r="BC212">
        <f t="shared" si="143"/>
        <v>1.1387000681469603E-2</v>
      </c>
      <c r="BD212">
        <f t="shared" si="144"/>
        <v>-8.3537246210176194E-4</v>
      </c>
      <c r="BE212">
        <f t="shared" si="145"/>
        <v>2.1582747662404554E-2</v>
      </c>
      <c r="BF212">
        <f t="shared" si="146"/>
        <v>3.7723882141500976E-3</v>
      </c>
      <c r="BG212">
        <f t="shared" si="147"/>
        <v>-1.1426844409999361E-2</v>
      </c>
      <c r="BH212">
        <f t="shared" si="148"/>
        <v>-3.2336297493936257E-3</v>
      </c>
      <c r="BI212">
        <f t="shared" si="127"/>
        <v>1.2894619088578068E-2</v>
      </c>
      <c r="BJ212">
        <f t="shared" ref="BJ212:BJ275" si="154">(AC212-AC211)/AC211</f>
        <v>6.5729756222211435E-3</v>
      </c>
      <c r="BK212">
        <f t="shared" ref="BK212:BK275" si="155">(AD212-AD211)/AD211</f>
        <v>3.7490847206074888E-3</v>
      </c>
      <c r="BL212">
        <f t="shared" ref="BL212:BL275" si="156">(AE212-AE211)/AE211</f>
        <v>5.2193098925424593E-3</v>
      </c>
      <c r="BM212">
        <f t="shared" ref="BM212:BM275" si="157">(AF212-AF211)/AF211</f>
        <v>1.3344998008283948E-3</v>
      </c>
      <c r="BN212">
        <f t="shared" si="128"/>
        <v>1.6824418879315222E-3</v>
      </c>
    </row>
    <row r="213" spans="1:66" x14ac:dyDescent="0.25">
      <c r="A213" s="2">
        <v>41253</v>
      </c>
      <c r="B213" s="1">
        <v>51.926788000000002</v>
      </c>
      <c r="C213" s="1">
        <v>37.560001</v>
      </c>
      <c r="D213" s="1">
        <v>10.830131</v>
      </c>
      <c r="E213" s="1">
        <v>10.830131</v>
      </c>
      <c r="F213" s="1">
        <v>63.345387000000002</v>
      </c>
      <c r="G213" s="1">
        <v>9.8469759999999997</v>
      </c>
      <c r="H213" s="1">
        <v>89.150002000000001</v>
      </c>
      <c r="I213" s="1">
        <v>72.803139000000002</v>
      </c>
      <c r="J213" s="1">
        <v>84.407241999999997</v>
      </c>
      <c r="K213" s="1">
        <v>44.786282</v>
      </c>
      <c r="L213" s="1">
        <v>15.3</v>
      </c>
      <c r="M213" s="1">
        <v>8.6196629999999992</v>
      </c>
      <c r="N213" s="1">
        <v>348.711975</v>
      </c>
      <c r="O213" s="1">
        <v>110.085686</v>
      </c>
      <c r="P213" s="1">
        <v>54.600501999999999</v>
      </c>
      <c r="Q213" s="1">
        <v>17.059774000000001</v>
      </c>
      <c r="R213" s="1">
        <v>59.832335999999998</v>
      </c>
      <c r="S213" s="1">
        <v>36.446514000000001</v>
      </c>
      <c r="T213" s="1">
        <v>16.336165999999999</v>
      </c>
      <c r="U213" s="1">
        <v>23.075555999999999</v>
      </c>
      <c r="V213" s="1">
        <v>21.530735</v>
      </c>
      <c r="W213" s="1">
        <v>11.71569</v>
      </c>
      <c r="X213" s="1">
        <v>20.388508000000002</v>
      </c>
      <c r="Y213" s="1">
        <v>49.246254</v>
      </c>
      <c r="Z213" s="1">
        <v>24.830645000000001</v>
      </c>
      <c r="AA213" s="1">
        <v>13.1</v>
      </c>
      <c r="AB213" s="1">
        <v>26.288067000000002</v>
      </c>
      <c r="AC213" s="1">
        <v>33.660912000000003</v>
      </c>
      <c r="AD213" s="1">
        <v>58.935046999999997</v>
      </c>
      <c r="AE213" s="1">
        <v>72.020233000000005</v>
      </c>
      <c r="AF213" s="1">
        <v>1413.579956</v>
      </c>
      <c r="AG213" s="1"/>
      <c r="AI213">
        <f t="shared" si="126"/>
        <v>-4.3994141657902143E-2</v>
      </c>
      <c r="AJ213">
        <f t="shared" si="149"/>
        <v>5.8624605411499525E-2</v>
      </c>
      <c r="AK213">
        <f t="shared" si="150"/>
        <v>6.173071195127753E-3</v>
      </c>
      <c r="AL213">
        <f t="shared" si="151"/>
        <v>6.173071195127753E-3</v>
      </c>
      <c r="AM213">
        <f t="shared" si="152"/>
        <v>-8.3066743832862153E-3</v>
      </c>
      <c r="AN213">
        <f t="shared" si="153"/>
        <v>-4.6349734742206728E-3</v>
      </c>
      <c r="AO213">
        <f t="shared" si="129"/>
        <v>2.0840489617760544E-2</v>
      </c>
      <c r="AP213">
        <f t="shared" si="130"/>
        <v>2.3106180014403795E-2</v>
      </c>
      <c r="AQ213">
        <f t="shared" si="131"/>
        <v>5.2926379604100945E-2</v>
      </c>
      <c r="AR213">
        <f t="shared" si="132"/>
        <v>3.6025802727430683E-3</v>
      </c>
      <c r="AS213">
        <f t="shared" si="133"/>
        <v>3.0997304582210301E-2</v>
      </c>
      <c r="AT213">
        <f t="shared" si="134"/>
        <v>-3.31009843237332E-2</v>
      </c>
      <c r="AU213">
        <f t="shared" si="135"/>
        <v>2.5942348939178198E-2</v>
      </c>
      <c r="AV213">
        <f t="shared" si="136"/>
        <v>2.393415476117897E-2</v>
      </c>
      <c r="AW213">
        <f t="shared" si="137"/>
        <v>-3.708281665923828E-2</v>
      </c>
      <c r="AX213">
        <f t="shared" si="138"/>
        <v>1.8353103036433671E-2</v>
      </c>
      <c r="AY213">
        <f t="shared" si="139"/>
        <v>3.4066531162584885E-3</v>
      </c>
      <c r="AZ213">
        <f t="shared" si="140"/>
        <v>5.8743436525120632E-3</v>
      </c>
      <c r="BA213">
        <f t="shared" si="141"/>
        <v>6.3641387730588889E-2</v>
      </c>
      <c r="BB213">
        <f t="shared" si="142"/>
        <v>1.3227403454708157E-2</v>
      </c>
      <c r="BC213">
        <f t="shared" si="143"/>
        <v>1.616090782772629E-4</v>
      </c>
      <c r="BD213">
        <f t="shared" si="144"/>
        <v>5.2675700904600921E-2</v>
      </c>
      <c r="BE213">
        <f t="shared" si="145"/>
        <v>-1.4867219847041457E-2</v>
      </c>
      <c r="BF213">
        <f t="shared" si="146"/>
        <v>-5.9401508093668232E-2</v>
      </c>
      <c r="BG213">
        <f t="shared" si="147"/>
        <v>8.0024711048150947E-3</v>
      </c>
      <c r="BH213">
        <f t="shared" si="148"/>
        <v>6.2449310624493069E-2</v>
      </c>
      <c r="BI213">
        <f t="shared" si="127"/>
        <v>3.1825867111466462E-2</v>
      </c>
      <c r="BJ213">
        <f t="shared" si="154"/>
        <v>-4.5037443663269172E-3</v>
      </c>
      <c r="BK213">
        <f t="shared" si="155"/>
        <v>-4.3698536568664584E-2</v>
      </c>
      <c r="BL213">
        <f t="shared" si="156"/>
        <v>-5.8694783454307942E-3</v>
      </c>
      <c r="BM213">
        <f t="shared" si="157"/>
        <v>-3.1662683583874741E-3</v>
      </c>
      <c r="BN213">
        <f t="shared" si="128"/>
        <v>8.5492652562657485E-3</v>
      </c>
    </row>
    <row r="214" spans="1:66" x14ac:dyDescent="0.25">
      <c r="A214" s="2">
        <v>41260</v>
      </c>
      <c r="B214" s="1">
        <v>52.898513999999999</v>
      </c>
      <c r="C214" s="1">
        <v>37.709999000000003</v>
      </c>
      <c r="D214" s="1">
        <v>10.108753</v>
      </c>
      <c r="E214" s="1">
        <v>10.108753</v>
      </c>
      <c r="F214" s="1">
        <v>65.185349000000002</v>
      </c>
      <c r="G214" s="1">
        <v>10.507785</v>
      </c>
      <c r="H214" s="1">
        <v>89.830001999999993</v>
      </c>
      <c r="I214" s="1">
        <v>71.903319999999994</v>
      </c>
      <c r="J214" s="1">
        <v>86.645409000000001</v>
      </c>
      <c r="K214" s="1">
        <v>46.010154999999997</v>
      </c>
      <c r="L214" s="1">
        <v>13.89</v>
      </c>
      <c r="M214" s="1">
        <v>9.2098370000000003</v>
      </c>
      <c r="N214" s="1">
        <v>355.50280800000002</v>
      </c>
      <c r="O214" s="1">
        <v>118.46013600000001</v>
      </c>
      <c r="P214" s="1">
        <v>53.949440000000003</v>
      </c>
      <c r="Q214" s="1">
        <v>17.259211000000001</v>
      </c>
      <c r="R214" s="1">
        <v>59.476844999999997</v>
      </c>
      <c r="S214" s="1">
        <v>37.459625000000003</v>
      </c>
      <c r="T214" s="1">
        <v>17.123563999999998</v>
      </c>
      <c r="U214" s="1">
        <v>23.626412999999999</v>
      </c>
      <c r="V214" s="1">
        <v>23.350322999999999</v>
      </c>
      <c r="W214" s="1">
        <v>11.492355999999999</v>
      </c>
      <c r="X214" s="1">
        <v>20.307542999999999</v>
      </c>
      <c r="Y214" s="1">
        <v>50.711360999999997</v>
      </c>
      <c r="Z214" s="1">
        <v>24.582407</v>
      </c>
      <c r="AA214" s="1">
        <v>11.35</v>
      </c>
      <c r="AB214" s="1">
        <v>26.399018999999999</v>
      </c>
      <c r="AC214" s="1">
        <v>33.173634</v>
      </c>
      <c r="AD214" s="1">
        <v>58.849342</v>
      </c>
      <c r="AE214" s="1">
        <v>71.325241000000005</v>
      </c>
      <c r="AF214" s="1">
        <v>1430.150024</v>
      </c>
      <c r="AG214" s="1"/>
      <c r="AI214">
        <f t="shared" si="126"/>
        <v>1.8713385468787262E-2</v>
      </c>
      <c r="AJ214">
        <f t="shared" si="149"/>
        <v>3.9935568691812241E-3</v>
      </c>
      <c r="AK214">
        <f t="shared" si="150"/>
        <v>-6.6608427912829463E-2</v>
      </c>
      <c r="AL214">
        <f t="shared" si="151"/>
        <v>-6.6608427912829463E-2</v>
      </c>
      <c r="AM214">
        <f t="shared" si="152"/>
        <v>2.9046503417841613E-2</v>
      </c>
      <c r="AN214">
        <f t="shared" si="153"/>
        <v>6.7107810560318254E-2</v>
      </c>
      <c r="AO214">
        <f t="shared" si="129"/>
        <v>7.6275937716747625E-3</v>
      </c>
      <c r="AP214">
        <f t="shared" si="130"/>
        <v>-1.2359618175254886E-2</v>
      </c>
      <c r="AQ214">
        <f t="shared" si="131"/>
        <v>2.6516291102130836E-2</v>
      </c>
      <c r="AR214">
        <f t="shared" si="132"/>
        <v>2.7326961411978729E-2</v>
      </c>
      <c r="AS214">
        <f t="shared" si="133"/>
        <v>-9.2156862745098045E-2</v>
      </c>
      <c r="AT214">
        <f t="shared" si="134"/>
        <v>6.8468338031312956E-2</v>
      </c>
      <c r="AU214">
        <f t="shared" si="135"/>
        <v>1.947404587984115E-2</v>
      </c>
      <c r="AV214">
        <f t="shared" si="136"/>
        <v>7.6072106231867512E-2</v>
      </c>
      <c r="AW214">
        <f t="shared" si="137"/>
        <v>-1.1924102822351268E-2</v>
      </c>
      <c r="AX214">
        <f t="shared" si="138"/>
        <v>1.1690483121288689E-2</v>
      </c>
      <c r="AY214">
        <f t="shared" si="139"/>
        <v>-5.941452795692294E-3</v>
      </c>
      <c r="AZ214">
        <f t="shared" si="140"/>
        <v>2.779719893101442E-2</v>
      </c>
      <c r="BA214">
        <f t="shared" si="141"/>
        <v>4.8199681614400809E-2</v>
      </c>
      <c r="BB214">
        <f t="shared" si="142"/>
        <v>2.3871884170418283E-2</v>
      </c>
      <c r="BC214">
        <f t="shared" si="143"/>
        <v>8.4511188308248622E-2</v>
      </c>
      <c r="BD214">
        <f t="shared" si="144"/>
        <v>-1.9062812348227143E-2</v>
      </c>
      <c r="BE214">
        <f t="shared" si="145"/>
        <v>-3.9711096074319229E-3</v>
      </c>
      <c r="BF214">
        <f t="shared" si="146"/>
        <v>2.9750628342208447E-2</v>
      </c>
      <c r="BG214">
        <f t="shared" si="147"/>
        <v>-9.9972433257372335E-3</v>
      </c>
      <c r="BH214">
        <f t="shared" si="148"/>
        <v>-0.13358778625954199</v>
      </c>
      <c r="BI214">
        <f t="shared" si="127"/>
        <v>4.220622231372032E-3</v>
      </c>
      <c r="BJ214">
        <f t="shared" si="154"/>
        <v>-1.4476078366504252E-2</v>
      </c>
      <c r="BK214">
        <f t="shared" si="155"/>
        <v>-1.4542280758679509E-3</v>
      </c>
      <c r="BL214">
        <f t="shared" si="156"/>
        <v>-9.6499548953139207E-3</v>
      </c>
      <c r="BM214">
        <f t="shared" si="157"/>
        <v>1.1722059250817499E-2</v>
      </c>
      <c r="BN214">
        <f t="shared" si="128"/>
        <v>4.2196724740401915E-3</v>
      </c>
    </row>
    <row r="215" spans="1:66" x14ac:dyDescent="0.25">
      <c r="A215" s="2">
        <v>41267</v>
      </c>
      <c r="B215" s="1">
        <v>51.906413999999998</v>
      </c>
      <c r="C215" s="1">
        <v>36.900002000000001</v>
      </c>
      <c r="D215" s="1">
        <v>10.023327</v>
      </c>
      <c r="E215" s="1">
        <v>10.023327</v>
      </c>
      <c r="F215" s="1">
        <v>63.918793000000001</v>
      </c>
      <c r="G215" s="1">
        <v>10.572937</v>
      </c>
      <c r="H215" s="1">
        <v>88.550003000000004</v>
      </c>
      <c r="I215" s="1">
        <v>71.420753000000005</v>
      </c>
      <c r="J215" s="1">
        <v>84.450751999999994</v>
      </c>
      <c r="K215" s="1">
        <v>45.227981999999997</v>
      </c>
      <c r="L215" s="1">
        <v>13.92</v>
      </c>
      <c r="M215" s="1">
        <v>9.9941490000000002</v>
      </c>
      <c r="N215" s="1">
        <v>347.74325599999997</v>
      </c>
      <c r="O215" s="1">
        <v>115.767036</v>
      </c>
      <c r="P215" s="1">
        <v>53.359969999999997</v>
      </c>
      <c r="Q215" s="1">
        <v>16.810483999999999</v>
      </c>
      <c r="R215" s="1">
        <v>58.808200999999997</v>
      </c>
      <c r="S215" s="1">
        <v>36.812598999999999</v>
      </c>
      <c r="T215" s="1">
        <v>16.852042999999998</v>
      </c>
      <c r="U215" s="1">
        <v>22.851776000000001</v>
      </c>
      <c r="V215" s="1">
        <v>22.657152</v>
      </c>
      <c r="W215" s="1">
        <v>11.25972</v>
      </c>
      <c r="X215" s="1">
        <v>20.153691999999999</v>
      </c>
      <c r="Y215" s="1">
        <v>49.912956000000001</v>
      </c>
      <c r="Z215" s="1">
        <v>24.326874</v>
      </c>
      <c r="AA215" s="1">
        <v>11.02</v>
      </c>
      <c r="AB215" s="1">
        <v>26.006405000000001</v>
      </c>
      <c r="AC215" s="1">
        <v>32.663505999999998</v>
      </c>
      <c r="AD215" s="1">
        <v>57.957797999999997</v>
      </c>
      <c r="AE215" s="1">
        <v>69.583595000000003</v>
      </c>
      <c r="AF215" s="1">
        <v>1402.4300539999999</v>
      </c>
      <c r="AG215" s="1"/>
      <c r="AI215">
        <f t="shared" si="126"/>
        <v>-1.8754780143729569E-2</v>
      </c>
      <c r="AJ215">
        <f t="shared" si="149"/>
        <v>-2.147963461892435E-2</v>
      </c>
      <c r="AK215">
        <f t="shared" si="150"/>
        <v>-8.450696144222735E-3</v>
      </c>
      <c r="AL215">
        <f t="shared" si="151"/>
        <v>-8.450696144222735E-3</v>
      </c>
      <c r="AM215">
        <f t="shared" si="152"/>
        <v>-1.9430071625450702E-2</v>
      </c>
      <c r="AN215">
        <f t="shared" si="153"/>
        <v>6.2003552604092517E-3</v>
      </c>
      <c r="AO215">
        <f t="shared" si="129"/>
        <v>-1.4249125809882421E-2</v>
      </c>
      <c r="AP215">
        <f t="shared" si="130"/>
        <v>-6.7113312709342057E-3</v>
      </c>
      <c r="AQ215">
        <f t="shared" si="131"/>
        <v>-2.5329178144914827E-2</v>
      </c>
      <c r="AR215">
        <f t="shared" si="132"/>
        <v>-1.7000007933031313E-2</v>
      </c>
      <c r="AS215">
        <f t="shared" si="133"/>
        <v>2.1598272138228479E-3</v>
      </c>
      <c r="AT215">
        <f t="shared" si="134"/>
        <v>8.5160247678650547E-2</v>
      </c>
      <c r="AU215">
        <f t="shared" si="135"/>
        <v>-2.1826978086766733E-2</v>
      </c>
      <c r="AV215">
        <f t="shared" si="136"/>
        <v>-2.2734230188626501E-2</v>
      </c>
      <c r="AW215">
        <f t="shared" si="137"/>
        <v>-1.0926341404099944E-2</v>
      </c>
      <c r="AX215">
        <f t="shared" si="138"/>
        <v>-2.5999276560209016E-2</v>
      </c>
      <c r="AY215">
        <f t="shared" si="139"/>
        <v>-1.1242089253389289E-2</v>
      </c>
      <c r="AZ215">
        <f t="shared" si="140"/>
        <v>-1.7272623524661655E-2</v>
      </c>
      <c r="BA215">
        <f t="shared" si="141"/>
        <v>-1.5856570513007685E-2</v>
      </c>
      <c r="BB215">
        <f t="shared" si="142"/>
        <v>-3.2786906755587424E-2</v>
      </c>
      <c r="BC215">
        <f t="shared" si="143"/>
        <v>-2.9685713555225746E-2</v>
      </c>
      <c r="BD215">
        <f t="shared" si="144"/>
        <v>-2.0242672607775066E-2</v>
      </c>
      <c r="BE215">
        <f t="shared" si="145"/>
        <v>-7.576051913321051E-3</v>
      </c>
      <c r="BF215">
        <f t="shared" si="146"/>
        <v>-1.5744105152295074E-2</v>
      </c>
      <c r="BG215">
        <f t="shared" si="147"/>
        <v>-1.0394954407841338E-2</v>
      </c>
      <c r="BH215">
        <f t="shared" si="148"/>
        <v>-2.9074889867841416E-2</v>
      </c>
      <c r="BI215">
        <f t="shared" si="127"/>
        <v>-1.4872295065206712E-2</v>
      </c>
      <c r="BJ215">
        <f t="shared" si="154"/>
        <v>-1.5377513358952525E-2</v>
      </c>
      <c r="BK215">
        <f t="shared" si="155"/>
        <v>-1.5149600143362744E-2</v>
      </c>
      <c r="BL215">
        <f t="shared" si="156"/>
        <v>-2.441836824638283E-2</v>
      </c>
      <c r="BM215">
        <f t="shared" si="157"/>
        <v>-1.9382560944529344E-2</v>
      </c>
      <c r="BN215">
        <f t="shared" si="128"/>
        <v>-1.2917209076232766E-2</v>
      </c>
    </row>
    <row r="216" spans="1:66" x14ac:dyDescent="0.25">
      <c r="A216" s="2">
        <v>41274</v>
      </c>
      <c r="B216" s="1">
        <v>53.679771000000002</v>
      </c>
      <c r="C216" s="1">
        <v>38.130001</v>
      </c>
      <c r="D216" s="1">
        <v>10.602326</v>
      </c>
      <c r="E216" s="1">
        <v>10.602326</v>
      </c>
      <c r="F216" s="1">
        <v>66.486144999999993</v>
      </c>
      <c r="G216" s="1">
        <v>11.270975999999999</v>
      </c>
      <c r="H216" s="1">
        <v>93.849997999999999</v>
      </c>
      <c r="I216" s="1">
        <v>78.093040000000002</v>
      </c>
      <c r="J216" s="1">
        <v>88.970710999999994</v>
      </c>
      <c r="K216" s="1">
        <v>48.025393999999999</v>
      </c>
      <c r="L216" s="1">
        <v>14.88</v>
      </c>
      <c r="M216" s="1">
        <v>10.53773</v>
      </c>
      <c r="N216" s="1">
        <v>366.600616</v>
      </c>
      <c r="O216" s="1">
        <v>124.05853999999999</v>
      </c>
      <c r="P216" s="1">
        <v>55.585864999999998</v>
      </c>
      <c r="Q216" s="1">
        <v>17.583283999999999</v>
      </c>
      <c r="R216" s="1">
        <v>60.560237999999998</v>
      </c>
      <c r="S216" s="1">
        <v>38.617469999999997</v>
      </c>
      <c r="T216" s="1">
        <v>18.272971999999999</v>
      </c>
      <c r="U216" s="1">
        <v>23.015305999999999</v>
      </c>
      <c r="V216" s="1">
        <v>23.496962</v>
      </c>
      <c r="W216" s="1">
        <v>12.236800000000001</v>
      </c>
      <c r="X216" s="1">
        <v>21.020081000000001</v>
      </c>
      <c r="Y216" s="1">
        <v>52.267035999999997</v>
      </c>
      <c r="Z216" s="1">
        <v>25.721357000000001</v>
      </c>
      <c r="AA216" s="1">
        <v>12.2</v>
      </c>
      <c r="AB216" s="1">
        <v>27.158647999999999</v>
      </c>
      <c r="AC216" s="1">
        <v>33.729446000000003</v>
      </c>
      <c r="AD216" s="1">
        <v>59.200802000000003</v>
      </c>
      <c r="AE216" s="1">
        <v>72.739799000000005</v>
      </c>
      <c r="AF216" s="1">
        <v>1466.469971</v>
      </c>
      <c r="AG216" s="1"/>
      <c r="AI216">
        <f t="shared" si="126"/>
        <v>3.4164506143691688E-2</v>
      </c>
      <c r="AJ216">
        <f t="shared" si="149"/>
        <v>3.3333304426379148E-2</v>
      </c>
      <c r="AK216">
        <f t="shared" si="150"/>
        <v>5.7765151231721719E-2</v>
      </c>
      <c r="AL216">
        <f t="shared" si="151"/>
        <v>5.7765151231721719E-2</v>
      </c>
      <c r="AM216">
        <f t="shared" si="152"/>
        <v>4.0165839802387894E-2</v>
      </c>
      <c r="AN216">
        <f t="shared" si="153"/>
        <v>6.602129569106481E-2</v>
      </c>
      <c r="AO216">
        <f t="shared" si="129"/>
        <v>5.9853131794924901E-2</v>
      </c>
      <c r="AP216">
        <f t="shared" si="130"/>
        <v>9.3422243811963124E-2</v>
      </c>
      <c r="AQ216">
        <f t="shared" si="131"/>
        <v>5.3521832463966697E-2</v>
      </c>
      <c r="AR216">
        <f t="shared" si="132"/>
        <v>6.1851355649694947E-2</v>
      </c>
      <c r="AS216">
        <f t="shared" si="133"/>
        <v>6.8965517241379379E-2</v>
      </c>
      <c r="AT216">
        <f t="shared" si="134"/>
        <v>5.4389923544265716E-2</v>
      </c>
      <c r="AU216">
        <f t="shared" si="135"/>
        <v>5.4227823759722404E-2</v>
      </c>
      <c r="AV216">
        <f t="shared" si="136"/>
        <v>7.162232261003891E-2</v>
      </c>
      <c r="AW216">
        <f t="shared" si="137"/>
        <v>4.1714697365834379E-2</v>
      </c>
      <c r="AX216">
        <f t="shared" si="138"/>
        <v>4.5971311712381405E-2</v>
      </c>
      <c r="AY216">
        <f t="shared" si="139"/>
        <v>2.9792392390986445E-2</v>
      </c>
      <c r="AZ216">
        <f t="shared" si="140"/>
        <v>4.9028621967169408E-2</v>
      </c>
      <c r="BA216">
        <f t="shared" si="141"/>
        <v>8.4317907330286365E-2</v>
      </c>
      <c r="BB216">
        <f t="shared" si="142"/>
        <v>7.1561177564491247E-3</v>
      </c>
      <c r="BC216">
        <f t="shared" si="143"/>
        <v>3.7066000175132334E-2</v>
      </c>
      <c r="BD216">
        <f t="shared" si="144"/>
        <v>8.6776580589925933E-2</v>
      </c>
      <c r="BE216">
        <f t="shared" si="145"/>
        <v>4.298909599293279E-2</v>
      </c>
      <c r="BF216">
        <f t="shared" si="146"/>
        <v>4.7163706353115932E-2</v>
      </c>
      <c r="BG216">
        <f t="shared" si="147"/>
        <v>5.7322736986264694E-2</v>
      </c>
      <c r="BH216">
        <f t="shared" si="148"/>
        <v>0.10707803992740469</v>
      </c>
      <c r="BI216">
        <f t="shared" si="127"/>
        <v>4.4306123818343923E-2</v>
      </c>
      <c r="BJ216">
        <f t="shared" si="154"/>
        <v>3.2633973829998678E-2</v>
      </c>
      <c r="BK216">
        <f t="shared" si="155"/>
        <v>2.1446708517118031E-2</v>
      </c>
      <c r="BL216">
        <f t="shared" si="156"/>
        <v>4.5358449789781666E-2</v>
      </c>
      <c r="BM216">
        <f t="shared" si="157"/>
        <v>4.5663537241908012E-2</v>
      </c>
      <c r="BN216">
        <f t="shared" si="128"/>
        <v>5.2906395463534962E-2</v>
      </c>
    </row>
    <row r="217" spans="1:66" x14ac:dyDescent="0.25">
      <c r="A217" s="2">
        <v>41281</v>
      </c>
      <c r="B217" s="1">
        <v>52.997318</v>
      </c>
      <c r="C217" s="1">
        <v>38.090000000000003</v>
      </c>
      <c r="D217" s="1">
        <v>10.93454</v>
      </c>
      <c r="E217" s="1">
        <v>10.93454</v>
      </c>
      <c r="F217" s="1">
        <v>64.321006999999994</v>
      </c>
      <c r="G217" s="1">
        <v>10.824227</v>
      </c>
      <c r="H217" s="1">
        <v>94.389999000000003</v>
      </c>
      <c r="I217" s="1">
        <v>78.315178000000003</v>
      </c>
      <c r="J217" s="1">
        <v>87.333411999999996</v>
      </c>
      <c r="K217" s="1">
        <v>46.543869000000001</v>
      </c>
      <c r="L217" s="1">
        <v>14.24</v>
      </c>
      <c r="M217" s="1">
        <v>10.871646</v>
      </c>
      <c r="N217" s="1">
        <v>367.60409499999997</v>
      </c>
      <c r="O217" s="1">
        <v>126.47496</v>
      </c>
      <c r="P217" s="1">
        <v>56.043373000000003</v>
      </c>
      <c r="Q217" s="1">
        <v>18.281300999999999</v>
      </c>
      <c r="R217" s="1">
        <v>61.237354000000003</v>
      </c>
      <c r="S217" s="1">
        <v>39.551375999999998</v>
      </c>
      <c r="T217" s="1">
        <v>18.254877</v>
      </c>
      <c r="U217" s="1">
        <v>23.092772</v>
      </c>
      <c r="V217" s="1">
        <v>23.594716999999999</v>
      </c>
      <c r="W217" s="1">
        <v>11.362078</v>
      </c>
      <c r="X217" s="1">
        <v>21.473521999999999</v>
      </c>
      <c r="Y217" s="1">
        <v>53.419373</v>
      </c>
      <c r="Z217" s="1">
        <v>25.020465999999999</v>
      </c>
      <c r="AA217" s="1">
        <v>12.31</v>
      </c>
      <c r="AB217" s="1">
        <v>27.670750000000002</v>
      </c>
      <c r="AC217" s="1">
        <v>32.968055999999997</v>
      </c>
      <c r="AD217" s="1">
        <v>58.832188000000002</v>
      </c>
      <c r="AE217" s="1">
        <v>73.271277999999995</v>
      </c>
      <c r="AF217" s="1">
        <v>1472.0500489999999</v>
      </c>
      <c r="AG217" s="1"/>
      <c r="AI217">
        <f t="shared" si="126"/>
        <v>-1.2713411165632625E-2</v>
      </c>
      <c r="AJ217">
        <f t="shared" si="149"/>
        <v>-1.0490689470476705E-3</v>
      </c>
      <c r="AK217">
        <f t="shared" si="150"/>
        <v>3.1334067637610888E-2</v>
      </c>
      <c r="AL217">
        <f t="shared" si="151"/>
        <v>3.1334067637610888E-2</v>
      </c>
      <c r="AM217">
        <f t="shared" si="152"/>
        <v>-3.2565251000791204E-2</v>
      </c>
      <c r="AN217">
        <f t="shared" si="153"/>
        <v>-3.963711749541466E-2</v>
      </c>
      <c r="AO217">
        <f t="shared" si="129"/>
        <v>5.7538733245364989E-3</v>
      </c>
      <c r="AP217">
        <f t="shared" si="130"/>
        <v>2.8445300631144729E-3</v>
      </c>
      <c r="AQ217">
        <f t="shared" si="131"/>
        <v>-1.8402674111483708E-2</v>
      </c>
      <c r="AR217">
        <f t="shared" si="132"/>
        <v>-3.0848783874630945E-2</v>
      </c>
      <c r="AS217">
        <f t="shared" si="133"/>
        <v>-4.3010752688172081E-2</v>
      </c>
      <c r="AT217">
        <f t="shared" si="134"/>
        <v>3.1687659486435912E-2</v>
      </c>
      <c r="AU217">
        <f t="shared" si="135"/>
        <v>2.7372539930483101E-3</v>
      </c>
      <c r="AV217">
        <f t="shared" si="136"/>
        <v>1.9478062534026293E-2</v>
      </c>
      <c r="AW217">
        <f t="shared" si="137"/>
        <v>8.2306536023142619E-3</v>
      </c>
      <c r="AX217">
        <f t="shared" si="138"/>
        <v>3.9697760668598661E-2</v>
      </c>
      <c r="AY217">
        <f t="shared" si="139"/>
        <v>1.1180867552072784E-2</v>
      </c>
      <c r="AZ217">
        <f t="shared" si="140"/>
        <v>2.4183510727139826E-2</v>
      </c>
      <c r="BA217">
        <f t="shared" si="141"/>
        <v>-9.902603692491217E-4</v>
      </c>
      <c r="BB217">
        <f t="shared" si="142"/>
        <v>3.3658470584749622E-3</v>
      </c>
      <c r="BC217">
        <f t="shared" si="143"/>
        <v>4.1603250667043411E-3</v>
      </c>
      <c r="BD217">
        <f t="shared" si="144"/>
        <v>-7.1482904027196661E-2</v>
      </c>
      <c r="BE217">
        <f t="shared" si="145"/>
        <v>2.1571800793726625E-2</v>
      </c>
      <c r="BF217">
        <f t="shared" si="146"/>
        <v>2.2047108238546432E-2</v>
      </c>
      <c r="BG217">
        <f t="shared" si="147"/>
        <v>-2.7249378794439272E-2</v>
      </c>
      <c r="BH217">
        <f t="shared" si="148"/>
        <v>9.0163934426230503E-3</v>
      </c>
      <c r="BI217">
        <f t="shared" si="127"/>
        <v>1.8855945995544486E-2</v>
      </c>
      <c r="BJ217">
        <f t="shared" si="154"/>
        <v>-2.2573451102636127E-2</v>
      </c>
      <c r="BK217">
        <f t="shared" si="155"/>
        <v>-6.2265034855440108E-3</v>
      </c>
      <c r="BL217">
        <f t="shared" si="156"/>
        <v>7.3065777924405627E-3</v>
      </c>
      <c r="BM217">
        <f t="shared" si="157"/>
        <v>3.8051089421182274E-3</v>
      </c>
      <c r="BN217">
        <f t="shared" si="128"/>
        <v>-3.9877504825562793E-4</v>
      </c>
    </row>
    <row r="218" spans="1:66" x14ac:dyDescent="0.25">
      <c r="A218" s="2">
        <v>41288</v>
      </c>
      <c r="B218" s="1">
        <v>50.929580999999999</v>
      </c>
      <c r="C218" s="1">
        <v>37.979999999999997</v>
      </c>
      <c r="D218" s="1">
        <v>10.782671000000001</v>
      </c>
      <c r="E218" s="1">
        <v>10.782671000000001</v>
      </c>
      <c r="F218" s="1">
        <v>64.218306999999996</v>
      </c>
      <c r="G218" s="1">
        <v>10.368178</v>
      </c>
      <c r="H218" s="1">
        <v>95.160004000000001</v>
      </c>
      <c r="I218" s="1">
        <v>80.314407000000003</v>
      </c>
      <c r="J218" s="1">
        <v>88.134643999999994</v>
      </c>
      <c r="K218" s="1">
        <v>48.163429000000001</v>
      </c>
      <c r="L218" s="1">
        <v>14.46</v>
      </c>
      <c r="M218" s="1">
        <v>10.957067</v>
      </c>
      <c r="N218" s="1">
        <v>349.97872899999999</v>
      </c>
      <c r="O218" s="1">
        <v>133.22616600000001</v>
      </c>
      <c r="P218" s="1">
        <v>57.600619999999999</v>
      </c>
      <c r="Q218" s="1">
        <v>17.658075</v>
      </c>
      <c r="R218" s="1">
        <v>61.982216000000001</v>
      </c>
      <c r="S218" s="1">
        <v>39.825676000000001</v>
      </c>
      <c r="T218" s="1">
        <v>20.255039</v>
      </c>
      <c r="U218" s="1">
        <v>23.454267999999999</v>
      </c>
      <c r="V218" s="1">
        <v>23.67914</v>
      </c>
      <c r="W218" s="1">
        <v>11.324854999999999</v>
      </c>
      <c r="X218" s="1">
        <v>21.489719000000001</v>
      </c>
      <c r="Y218" s="1">
        <v>53.238292999999999</v>
      </c>
      <c r="Z218" s="1">
        <v>24.728922000000001</v>
      </c>
      <c r="AA218" s="1">
        <v>12.52</v>
      </c>
      <c r="AB218" s="1">
        <v>28.609611999999998</v>
      </c>
      <c r="AC218" s="1">
        <v>32.767001999999998</v>
      </c>
      <c r="AD218" s="1">
        <v>59.320808</v>
      </c>
      <c r="AE218" s="1">
        <v>74.244308000000004</v>
      </c>
      <c r="AF218" s="1">
        <v>1485.9799800000001</v>
      </c>
      <c r="AG218" s="1"/>
      <c r="AI218">
        <f t="shared" si="126"/>
        <v>-3.9015880011135678E-2</v>
      </c>
      <c r="AJ218">
        <f t="shared" si="149"/>
        <v>-2.8878970858494755E-3</v>
      </c>
      <c r="AK218">
        <f t="shared" si="150"/>
        <v>-1.3888924454069361E-2</v>
      </c>
      <c r="AL218">
        <f t="shared" si="151"/>
        <v>-1.3888924454069361E-2</v>
      </c>
      <c r="AM218">
        <f t="shared" si="152"/>
        <v>-1.5966789823424047E-3</v>
      </c>
      <c r="AN218">
        <f t="shared" si="153"/>
        <v>-4.2132246487439719E-2</v>
      </c>
      <c r="AO218">
        <f t="shared" si="129"/>
        <v>8.1576968763395954E-3</v>
      </c>
      <c r="AP218">
        <f t="shared" si="130"/>
        <v>2.5527988967860096E-2</v>
      </c>
      <c r="AQ218">
        <f t="shared" si="131"/>
        <v>9.1744039497735283E-3</v>
      </c>
      <c r="AR218">
        <f t="shared" si="132"/>
        <v>3.4796419696007649E-2</v>
      </c>
      <c r="AS218">
        <f t="shared" si="133"/>
        <v>1.5449438202247236E-2</v>
      </c>
      <c r="AT218">
        <f t="shared" si="134"/>
        <v>7.8572278751534216E-3</v>
      </c>
      <c r="AU218">
        <f t="shared" si="135"/>
        <v>-4.7946598636231151E-2</v>
      </c>
      <c r="AV218">
        <f t="shared" si="136"/>
        <v>5.3379783634642075E-2</v>
      </c>
      <c r="AW218">
        <f t="shared" si="137"/>
        <v>2.7786461032600528E-2</v>
      </c>
      <c r="AX218">
        <f t="shared" si="138"/>
        <v>-3.4090899766925725E-2</v>
      </c>
      <c r="AY218">
        <f t="shared" si="139"/>
        <v>1.2163523590519565E-2</v>
      </c>
      <c r="AZ218">
        <f t="shared" si="140"/>
        <v>6.9352833640984775E-3</v>
      </c>
      <c r="BA218">
        <f t="shared" si="141"/>
        <v>0.10956863746603165</v>
      </c>
      <c r="BB218">
        <f t="shared" si="142"/>
        <v>1.5654075656226934E-2</v>
      </c>
      <c r="BC218">
        <f t="shared" si="143"/>
        <v>3.5780467296980516E-3</v>
      </c>
      <c r="BD218">
        <f t="shared" si="144"/>
        <v>-3.2760732675837022E-3</v>
      </c>
      <c r="BE218">
        <f t="shared" si="145"/>
        <v>7.5427775657862714E-4</v>
      </c>
      <c r="BF218">
        <f t="shared" si="146"/>
        <v>-3.3897814562518632E-3</v>
      </c>
      <c r="BG218">
        <f t="shared" si="147"/>
        <v>-1.1652221025779386E-2</v>
      </c>
      <c r="BH218">
        <f t="shared" si="148"/>
        <v>1.7059301380990988E-2</v>
      </c>
      <c r="BI218">
        <f t="shared" si="127"/>
        <v>3.3929763378296458E-2</v>
      </c>
      <c r="BJ218">
        <f t="shared" si="154"/>
        <v>-6.0984487529382745E-3</v>
      </c>
      <c r="BK218">
        <f t="shared" si="155"/>
        <v>8.3053174904866248E-3</v>
      </c>
      <c r="BL218">
        <f t="shared" si="156"/>
        <v>1.3279828420626272E-2</v>
      </c>
      <c r="BM218">
        <f t="shared" si="157"/>
        <v>9.462946595778501E-3</v>
      </c>
      <c r="BN218">
        <f t="shared" si="128"/>
        <v>6.1164300362520577E-3</v>
      </c>
    </row>
    <row r="219" spans="1:66" x14ac:dyDescent="0.25">
      <c r="A219" s="2">
        <v>41295</v>
      </c>
      <c r="B219" s="1">
        <v>44.805804999999999</v>
      </c>
      <c r="C219" s="1">
        <v>38.32</v>
      </c>
      <c r="D219" s="1">
        <v>10.811147</v>
      </c>
      <c r="E219" s="1">
        <v>10.811147</v>
      </c>
      <c r="F219" s="1">
        <v>64.209732000000002</v>
      </c>
      <c r="G219" s="1">
        <v>10.814925000000001</v>
      </c>
      <c r="H219" s="1">
        <v>97.389999000000003</v>
      </c>
      <c r="I219" s="1">
        <v>78.636039999999994</v>
      </c>
      <c r="J219" s="1">
        <v>89.144897</v>
      </c>
      <c r="K219" s="1">
        <v>50.040633999999997</v>
      </c>
      <c r="L219" s="1">
        <v>14.77</v>
      </c>
      <c r="M219" s="1">
        <v>10.623153</v>
      </c>
      <c r="N219" s="1">
        <v>374.399902</v>
      </c>
      <c r="O219" s="1">
        <v>133.235443</v>
      </c>
      <c r="P219" s="1">
        <v>59.668140000000001</v>
      </c>
      <c r="Q219" s="1">
        <v>17.417089000000001</v>
      </c>
      <c r="R219" s="1">
        <v>62.566231000000002</v>
      </c>
      <c r="S219" s="1">
        <v>40.425716000000001</v>
      </c>
      <c r="T219" s="1">
        <v>20.544658999999999</v>
      </c>
      <c r="U219" s="1">
        <v>23.996518999999999</v>
      </c>
      <c r="V219" s="1">
        <v>24.683363</v>
      </c>
      <c r="W219" s="1">
        <v>11.548187</v>
      </c>
      <c r="X219" s="1">
        <v>21.862183000000002</v>
      </c>
      <c r="Y219" s="1">
        <v>52.398724000000001</v>
      </c>
      <c r="Z219" s="1">
        <v>25.157837000000001</v>
      </c>
      <c r="AA219" s="1">
        <v>12.82</v>
      </c>
      <c r="AB219" s="1">
        <v>27.995080999999999</v>
      </c>
      <c r="AC219" s="1">
        <v>32.867137999999997</v>
      </c>
      <c r="AD219" s="1">
        <v>59.149360999999999</v>
      </c>
      <c r="AE219" s="1">
        <v>75.004745</v>
      </c>
      <c r="AF219" s="1">
        <v>1502.959961</v>
      </c>
      <c r="AG219" s="1"/>
      <c r="AI219">
        <f t="shared" si="126"/>
        <v>-0.12024006245015052</v>
      </c>
      <c r="AJ219">
        <f t="shared" si="149"/>
        <v>8.9520800421275266E-3</v>
      </c>
      <c r="AK219">
        <f t="shared" si="150"/>
        <v>2.6409040950984685E-3</v>
      </c>
      <c r="AL219">
        <f t="shared" si="151"/>
        <v>2.6409040950984685E-3</v>
      </c>
      <c r="AM219">
        <f t="shared" si="152"/>
        <v>-1.3352890165717603E-4</v>
      </c>
      <c r="AN219">
        <f t="shared" si="153"/>
        <v>4.3088284171047236E-2</v>
      </c>
      <c r="AO219">
        <f t="shared" si="129"/>
        <v>2.3434162529039012E-2</v>
      </c>
      <c r="AP219">
        <f t="shared" si="130"/>
        <v>-2.0897458658942828E-2</v>
      </c>
      <c r="AQ219">
        <f t="shared" si="131"/>
        <v>1.1462609413841916E-2</v>
      </c>
      <c r="AR219">
        <f t="shared" si="132"/>
        <v>3.8975734057473281E-2</v>
      </c>
      <c r="AS219">
        <f t="shared" si="133"/>
        <v>2.1438450899031722E-2</v>
      </c>
      <c r="AT219">
        <f t="shared" si="134"/>
        <v>-3.0474761174682972E-2</v>
      </c>
      <c r="AU219">
        <f t="shared" si="135"/>
        <v>6.9779020770145181E-2</v>
      </c>
      <c r="AV219">
        <f t="shared" si="136"/>
        <v>6.9633468248251739E-5</v>
      </c>
      <c r="AW219">
        <f t="shared" si="137"/>
        <v>3.5894058084791479E-2</v>
      </c>
      <c r="AX219">
        <f t="shared" si="138"/>
        <v>-1.3647353972615898E-2</v>
      </c>
      <c r="AY219">
        <f t="shared" si="139"/>
        <v>9.4222994544112589E-3</v>
      </c>
      <c r="AZ219">
        <f t="shared" si="140"/>
        <v>1.5066662019748262E-2</v>
      </c>
      <c r="BA219">
        <f t="shared" si="141"/>
        <v>1.4298664149696248E-2</v>
      </c>
      <c r="BB219">
        <f t="shared" si="142"/>
        <v>2.3119502173335801E-2</v>
      </c>
      <c r="BC219">
        <f t="shared" si="143"/>
        <v>4.2409606092113125E-2</v>
      </c>
      <c r="BD219">
        <f t="shared" si="144"/>
        <v>1.9720517392938008E-2</v>
      </c>
      <c r="BE219">
        <f t="shared" si="145"/>
        <v>1.7332194990544118E-2</v>
      </c>
      <c r="BF219">
        <f t="shared" si="146"/>
        <v>-1.5770021026030968E-2</v>
      </c>
      <c r="BG219">
        <f t="shared" si="147"/>
        <v>1.7344670341877415E-2</v>
      </c>
      <c r="BH219">
        <f t="shared" si="148"/>
        <v>2.3961661341853093E-2</v>
      </c>
      <c r="BI219">
        <f t="shared" si="127"/>
        <v>-2.1479878860293511E-2</v>
      </c>
      <c r="BJ219">
        <f t="shared" si="154"/>
        <v>3.0560012783592203E-3</v>
      </c>
      <c r="BK219">
        <f t="shared" si="155"/>
        <v>-2.8901662971279919E-3</v>
      </c>
      <c r="BL219">
        <f t="shared" si="156"/>
        <v>1.0242360936275357E-2</v>
      </c>
      <c r="BM219">
        <f t="shared" si="157"/>
        <v>1.1426789881785589E-2</v>
      </c>
      <c r="BN219">
        <f t="shared" si="128"/>
        <v>7.6272250151864212E-3</v>
      </c>
    </row>
    <row r="220" spans="1:66" x14ac:dyDescent="0.25">
      <c r="A220" s="2">
        <v>41302</v>
      </c>
      <c r="B220" s="1">
        <v>46.205348999999998</v>
      </c>
      <c r="C220" s="1">
        <v>38.340000000000003</v>
      </c>
      <c r="D220" s="1">
        <v>11.057931</v>
      </c>
      <c r="E220" s="1">
        <v>11.057931</v>
      </c>
      <c r="F220" s="1">
        <v>64.072815000000006</v>
      </c>
      <c r="G220" s="1">
        <v>10.898686</v>
      </c>
      <c r="H220" s="1">
        <v>98</v>
      </c>
      <c r="I220" s="1">
        <v>81.852890000000002</v>
      </c>
      <c r="J220" s="1">
        <v>90.703804000000005</v>
      </c>
      <c r="K220" s="1">
        <v>50.233887000000003</v>
      </c>
      <c r="L220" s="1">
        <v>16.190000999999999</v>
      </c>
      <c r="M220" s="1">
        <v>10.110632000000001</v>
      </c>
      <c r="N220" s="1">
        <v>385.294037</v>
      </c>
      <c r="O220" s="1">
        <v>138.25273100000001</v>
      </c>
      <c r="P220" s="1">
        <v>59.210650999999999</v>
      </c>
      <c r="Q220" s="1">
        <v>17.749480999999999</v>
      </c>
      <c r="R220" s="1">
        <v>62.786278000000003</v>
      </c>
      <c r="S220" s="1">
        <v>41.017189000000002</v>
      </c>
      <c r="T220" s="1">
        <v>21.277746</v>
      </c>
      <c r="U220" s="1">
        <v>24.039555</v>
      </c>
      <c r="V220" s="1">
        <v>23.861322000000001</v>
      </c>
      <c r="W220" s="1">
        <v>11.510966</v>
      </c>
      <c r="X220" s="1">
        <v>22.372299000000002</v>
      </c>
      <c r="Y220" s="1">
        <v>54.925651999999999</v>
      </c>
      <c r="Z220" s="1">
        <v>26.259687</v>
      </c>
      <c r="AA220" s="1">
        <v>12.78</v>
      </c>
      <c r="AB220" s="1">
        <v>28.780313</v>
      </c>
      <c r="AC220" s="1">
        <v>34.322932999999999</v>
      </c>
      <c r="AD220" s="1">
        <v>60.426639999999999</v>
      </c>
      <c r="AE220" s="1">
        <v>73.622871000000004</v>
      </c>
      <c r="AF220" s="1">
        <v>1513.170044</v>
      </c>
      <c r="AG220" s="1"/>
      <c r="AI220">
        <f t="shared" si="126"/>
        <v>3.1235774025262994E-2</v>
      </c>
      <c r="AJ220">
        <f t="shared" si="149"/>
        <v>5.219206680585367E-4</v>
      </c>
      <c r="AK220">
        <f t="shared" si="150"/>
        <v>2.2826810143271561E-2</v>
      </c>
      <c r="AL220">
        <f t="shared" si="151"/>
        <v>2.2826810143271561E-2</v>
      </c>
      <c r="AM220">
        <f t="shared" si="152"/>
        <v>-2.1323403125245383E-3</v>
      </c>
      <c r="AN220">
        <f t="shared" si="153"/>
        <v>7.7449450643438658E-3</v>
      </c>
      <c r="AO220">
        <f t="shared" si="129"/>
        <v>6.263487075300174E-3</v>
      </c>
      <c r="AP220">
        <f t="shared" si="130"/>
        <v>4.0908087436753025E-2</v>
      </c>
      <c r="AQ220">
        <f t="shared" si="131"/>
        <v>1.7487338619057522E-2</v>
      </c>
      <c r="AR220">
        <f t="shared" si="132"/>
        <v>3.8619214936406617E-3</v>
      </c>
      <c r="AS220">
        <f t="shared" si="133"/>
        <v>9.6140893703452898E-2</v>
      </c>
      <c r="AT220">
        <f t="shared" si="134"/>
        <v>-4.8245657386276897E-2</v>
      </c>
      <c r="AU220">
        <f t="shared" si="135"/>
        <v>2.9097590415501778E-2</v>
      </c>
      <c r="AV220">
        <f t="shared" si="136"/>
        <v>3.7657307147618425E-2</v>
      </c>
      <c r="AW220">
        <f t="shared" si="137"/>
        <v>-7.6672240830701691E-3</v>
      </c>
      <c r="AX220">
        <f t="shared" si="138"/>
        <v>1.9084245363849187E-2</v>
      </c>
      <c r="AY220">
        <f t="shared" si="139"/>
        <v>3.5170250226516119E-3</v>
      </c>
      <c r="AZ220">
        <f t="shared" si="140"/>
        <v>1.4631107585082737E-2</v>
      </c>
      <c r="BA220">
        <f t="shared" si="141"/>
        <v>3.568260733848156E-2</v>
      </c>
      <c r="BB220">
        <f t="shared" si="142"/>
        <v>1.793426788277114E-3</v>
      </c>
      <c r="BC220">
        <f t="shared" si="143"/>
        <v>-3.3303444105246056E-2</v>
      </c>
      <c r="BD220">
        <f t="shared" si="144"/>
        <v>-3.2231033321508053E-3</v>
      </c>
      <c r="BE220">
        <f t="shared" si="145"/>
        <v>2.3333259995124915E-2</v>
      </c>
      <c r="BF220">
        <f t="shared" si="146"/>
        <v>4.8224991127646506E-2</v>
      </c>
      <c r="BG220">
        <f t="shared" si="147"/>
        <v>4.3797485451551293E-2</v>
      </c>
      <c r="BH220">
        <f t="shared" si="148"/>
        <v>-3.1201248049922718E-3</v>
      </c>
      <c r="BI220">
        <f t="shared" si="127"/>
        <v>2.8048927595530109E-2</v>
      </c>
      <c r="BJ220">
        <f t="shared" si="154"/>
        <v>4.4293330316743797E-2</v>
      </c>
      <c r="BK220">
        <f t="shared" si="155"/>
        <v>2.1594130154677413E-2</v>
      </c>
      <c r="BL220">
        <f t="shared" si="156"/>
        <v>-1.8423821052921334E-2</v>
      </c>
      <c r="BM220">
        <f t="shared" si="157"/>
        <v>6.7933166983414669E-3</v>
      </c>
      <c r="BN220">
        <f t="shared" si="128"/>
        <v>1.6148590253265569E-2</v>
      </c>
    </row>
    <row r="221" spans="1:66" x14ac:dyDescent="0.25">
      <c r="A221" s="2">
        <v>41309</v>
      </c>
      <c r="B221" s="1">
        <v>48.381068999999997</v>
      </c>
      <c r="C221" s="1">
        <v>39.119999</v>
      </c>
      <c r="D221" s="1">
        <v>12.728486999999999</v>
      </c>
      <c r="E221" s="1">
        <v>12.728486999999999</v>
      </c>
      <c r="F221" s="1">
        <v>65.519096000000005</v>
      </c>
      <c r="G221" s="1">
        <v>10.945223</v>
      </c>
      <c r="H221" s="1">
        <v>97.25</v>
      </c>
      <c r="I221" s="1">
        <v>79.680908000000002</v>
      </c>
      <c r="J221" s="1">
        <v>89.519371000000007</v>
      </c>
      <c r="K221" s="1">
        <v>50.298298000000003</v>
      </c>
      <c r="L221" s="1">
        <v>17.370000999999998</v>
      </c>
      <c r="M221" s="1">
        <v>10.247665</v>
      </c>
      <c r="N221" s="1">
        <v>390.14746100000002</v>
      </c>
      <c r="O221" s="1">
        <v>139.82063299999999</v>
      </c>
      <c r="P221" s="1">
        <v>58.955502000000003</v>
      </c>
      <c r="Q221" s="1">
        <v>17.450329</v>
      </c>
      <c r="R221" s="1">
        <v>63.886623</v>
      </c>
      <c r="S221" s="1">
        <v>41.685809999999996</v>
      </c>
      <c r="T221" s="1">
        <v>21.152073000000001</v>
      </c>
      <c r="U221" s="1">
        <v>23.712484</v>
      </c>
      <c r="V221" s="1">
        <v>24.256792000000001</v>
      </c>
      <c r="W221" s="1">
        <v>11.510966</v>
      </c>
      <c r="X221" s="1">
        <v>21.955244</v>
      </c>
      <c r="Y221" s="1">
        <v>55.106724</v>
      </c>
      <c r="Z221" s="1">
        <v>26.082211000000001</v>
      </c>
      <c r="AA221" s="1">
        <v>15.04</v>
      </c>
      <c r="AB221" s="1">
        <v>29.445429000000001</v>
      </c>
      <c r="AC221" s="1">
        <v>34.161175</v>
      </c>
      <c r="AD221" s="1">
        <v>61.275314000000002</v>
      </c>
      <c r="AE221" s="1">
        <v>72.453613000000004</v>
      </c>
      <c r="AF221" s="1">
        <v>1517.9300539999999</v>
      </c>
      <c r="AG221" s="1"/>
      <c r="AI221">
        <f t="shared" si="126"/>
        <v>4.7088054675228148E-2</v>
      </c>
      <c r="AJ221">
        <f t="shared" si="149"/>
        <v>2.0344261867501212E-2</v>
      </c>
      <c r="AK221">
        <f t="shared" si="150"/>
        <v>0.15107310761841428</v>
      </c>
      <c r="AL221">
        <f t="shared" si="151"/>
        <v>0.15107310761841428</v>
      </c>
      <c r="AM221">
        <f t="shared" si="152"/>
        <v>2.257245916228277E-2</v>
      </c>
      <c r="AN221">
        <f t="shared" si="153"/>
        <v>4.2699642874380198E-3</v>
      </c>
      <c r="AO221">
        <f t="shared" si="129"/>
        <v>-7.6530612244897957E-3</v>
      </c>
      <c r="AP221">
        <f t="shared" si="130"/>
        <v>-2.653519014417206E-2</v>
      </c>
      <c r="AQ221">
        <f t="shared" si="131"/>
        <v>-1.3058250566867057E-2</v>
      </c>
      <c r="AR221">
        <f t="shared" si="132"/>
        <v>1.2822220984014191E-3</v>
      </c>
      <c r="AS221">
        <f t="shared" si="133"/>
        <v>7.2884492101019618E-2</v>
      </c>
      <c r="AT221">
        <f t="shared" si="134"/>
        <v>1.3553356506299392E-2</v>
      </c>
      <c r="AU221">
        <f t="shared" si="135"/>
        <v>1.2596675613746958E-2</v>
      </c>
      <c r="AV221">
        <f t="shared" si="136"/>
        <v>1.1340839263420954E-2</v>
      </c>
      <c r="AW221">
        <f t="shared" si="137"/>
        <v>-4.3091740369481137E-3</v>
      </c>
      <c r="AX221">
        <f t="shared" si="138"/>
        <v>-1.6854126607983605E-2</v>
      </c>
      <c r="AY221">
        <f t="shared" si="139"/>
        <v>1.7525246519629611E-2</v>
      </c>
      <c r="AZ221">
        <f t="shared" si="140"/>
        <v>1.630099517546155E-2</v>
      </c>
      <c r="BA221">
        <f t="shared" si="141"/>
        <v>-5.9063116929772086E-3</v>
      </c>
      <c r="BB221">
        <f t="shared" si="142"/>
        <v>-1.3605534711437051E-2</v>
      </c>
      <c r="BC221">
        <f t="shared" si="143"/>
        <v>1.6573683553660585E-2</v>
      </c>
      <c r="BD221">
        <f t="shared" si="144"/>
        <v>0</v>
      </c>
      <c r="BE221">
        <f t="shared" si="145"/>
        <v>-1.8641579928821855E-2</v>
      </c>
      <c r="BF221">
        <f t="shared" si="146"/>
        <v>3.2966745665577234E-3</v>
      </c>
      <c r="BG221">
        <f t="shared" si="147"/>
        <v>-6.7584963979196947E-3</v>
      </c>
      <c r="BH221">
        <f t="shared" si="148"/>
        <v>0.17683881064162754</v>
      </c>
      <c r="BI221">
        <f t="shared" si="127"/>
        <v>2.3110103076363388E-2</v>
      </c>
      <c r="BJ221">
        <f t="shared" si="154"/>
        <v>-4.7128256783882357E-3</v>
      </c>
      <c r="BK221">
        <f t="shared" si="155"/>
        <v>1.4044699490158689E-2</v>
      </c>
      <c r="BL221">
        <f t="shared" si="156"/>
        <v>-1.5881722406614639E-2</v>
      </c>
      <c r="BM221">
        <f t="shared" si="157"/>
        <v>3.145720481894476E-3</v>
      </c>
      <c r="BN221">
        <f t="shared" si="128"/>
        <v>2.1395082681300227E-2</v>
      </c>
    </row>
    <row r="222" spans="1:66" x14ac:dyDescent="0.25">
      <c r="A222" s="2">
        <v>41316</v>
      </c>
      <c r="B222" s="1">
        <v>48.852974000000003</v>
      </c>
      <c r="C222" s="1">
        <v>38.630001</v>
      </c>
      <c r="D222" s="1">
        <v>13.639699999999999</v>
      </c>
      <c r="E222" s="1">
        <v>13.639699999999999</v>
      </c>
      <c r="F222" s="1">
        <v>64.209732000000002</v>
      </c>
      <c r="G222" s="1">
        <v>11.196514000000001</v>
      </c>
      <c r="H222" s="1">
        <v>99.769997000000004</v>
      </c>
      <c r="I222" s="1">
        <v>78.660720999999995</v>
      </c>
      <c r="J222" s="1">
        <v>89.216904</v>
      </c>
      <c r="K222" s="1">
        <v>51.172497</v>
      </c>
      <c r="L222" s="1">
        <v>16.969999000000001</v>
      </c>
      <c r="M222" s="1">
        <v>10.185084</v>
      </c>
      <c r="N222" s="1">
        <v>393.88317899999998</v>
      </c>
      <c r="O222" s="1">
        <v>142.94725</v>
      </c>
      <c r="P222" s="1">
        <v>59.404198000000001</v>
      </c>
      <c r="Q222" s="1">
        <v>17.738668000000001</v>
      </c>
      <c r="R222" s="1">
        <v>64.462165999999996</v>
      </c>
      <c r="S222" s="1">
        <v>41.900115999999997</v>
      </c>
      <c r="T222" s="1">
        <v>21.650946000000001</v>
      </c>
      <c r="U222" s="1">
        <v>24.108408000000001</v>
      </c>
      <c r="V222" s="1">
        <v>24.416758000000002</v>
      </c>
      <c r="W222" s="1">
        <v>11.845966000000001</v>
      </c>
      <c r="X222" s="1">
        <v>22.290126999999998</v>
      </c>
      <c r="Y222" s="1">
        <v>53.855620999999999</v>
      </c>
      <c r="Z222" s="1">
        <v>26.148771</v>
      </c>
      <c r="AA222" s="1">
        <v>15.08</v>
      </c>
      <c r="AB222" s="1">
        <v>28.852741000000002</v>
      </c>
      <c r="AC222" s="1">
        <v>34.199688000000002</v>
      </c>
      <c r="AD222" s="1">
        <v>59.406528000000002</v>
      </c>
      <c r="AE222" s="1">
        <v>72.710769999999997</v>
      </c>
      <c r="AF222" s="1">
        <v>1519.790039</v>
      </c>
      <c r="AG222" s="1"/>
      <c r="AI222">
        <f t="shared" si="126"/>
        <v>9.7539184179664725E-3</v>
      </c>
      <c r="AJ222">
        <f t="shared" si="149"/>
        <v>-1.252551156762555E-2</v>
      </c>
      <c r="AK222">
        <f t="shared" si="150"/>
        <v>7.1588477090796424E-2</v>
      </c>
      <c r="AL222">
        <f t="shared" si="151"/>
        <v>7.1588477090796424E-2</v>
      </c>
      <c r="AM222">
        <f t="shared" si="152"/>
        <v>-1.9984463766105718E-2</v>
      </c>
      <c r="AN222">
        <f t="shared" si="153"/>
        <v>2.2958965751542947E-2</v>
      </c>
      <c r="AO222">
        <f t="shared" si="129"/>
        <v>2.5912565552699267E-2</v>
      </c>
      <c r="AP222">
        <f t="shared" si="130"/>
        <v>-1.2803405804562455E-2</v>
      </c>
      <c r="AQ222">
        <f t="shared" si="131"/>
        <v>-3.3787882624868658E-3</v>
      </c>
      <c r="AR222">
        <f t="shared" si="132"/>
        <v>1.7380289885753138E-2</v>
      </c>
      <c r="AS222">
        <f t="shared" si="133"/>
        <v>-2.3028323372001943E-2</v>
      </c>
      <c r="AT222">
        <f t="shared" si="134"/>
        <v>-6.1068545858983265E-3</v>
      </c>
      <c r="AU222">
        <f t="shared" si="135"/>
        <v>9.5751436916309014E-3</v>
      </c>
      <c r="AV222">
        <f t="shared" si="136"/>
        <v>2.2361628129662456E-2</v>
      </c>
      <c r="AW222">
        <f t="shared" si="137"/>
        <v>7.6107570078870366E-3</v>
      </c>
      <c r="AX222">
        <f t="shared" si="138"/>
        <v>1.6523413398108457E-2</v>
      </c>
      <c r="AY222">
        <f t="shared" si="139"/>
        <v>9.008818637979912E-3</v>
      </c>
      <c r="AZ222">
        <f t="shared" si="140"/>
        <v>5.1409820272174285E-3</v>
      </c>
      <c r="BA222">
        <f t="shared" si="141"/>
        <v>2.3585064215691749E-2</v>
      </c>
      <c r="BB222">
        <f t="shared" si="142"/>
        <v>1.6696858920389818E-2</v>
      </c>
      <c r="BC222">
        <f t="shared" si="143"/>
        <v>6.594689025655194E-3</v>
      </c>
      <c r="BD222">
        <f t="shared" si="144"/>
        <v>2.9102683475913389E-2</v>
      </c>
      <c r="BE222">
        <f t="shared" si="145"/>
        <v>1.5252984662798456E-2</v>
      </c>
      <c r="BF222">
        <f t="shared" si="146"/>
        <v>-2.2703273016193098E-2</v>
      </c>
      <c r="BG222">
        <f t="shared" si="147"/>
        <v>2.5519308926685341E-3</v>
      </c>
      <c r="BH222">
        <f t="shared" si="148"/>
        <v>2.6595744680851679E-3</v>
      </c>
      <c r="BI222">
        <f t="shared" si="127"/>
        <v>-2.012835336853129E-2</v>
      </c>
      <c r="BJ222">
        <f t="shared" si="154"/>
        <v>1.1273909635720024E-3</v>
      </c>
      <c r="BK222">
        <f t="shared" si="155"/>
        <v>-3.0498187247151438E-2</v>
      </c>
      <c r="BL222">
        <f t="shared" si="156"/>
        <v>3.5492639959858493E-3</v>
      </c>
      <c r="BM222">
        <f t="shared" si="157"/>
        <v>1.225343022294525E-3</v>
      </c>
      <c r="BN222">
        <f t="shared" si="128"/>
        <v>7.9788905437414778E-3</v>
      </c>
    </row>
    <row r="223" spans="1:66" x14ac:dyDescent="0.25">
      <c r="A223" s="2">
        <v>41323</v>
      </c>
      <c r="B223" s="1">
        <v>47.860332</v>
      </c>
      <c r="C223" s="1">
        <v>38.549999</v>
      </c>
      <c r="D223" s="1">
        <v>13.772584</v>
      </c>
      <c r="E223" s="1">
        <v>13.772584</v>
      </c>
      <c r="F223" s="1">
        <v>66.026093000000003</v>
      </c>
      <c r="G223" s="1">
        <v>10.647392</v>
      </c>
      <c r="H223" s="1">
        <v>101.209999</v>
      </c>
      <c r="I223" s="1">
        <v>75.312247999999997</v>
      </c>
      <c r="J223" s="1">
        <v>88.334946000000002</v>
      </c>
      <c r="K223" s="1">
        <v>49.921016999999999</v>
      </c>
      <c r="L223" s="1">
        <v>17.809999000000001</v>
      </c>
      <c r="M223" s="1">
        <v>9.7626600000000003</v>
      </c>
      <c r="N223" s="1">
        <v>397.27114899999998</v>
      </c>
      <c r="O223" s="1">
        <v>142.11715699999999</v>
      </c>
      <c r="P223" s="1">
        <v>57.697398999999997</v>
      </c>
      <c r="Q223" s="1">
        <v>17.150739999999999</v>
      </c>
      <c r="R223" s="1">
        <v>64.538330000000002</v>
      </c>
      <c r="S223" s="1">
        <v>41.925831000000002</v>
      </c>
      <c r="T223" s="1">
        <v>21.387896999999999</v>
      </c>
      <c r="U223" s="1">
        <v>23.893229999999999</v>
      </c>
      <c r="V223" s="1">
        <v>24.203472000000001</v>
      </c>
      <c r="W223" s="1">
        <v>11.650549</v>
      </c>
      <c r="X223" s="1">
        <v>22.363638000000002</v>
      </c>
      <c r="Y223" s="1">
        <v>53.452297000000002</v>
      </c>
      <c r="Z223" s="1">
        <v>26.38541</v>
      </c>
      <c r="AA223" s="1">
        <v>14.95</v>
      </c>
      <c r="AB223" s="1">
        <v>29.359537</v>
      </c>
      <c r="AC223" s="1">
        <v>34.969954999999999</v>
      </c>
      <c r="AD223" s="1">
        <v>60.349494999999997</v>
      </c>
      <c r="AE223" s="1">
        <v>73.401984999999996</v>
      </c>
      <c r="AF223" s="1">
        <v>1515.599976</v>
      </c>
      <c r="AG223" s="1"/>
      <c r="AI223">
        <f t="shared" si="126"/>
        <v>-2.031896768454677E-2</v>
      </c>
      <c r="AJ223">
        <f t="shared" si="149"/>
        <v>-2.0709810491591845E-3</v>
      </c>
      <c r="AK223">
        <f t="shared" si="150"/>
        <v>9.7424430156088978E-3</v>
      </c>
      <c r="AL223">
        <f t="shared" si="151"/>
        <v>9.7424430156088978E-3</v>
      </c>
      <c r="AM223">
        <f t="shared" si="152"/>
        <v>2.8287939279983298E-2</v>
      </c>
      <c r="AN223">
        <f t="shared" si="153"/>
        <v>-4.9044014949653124E-2</v>
      </c>
      <c r="AO223">
        <f t="shared" si="129"/>
        <v>1.4433216831709363E-2</v>
      </c>
      <c r="AP223">
        <f t="shared" si="130"/>
        <v>-4.2568552098575331E-2</v>
      </c>
      <c r="AQ223">
        <f t="shared" si="131"/>
        <v>-9.8855481467951117E-3</v>
      </c>
      <c r="AR223">
        <f t="shared" si="132"/>
        <v>-2.4456105786668975E-2</v>
      </c>
      <c r="AS223">
        <f t="shared" si="133"/>
        <v>4.9499119004073E-2</v>
      </c>
      <c r="AT223">
        <f t="shared" si="134"/>
        <v>-4.1474768396608165E-2</v>
      </c>
      <c r="AU223">
        <f t="shared" si="135"/>
        <v>8.601458962023854E-3</v>
      </c>
      <c r="AV223">
        <f t="shared" si="136"/>
        <v>-5.8069882421662895E-3</v>
      </c>
      <c r="AW223">
        <f t="shared" si="137"/>
        <v>-2.8731959313717251E-2</v>
      </c>
      <c r="AX223">
        <f t="shared" si="138"/>
        <v>-3.3143864015043378E-2</v>
      </c>
      <c r="AY223">
        <f t="shared" si="139"/>
        <v>1.1815302638140592E-3</v>
      </c>
      <c r="AZ223">
        <f t="shared" si="140"/>
        <v>6.1372145127248012E-4</v>
      </c>
      <c r="BA223">
        <f t="shared" si="141"/>
        <v>-1.2149538408160193E-2</v>
      </c>
      <c r="BB223">
        <f t="shared" si="142"/>
        <v>-8.9254338154556544E-3</v>
      </c>
      <c r="BC223">
        <f t="shared" si="143"/>
        <v>-8.7352301235077996E-3</v>
      </c>
      <c r="BD223">
        <f t="shared" si="144"/>
        <v>-1.6496501847126761E-2</v>
      </c>
      <c r="BE223">
        <f t="shared" si="145"/>
        <v>3.2979175040143754E-3</v>
      </c>
      <c r="BF223">
        <f t="shared" si="146"/>
        <v>-7.4889861542957199E-3</v>
      </c>
      <c r="BG223">
        <f t="shared" si="147"/>
        <v>9.0497178624571028E-3</v>
      </c>
      <c r="BH223">
        <f t="shared" si="148"/>
        <v>-8.6206896551724657E-3</v>
      </c>
      <c r="BI223">
        <f t="shared" si="127"/>
        <v>1.7564916969240386E-2</v>
      </c>
      <c r="BJ223">
        <f t="shared" si="154"/>
        <v>2.2522632370213343E-2</v>
      </c>
      <c r="BK223">
        <f t="shared" si="155"/>
        <v>1.5873120879914004E-2</v>
      </c>
      <c r="BL223">
        <f t="shared" si="156"/>
        <v>9.5063633626765297E-3</v>
      </c>
      <c r="BM223">
        <f t="shared" si="157"/>
        <v>-2.7570012254831008E-3</v>
      </c>
      <c r="BN223">
        <f t="shared" si="128"/>
        <v>-4.0000529638014194E-3</v>
      </c>
    </row>
    <row r="224" spans="1:66" x14ac:dyDescent="0.25">
      <c r="A224" s="2">
        <v>41330</v>
      </c>
      <c r="B224" s="1">
        <v>45.700935000000001</v>
      </c>
      <c r="C224" s="1">
        <v>39.830002</v>
      </c>
      <c r="D224" s="1">
        <v>13.620715000000001</v>
      </c>
      <c r="E224" s="1">
        <v>13.620715000000001</v>
      </c>
      <c r="F224" s="1">
        <v>66.560089000000005</v>
      </c>
      <c r="G224" s="1">
        <v>10.554323</v>
      </c>
      <c r="H224" s="1">
        <v>102.050003</v>
      </c>
      <c r="I224" s="1">
        <v>75.164146000000002</v>
      </c>
      <c r="J224" s="1">
        <v>88.561958000000004</v>
      </c>
      <c r="K224" s="1">
        <v>50.914841000000003</v>
      </c>
      <c r="L224" s="1">
        <v>18.040001</v>
      </c>
      <c r="M224" s="1">
        <v>9.8643529999999995</v>
      </c>
      <c r="N224" s="1">
        <v>400.49020400000001</v>
      </c>
      <c r="O224" s="1">
        <v>138.833755</v>
      </c>
      <c r="P224" s="1">
        <v>60.732700000000001</v>
      </c>
      <c r="Q224" s="1">
        <v>17.663073000000001</v>
      </c>
      <c r="R224" s="1">
        <v>65.438498999999993</v>
      </c>
      <c r="S224" s="1">
        <v>41.925831000000002</v>
      </c>
      <c r="T224" s="1">
        <v>20.344809000000001</v>
      </c>
      <c r="U224" s="1">
        <v>24.255941</v>
      </c>
      <c r="V224" s="1">
        <v>24.358988</v>
      </c>
      <c r="W224" s="1">
        <v>11.827354</v>
      </c>
      <c r="X224" s="1">
        <v>22.371808999999999</v>
      </c>
      <c r="Y224" s="1">
        <v>54.571716000000002</v>
      </c>
      <c r="Z224" s="1">
        <v>26.629443999999999</v>
      </c>
      <c r="AA224" s="1">
        <v>14.72</v>
      </c>
      <c r="AB224" s="1">
        <v>29.651588</v>
      </c>
      <c r="AC224" s="1">
        <v>35.986702000000001</v>
      </c>
      <c r="AD224" s="1">
        <v>61.498179999999998</v>
      </c>
      <c r="AE224" s="1">
        <v>73.591269999999994</v>
      </c>
      <c r="AF224" s="1">
        <v>1518.1999510000001</v>
      </c>
      <c r="AG224" s="1"/>
      <c r="AI224">
        <f t="shared" si="126"/>
        <v>-4.5118721700467906E-2</v>
      </c>
      <c r="AJ224">
        <f t="shared" si="149"/>
        <v>3.3203710329538547E-2</v>
      </c>
      <c r="AK224">
        <f t="shared" si="150"/>
        <v>-1.1026906788152433E-2</v>
      </c>
      <c r="AL224">
        <f t="shared" si="151"/>
        <v>-1.1026906788152433E-2</v>
      </c>
      <c r="AM224">
        <f t="shared" si="152"/>
        <v>8.087651044262182E-3</v>
      </c>
      <c r="AN224">
        <f t="shared" si="153"/>
        <v>-8.7410137618676807E-3</v>
      </c>
      <c r="AO224">
        <f t="shared" si="129"/>
        <v>8.2996147445867242E-3</v>
      </c>
      <c r="AP224">
        <f t="shared" si="130"/>
        <v>-1.966506165106032E-3</v>
      </c>
      <c r="AQ224">
        <f t="shared" si="131"/>
        <v>2.569900252160702E-3</v>
      </c>
      <c r="AR224">
        <f t="shared" si="132"/>
        <v>1.9907927757160947E-2</v>
      </c>
      <c r="AS224">
        <f t="shared" si="133"/>
        <v>1.2914206227636449E-2</v>
      </c>
      <c r="AT224">
        <f t="shared" si="134"/>
        <v>1.0416525823904463E-2</v>
      </c>
      <c r="AU224">
        <f t="shared" si="135"/>
        <v>8.1029166303743481E-3</v>
      </c>
      <c r="AV224">
        <f t="shared" si="136"/>
        <v>-2.3103487779452241E-2</v>
      </c>
      <c r="AW224">
        <f t="shared" si="137"/>
        <v>5.2607241446013954E-2</v>
      </c>
      <c r="AX224">
        <f t="shared" si="138"/>
        <v>2.9872355361926176E-2</v>
      </c>
      <c r="AY224">
        <f t="shared" si="139"/>
        <v>1.3947819845973564E-2</v>
      </c>
      <c r="AZ224">
        <f t="shared" si="140"/>
        <v>0</v>
      </c>
      <c r="BA224">
        <f t="shared" si="141"/>
        <v>-4.8770012311168197E-2</v>
      </c>
      <c r="BB224">
        <f t="shared" si="142"/>
        <v>1.5180492549563241E-2</v>
      </c>
      <c r="BC224">
        <f t="shared" si="143"/>
        <v>6.4253591385565944E-3</v>
      </c>
      <c r="BD224">
        <f t="shared" si="144"/>
        <v>1.5175679704020804E-2</v>
      </c>
      <c r="BE224">
        <f t="shared" si="145"/>
        <v>3.6536989196468228E-4</v>
      </c>
      <c r="BF224">
        <f t="shared" si="146"/>
        <v>2.0942392803063273E-2</v>
      </c>
      <c r="BG224">
        <f t="shared" si="147"/>
        <v>9.24882349753137E-3</v>
      </c>
      <c r="BH224">
        <f t="shared" si="148"/>
        <v>-1.5384615384615295E-2</v>
      </c>
      <c r="BI224">
        <f t="shared" si="127"/>
        <v>9.947398012441433E-3</v>
      </c>
      <c r="BJ224">
        <f t="shared" si="154"/>
        <v>2.9074872987397391E-2</v>
      </c>
      <c r="BK224">
        <f t="shared" si="155"/>
        <v>1.9033879239586021E-2</v>
      </c>
      <c r="BL224">
        <f t="shared" si="156"/>
        <v>2.578744975357249E-3</v>
      </c>
      <c r="BM224">
        <f t="shared" si="157"/>
        <v>1.7154757463522722E-3</v>
      </c>
      <c r="BN224">
        <f t="shared" si="128"/>
        <v>5.4254903861345963E-3</v>
      </c>
    </row>
    <row r="225" spans="1:66" x14ac:dyDescent="0.25">
      <c r="A225" s="2">
        <v>41337</v>
      </c>
      <c r="B225" s="1">
        <v>45.833637000000003</v>
      </c>
      <c r="C225" s="1">
        <v>41.5</v>
      </c>
      <c r="D225" s="1">
        <v>14.085813999999999</v>
      </c>
      <c r="E225" s="1">
        <v>14.085813999999999</v>
      </c>
      <c r="F225" s="1">
        <v>69.962158000000002</v>
      </c>
      <c r="G225" s="1">
        <v>11.243849000000001</v>
      </c>
      <c r="H225" s="1">
        <v>103.629997</v>
      </c>
      <c r="I225" s="1">
        <v>74.464836000000005</v>
      </c>
      <c r="J225" s="1">
        <v>89.976601000000002</v>
      </c>
      <c r="K225" s="1">
        <v>52.810451999999998</v>
      </c>
      <c r="L225" s="1">
        <v>18.579999999999998</v>
      </c>
      <c r="M225" s="1">
        <v>10.153791999999999</v>
      </c>
      <c r="N225" s="1">
        <v>413.07336400000003</v>
      </c>
      <c r="O225" s="1">
        <v>141.57276899999999</v>
      </c>
      <c r="P225" s="1">
        <v>62.791446999999998</v>
      </c>
      <c r="Q225" s="1">
        <v>18.125021</v>
      </c>
      <c r="R225" s="1">
        <v>66.709746999999993</v>
      </c>
      <c r="S225" s="1">
        <v>43.031624000000001</v>
      </c>
      <c r="T225" s="1">
        <v>20.889033999999999</v>
      </c>
      <c r="U225" s="1">
        <v>24.299334999999999</v>
      </c>
      <c r="V225" s="1">
        <v>24.490517000000001</v>
      </c>
      <c r="W225" s="1">
        <v>12.002905</v>
      </c>
      <c r="X225" s="1">
        <v>23.025234000000001</v>
      </c>
      <c r="Y225" s="1">
        <v>54.859794999999998</v>
      </c>
      <c r="Z225" s="1">
        <v>27.124904999999998</v>
      </c>
      <c r="AA225" s="1">
        <v>15.42</v>
      </c>
      <c r="AB225" s="1">
        <v>30.312982999999999</v>
      </c>
      <c r="AC225" s="1">
        <v>36.941830000000003</v>
      </c>
      <c r="AD225" s="1">
        <v>62.604022999999998</v>
      </c>
      <c r="AE225" s="1">
        <v>73.212745999999996</v>
      </c>
      <c r="AF225" s="1">
        <v>1551.1800539999999</v>
      </c>
      <c r="AG225" s="1"/>
      <c r="AI225">
        <f t="shared" si="126"/>
        <v>2.9037042677573636E-3</v>
      </c>
      <c r="AJ225">
        <f t="shared" si="149"/>
        <v>4.1928142509257207E-2</v>
      </c>
      <c r="AK225">
        <f t="shared" si="150"/>
        <v>3.4146445322437081E-2</v>
      </c>
      <c r="AL225">
        <f t="shared" si="151"/>
        <v>3.4146445322437081E-2</v>
      </c>
      <c r="AM225">
        <f t="shared" si="152"/>
        <v>5.1112747159938396E-2</v>
      </c>
      <c r="AN225">
        <f t="shared" si="153"/>
        <v>6.5331144404051383E-2</v>
      </c>
      <c r="AO225">
        <f t="shared" si="129"/>
        <v>1.5482547315554701E-2</v>
      </c>
      <c r="AP225">
        <f t="shared" si="130"/>
        <v>-9.3037709761246666E-3</v>
      </c>
      <c r="AQ225">
        <f t="shared" si="131"/>
        <v>1.5973483784087045E-2</v>
      </c>
      <c r="AR225">
        <f t="shared" si="132"/>
        <v>3.7231010895231807E-2</v>
      </c>
      <c r="AS225">
        <f t="shared" si="133"/>
        <v>2.9933424061340023E-2</v>
      </c>
      <c r="AT225">
        <f t="shared" si="134"/>
        <v>2.9341914264422592E-2</v>
      </c>
      <c r="AU225">
        <f t="shared" si="135"/>
        <v>3.1419395216967703E-2</v>
      </c>
      <c r="AV225">
        <f t="shared" si="136"/>
        <v>1.9728732396527036E-2</v>
      </c>
      <c r="AW225">
        <f t="shared" si="137"/>
        <v>3.3898492904152075E-2</v>
      </c>
      <c r="AX225">
        <f t="shared" si="138"/>
        <v>2.615331998005101E-2</v>
      </c>
      <c r="AY225">
        <f t="shared" si="139"/>
        <v>1.9426606958084416E-2</v>
      </c>
      <c r="AZ225">
        <f t="shared" si="140"/>
        <v>2.6374981094590549E-2</v>
      </c>
      <c r="BA225">
        <f t="shared" si="141"/>
        <v>2.675006681065412E-2</v>
      </c>
      <c r="BB225">
        <f t="shared" si="142"/>
        <v>1.7890050111846524E-3</v>
      </c>
      <c r="BC225">
        <f t="shared" si="143"/>
        <v>5.399608555166596E-3</v>
      </c>
      <c r="BD225">
        <f t="shared" si="144"/>
        <v>1.4842795776637822E-2</v>
      </c>
      <c r="BE225">
        <f t="shared" si="145"/>
        <v>2.9207517371527807E-2</v>
      </c>
      <c r="BF225">
        <f t="shared" si="146"/>
        <v>5.2789067508889802E-3</v>
      </c>
      <c r="BG225">
        <f t="shared" si="147"/>
        <v>1.8605758347789717E-2</v>
      </c>
      <c r="BH225">
        <f t="shared" si="148"/>
        <v>4.7554347826086904E-2</v>
      </c>
      <c r="BI225">
        <f t="shared" si="127"/>
        <v>2.2305550717890685E-2</v>
      </c>
      <c r="BJ225">
        <f t="shared" si="154"/>
        <v>2.6541137334563248E-2</v>
      </c>
      <c r="BK225">
        <f t="shared" si="155"/>
        <v>1.7981719133802011E-2</v>
      </c>
      <c r="BL225">
        <f t="shared" si="156"/>
        <v>-5.1435992339852101E-3</v>
      </c>
      <c r="BM225">
        <f t="shared" si="157"/>
        <v>2.1723161681224339E-2</v>
      </c>
      <c r="BN225">
        <f t="shared" si="128"/>
        <v>2.3878052709432336E-2</v>
      </c>
    </row>
    <row r="226" spans="1:66" x14ac:dyDescent="0.25">
      <c r="A226" s="2">
        <v>41344</v>
      </c>
      <c r="B226" s="1">
        <v>47.101253999999997</v>
      </c>
      <c r="C226" s="1">
        <v>41.380001</v>
      </c>
      <c r="D226" s="1">
        <v>13.905469</v>
      </c>
      <c r="E226" s="1">
        <v>13.905469</v>
      </c>
      <c r="F226" s="1">
        <v>74.440826000000001</v>
      </c>
      <c r="G226" s="1">
        <v>11.709624</v>
      </c>
      <c r="H226" s="1">
        <v>102.790001</v>
      </c>
      <c r="I226" s="1">
        <v>73.082642000000007</v>
      </c>
      <c r="J226" s="1">
        <v>88.850136000000006</v>
      </c>
      <c r="K226" s="1">
        <v>52.985298</v>
      </c>
      <c r="L226" s="1">
        <v>18.879999000000002</v>
      </c>
      <c r="M226" s="1">
        <v>10.521458000000001</v>
      </c>
      <c r="N226" s="1">
        <v>404.51898199999999</v>
      </c>
      <c r="O226" s="1">
        <v>143.29414399999999</v>
      </c>
      <c r="P226" s="1">
        <v>60.750309000000001</v>
      </c>
      <c r="Q226" s="1">
        <v>17.957046999999999</v>
      </c>
      <c r="R226" s="1">
        <v>67.562911999999997</v>
      </c>
      <c r="S226" s="1">
        <v>42.877319</v>
      </c>
      <c r="T226" s="1">
        <v>21.396971000000001</v>
      </c>
      <c r="U226" s="1">
        <v>24.334040000000002</v>
      </c>
      <c r="V226" s="1">
        <v>24.530819000000001</v>
      </c>
      <c r="W226" s="1">
        <v>11.834376000000001</v>
      </c>
      <c r="X226" s="1">
        <v>22.886381</v>
      </c>
      <c r="Y226" s="1">
        <v>53.674411999999997</v>
      </c>
      <c r="Z226" s="1">
        <v>26.940033</v>
      </c>
      <c r="AA226" s="1">
        <v>15.68</v>
      </c>
      <c r="AB226" s="1">
        <v>30.132608000000001</v>
      </c>
      <c r="AC226" s="1">
        <v>36.988045</v>
      </c>
      <c r="AD226" s="1">
        <v>62.550674000000001</v>
      </c>
      <c r="AE226" s="1">
        <v>73.541884999999994</v>
      </c>
      <c r="AF226" s="1">
        <v>1560.6999510000001</v>
      </c>
      <c r="AG226" s="1"/>
      <c r="AI226">
        <f t="shared" si="126"/>
        <v>2.7656914942185237E-2</v>
      </c>
      <c r="AJ226">
        <f t="shared" si="149"/>
        <v>-2.8915421686746979E-3</v>
      </c>
      <c r="AK226">
        <f t="shared" si="150"/>
        <v>-1.280330692993668E-2</v>
      </c>
      <c r="AL226">
        <f t="shared" si="151"/>
        <v>-1.280330692993668E-2</v>
      </c>
      <c r="AM226">
        <f t="shared" si="152"/>
        <v>6.4015578250173455E-2</v>
      </c>
      <c r="AN226">
        <f t="shared" si="153"/>
        <v>4.1424871500853389E-2</v>
      </c>
      <c r="AO226">
        <f t="shared" si="129"/>
        <v>-8.1057225158464429E-3</v>
      </c>
      <c r="AP226">
        <f t="shared" si="130"/>
        <v>-1.856170072005528E-2</v>
      </c>
      <c r="AQ226">
        <f t="shared" si="131"/>
        <v>-1.251953271717828E-2</v>
      </c>
      <c r="AR226">
        <f t="shared" si="132"/>
        <v>3.3108218804868833E-3</v>
      </c>
      <c r="AS226">
        <f t="shared" si="133"/>
        <v>1.6146340150699854E-2</v>
      </c>
      <c r="AT226">
        <f t="shared" si="134"/>
        <v>3.620972342155538E-2</v>
      </c>
      <c r="AU226">
        <f t="shared" si="135"/>
        <v>-2.0709110646020816E-2</v>
      </c>
      <c r="AV226">
        <f t="shared" si="136"/>
        <v>1.2158941385119018E-2</v>
      </c>
      <c r="AW226">
        <f t="shared" si="137"/>
        <v>-3.250662466816534E-2</v>
      </c>
      <c r="AX226">
        <f t="shared" si="138"/>
        <v>-9.2675202969420539E-3</v>
      </c>
      <c r="AY226">
        <f t="shared" si="139"/>
        <v>1.2789210548197765E-2</v>
      </c>
      <c r="AZ226">
        <f t="shared" si="140"/>
        <v>-3.5858511870247053E-3</v>
      </c>
      <c r="BA226">
        <f t="shared" si="141"/>
        <v>2.4315964060377417E-2</v>
      </c>
      <c r="BB226">
        <f t="shared" si="142"/>
        <v>1.4282283856740289E-3</v>
      </c>
      <c r="BC226">
        <f t="shared" si="143"/>
        <v>1.645616546192165E-3</v>
      </c>
      <c r="BD226">
        <f t="shared" si="144"/>
        <v>-1.4040684317671387E-2</v>
      </c>
      <c r="BE226">
        <f t="shared" si="145"/>
        <v>-6.0304707435329865E-3</v>
      </c>
      <c r="BF226">
        <f t="shared" si="146"/>
        <v>-2.1607499627003739E-2</v>
      </c>
      <c r="BG226">
        <f t="shared" si="147"/>
        <v>-6.8155814739258485E-3</v>
      </c>
      <c r="BH226">
        <f t="shared" si="148"/>
        <v>1.6861219195849531E-2</v>
      </c>
      <c r="BI226">
        <f t="shared" si="127"/>
        <v>-5.9504206497921356E-3</v>
      </c>
      <c r="BJ226">
        <f t="shared" si="154"/>
        <v>1.2510208617168277E-3</v>
      </c>
      <c r="BK226">
        <f t="shared" si="155"/>
        <v>-8.5216568270695965E-4</v>
      </c>
      <c r="BL226">
        <f t="shared" si="156"/>
        <v>4.4956516178207258E-3</v>
      </c>
      <c r="BM226">
        <f t="shared" si="157"/>
        <v>6.1371966300439087E-3</v>
      </c>
      <c r="BN226">
        <f t="shared" si="128"/>
        <v>2.4886353824162544E-3</v>
      </c>
    </row>
    <row r="227" spans="1:66" x14ac:dyDescent="0.25">
      <c r="A227" s="2">
        <v>41351</v>
      </c>
      <c r="B227" s="1">
        <v>49.038769000000002</v>
      </c>
      <c r="C227" s="1">
        <v>42.970001000000003</v>
      </c>
      <c r="D227" s="1">
        <v>13.611223000000001</v>
      </c>
      <c r="E227" s="1">
        <v>13.611223000000001</v>
      </c>
      <c r="F227" s="1">
        <v>73.054175999999998</v>
      </c>
      <c r="G227" s="1">
        <v>11.700309000000001</v>
      </c>
      <c r="H227" s="1">
        <v>102.57</v>
      </c>
      <c r="I227" s="1">
        <v>71.971953999999997</v>
      </c>
      <c r="J227" s="1">
        <v>91.784180000000006</v>
      </c>
      <c r="K227" s="1">
        <v>52.249122999999997</v>
      </c>
      <c r="L227" s="1">
        <v>17.969999000000001</v>
      </c>
      <c r="M227" s="1">
        <v>10.372826999999999</v>
      </c>
      <c r="N227" s="1">
        <v>402.53689600000001</v>
      </c>
      <c r="O227" s="1">
        <v>135.668564</v>
      </c>
      <c r="P227" s="1">
        <v>61.53548</v>
      </c>
      <c r="Q227" s="1">
        <v>17.915044999999999</v>
      </c>
      <c r="R227" s="1">
        <v>68.032157999999995</v>
      </c>
      <c r="S227" s="1">
        <v>41.814391999999998</v>
      </c>
      <c r="T227" s="1">
        <v>20.11805</v>
      </c>
      <c r="U227" s="1">
        <v>24.516290999999999</v>
      </c>
      <c r="V227" s="1">
        <v>26.657900000000001</v>
      </c>
      <c r="W227" s="1">
        <v>11.684574</v>
      </c>
      <c r="X227" s="1">
        <v>23.180423999999999</v>
      </c>
      <c r="Y227" s="1">
        <v>54.459232</v>
      </c>
      <c r="Z227" s="1">
        <v>26.940033</v>
      </c>
      <c r="AA227" s="1">
        <v>15.5</v>
      </c>
      <c r="AB227" s="1">
        <v>29.600037</v>
      </c>
      <c r="AC227" s="1">
        <v>37.758316000000001</v>
      </c>
      <c r="AD227" s="1">
        <v>64.086365000000001</v>
      </c>
      <c r="AE227" s="1">
        <v>73.476067</v>
      </c>
      <c r="AF227" s="1">
        <v>1556.8900149999999</v>
      </c>
      <c r="AG227" s="1"/>
      <c r="AI227">
        <f t="shared" si="126"/>
        <v>4.1135104385968256E-2</v>
      </c>
      <c r="AJ227">
        <f t="shared" si="149"/>
        <v>3.8424358665433658E-2</v>
      </c>
      <c r="AK227">
        <f t="shared" si="150"/>
        <v>-2.1160451330336241E-2</v>
      </c>
      <c r="AL227">
        <f t="shared" si="151"/>
        <v>-2.1160451330336241E-2</v>
      </c>
      <c r="AM227">
        <f t="shared" si="152"/>
        <v>-1.8627547201048023E-2</v>
      </c>
      <c r="AN227">
        <f t="shared" si="153"/>
        <v>-7.9549949682407176E-4</v>
      </c>
      <c r="AO227">
        <f t="shared" si="129"/>
        <v>-2.1402957277917582E-3</v>
      </c>
      <c r="AP227">
        <f t="shared" si="130"/>
        <v>-1.5197699065121513E-2</v>
      </c>
      <c r="AQ227">
        <f t="shared" si="131"/>
        <v>3.3022391772140898E-2</v>
      </c>
      <c r="AR227">
        <f t="shared" si="132"/>
        <v>-1.3893948468497863E-2</v>
      </c>
      <c r="AS227">
        <f t="shared" si="133"/>
        <v>-4.8199155095294238E-2</v>
      </c>
      <c r="AT227">
        <f t="shared" si="134"/>
        <v>-1.4126464221973962E-2</v>
      </c>
      <c r="AU227">
        <f t="shared" si="135"/>
        <v>-4.8998590627323917E-3</v>
      </c>
      <c r="AV227">
        <f t="shared" si="136"/>
        <v>-5.3216271001276828E-2</v>
      </c>
      <c r="AW227">
        <f t="shared" si="137"/>
        <v>1.2924559774667126E-2</v>
      </c>
      <c r="AX227">
        <f t="shared" si="138"/>
        <v>-2.3390260102343161E-3</v>
      </c>
      <c r="AY227">
        <f t="shared" si="139"/>
        <v>6.945319349171899E-3</v>
      </c>
      <c r="AZ227">
        <f t="shared" si="140"/>
        <v>-2.4789959465516067E-2</v>
      </c>
      <c r="BA227">
        <f t="shared" si="141"/>
        <v>-5.9771123679141329E-2</v>
      </c>
      <c r="BB227">
        <f t="shared" si="142"/>
        <v>7.4895496185589105E-3</v>
      </c>
      <c r="BC227">
        <f t="shared" si="143"/>
        <v>8.6710557849699207E-2</v>
      </c>
      <c r="BD227">
        <f t="shared" si="144"/>
        <v>-1.2658208595028676E-2</v>
      </c>
      <c r="BE227">
        <f t="shared" si="145"/>
        <v>1.2847946558260936E-2</v>
      </c>
      <c r="BF227">
        <f t="shared" si="146"/>
        <v>1.462186488414635E-2</v>
      </c>
      <c r="BG227">
        <f t="shared" si="147"/>
        <v>0</v>
      </c>
      <c r="BH227">
        <f t="shared" si="148"/>
        <v>-1.1479591836734675E-2</v>
      </c>
      <c r="BI227">
        <f t="shared" si="127"/>
        <v>-1.7674241804758514E-2</v>
      </c>
      <c r="BJ227">
        <f t="shared" si="154"/>
        <v>2.0824863817484839E-2</v>
      </c>
      <c r="BK227">
        <f t="shared" si="155"/>
        <v>2.4551150320138836E-2</v>
      </c>
      <c r="BL227">
        <f t="shared" si="156"/>
        <v>-8.9497298036340857E-4</v>
      </c>
      <c r="BM227">
        <f t="shared" si="157"/>
        <v>-2.4411713459457315E-3</v>
      </c>
      <c r="BN227">
        <f t="shared" si="128"/>
        <v>-1.4509033125779734E-3</v>
      </c>
    </row>
    <row r="228" spans="1:66" x14ac:dyDescent="0.25">
      <c r="A228" s="2">
        <v>41358</v>
      </c>
      <c r="B228" s="1">
        <v>46.995083000000001</v>
      </c>
      <c r="C228" s="1">
        <v>43.52</v>
      </c>
      <c r="D228" s="1">
        <v>14.01125</v>
      </c>
      <c r="E228" s="1">
        <v>14.01125</v>
      </c>
      <c r="F228" s="1">
        <v>73.941292000000004</v>
      </c>
      <c r="G228" s="1">
        <v>11.34632</v>
      </c>
      <c r="H228" s="1">
        <v>104.199997</v>
      </c>
      <c r="I228" s="1">
        <v>71.552383000000006</v>
      </c>
      <c r="J228" s="1">
        <v>92.657393999999996</v>
      </c>
      <c r="K228" s="1">
        <v>52.267532000000003</v>
      </c>
      <c r="L228" s="1">
        <v>17.700001</v>
      </c>
      <c r="M228" s="1">
        <v>10.286778999999999</v>
      </c>
      <c r="N228" s="1">
        <v>394.52896099999998</v>
      </c>
      <c r="O228" s="1">
        <v>136.177536</v>
      </c>
      <c r="P228" s="1">
        <v>61.730117999999997</v>
      </c>
      <c r="Q228" s="1">
        <v>18.343391</v>
      </c>
      <c r="R228" s="1">
        <v>69.559341000000003</v>
      </c>
      <c r="S228" s="1">
        <v>40.682879999999997</v>
      </c>
      <c r="T228" s="1">
        <v>19.936641999999999</v>
      </c>
      <c r="U228" s="1">
        <v>24.828709</v>
      </c>
      <c r="V228" s="1">
        <v>26.425041</v>
      </c>
      <c r="W228" s="1">
        <v>12.012266</v>
      </c>
      <c r="X228" s="1">
        <v>23.572481</v>
      </c>
      <c r="Y228" s="1">
        <v>55.301909999999999</v>
      </c>
      <c r="Z228" s="1">
        <v>27.132303</v>
      </c>
      <c r="AA228" s="1">
        <v>16.149999999999999</v>
      </c>
      <c r="AB228" s="1">
        <v>30.476196000000002</v>
      </c>
      <c r="AC228" s="1">
        <v>37.858443999999999</v>
      </c>
      <c r="AD228" s="1">
        <v>64.560905000000005</v>
      </c>
      <c r="AE228" s="1">
        <v>74.150833000000006</v>
      </c>
      <c r="AF228" s="1">
        <v>1569.1899410000001</v>
      </c>
      <c r="AG228" s="1"/>
      <c r="AI228">
        <f t="shared" si="126"/>
        <v>-4.1674904196718335E-2</v>
      </c>
      <c r="AJ228">
        <f t="shared" si="149"/>
        <v>1.2799604077272412E-2</v>
      </c>
      <c r="AK228">
        <f t="shared" si="150"/>
        <v>2.9389497181847631E-2</v>
      </c>
      <c r="AL228">
        <f t="shared" si="151"/>
        <v>2.9389497181847631E-2</v>
      </c>
      <c r="AM228">
        <f t="shared" si="152"/>
        <v>1.2143262008731795E-2</v>
      </c>
      <c r="AN228">
        <f t="shared" si="153"/>
        <v>-3.0254671051850025E-2</v>
      </c>
      <c r="AO228">
        <f t="shared" si="129"/>
        <v>1.5891556985473367E-2</v>
      </c>
      <c r="AP228">
        <f t="shared" si="130"/>
        <v>-5.8296458089770716E-3</v>
      </c>
      <c r="AQ228">
        <f t="shared" si="131"/>
        <v>9.5137745960141504E-3</v>
      </c>
      <c r="AR228">
        <f t="shared" si="132"/>
        <v>3.5233127262261318E-4</v>
      </c>
      <c r="AS228">
        <f t="shared" si="133"/>
        <v>-1.5024931275733573E-2</v>
      </c>
      <c r="AT228">
        <f t="shared" si="134"/>
        <v>-8.2955205943374844E-3</v>
      </c>
      <c r="AU228">
        <f t="shared" si="135"/>
        <v>-1.9893667088842538E-2</v>
      </c>
      <c r="AV228">
        <f t="shared" si="136"/>
        <v>3.7515838967677136E-3</v>
      </c>
      <c r="AW228">
        <f t="shared" si="137"/>
        <v>3.1630207483552197E-3</v>
      </c>
      <c r="AX228">
        <f t="shared" si="138"/>
        <v>2.3909847840181325E-2</v>
      </c>
      <c r="AY228">
        <f t="shared" si="139"/>
        <v>2.2447957626156853E-2</v>
      </c>
      <c r="AZ228">
        <f t="shared" si="140"/>
        <v>-2.7060348025627175E-2</v>
      </c>
      <c r="BA228">
        <f t="shared" si="141"/>
        <v>-9.0171761179637742E-3</v>
      </c>
      <c r="BB228">
        <f t="shared" si="142"/>
        <v>1.2743281599977785E-2</v>
      </c>
      <c r="BC228">
        <f t="shared" si="143"/>
        <v>-8.7350841589172914E-3</v>
      </c>
      <c r="BD228">
        <f t="shared" si="144"/>
        <v>2.8044839289819275E-2</v>
      </c>
      <c r="BE228">
        <f t="shared" si="145"/>
        <v>1.6913279929651037E-2</v>
      </c>
      <c r="BF228">
        <f t="shared" si="146"/>
        <v>1.5473556439429763E-2</v>
      </c>
      <c r="BG228">
        <f t="shared" si="147"/>
        <v>7.1369623043891824E-3</v>
      </c>
      <c r="BH228">
        <f t="shared" si="148"/>
        <v>4.1935483870967648E-2</v>
      </c>
      <c r="BI228">
        <f t="shared" si="127"/>
        <v>2.9599929216304739E-2</v>
      </c>
      <c r="BJ228">
        <f t="shared" si="154"/>
        <v>2.6518131793800866E-3</v>
      </c>
      <c r="BK228">
        <f t="shared" si="155"/>
        <v>7.4046952109080395E-3</v>
      </c>
      <c r="BL228">
        <f t="shared" si="156"/>
        <v>9.1834801119663259E-3</v>
      </c>
      <c r="BM228">
        <f t="shared" si="157"/>
        <v>7.9003178654210478E-3</v>
      </c>
      <c r="BN228">
        <f t="shared" si="128"/>
        <v>5.60177687496991E-3</v>
      </c>
    </row>
    <row r="229" spans="1:66" x14ac:dyDescent="0.25">
      <c r="A229" s="2">
        <v>41365</v>
      </c>
      <c r="B229" s="1">
        <v>44.929107999999999</v>
      </c>
      <c r="C229" s="1">
        <v>43.380001</v>
      </c>
      <c r="D229" s="1">
        <v>13.876619</v>
      </c>
      <c r="E229" s="1">
        <v>13.876619</v>
      </c>
      <c r="F229" s="1">
        <v>74.216896000000006</v>
      </c>
      <c r="G229" s="1">
        <v>11.150691999999999</v>
      </c>
      <c r="H229" s="1">
        <v>104.150002</v>
      </c>
      <c r="I229" s="1">
        <v>69.602530999999999</v>
      </c>
      <c r="J229" s="1">
        <v>92.386688000000007</v>
      </c>
      <c r="K229" s="1">
        <v>53.095711000000001</v>
      </c>
      <c r="L229" s="1">
        <v>17.350000000000001</v>
      </c>
      <c r="M229" s="1">
        <v>9.7313690000000008</v>
      </c>
      <c r="N229" s="1">
        <v>388.99496499999998</v>
      </c>
      <c r="O229" s="1">
        <v>132.97555500000001</v>
      </c>
      <c r="P229" s="1">
        <v>61.977814000000002</v>
      </c>
      <c r="Q229" s="1">
        <v>17.587481</v>
      </c>
      <c r="R229" s="1">
        <v>69.994468999999995</v>
      </c>
      <c r="S229" s="1">
        <v>41.068626000000002</v>
      </c>
      <c r="T229" s="1">
        <v>19.555686999999999</v>
      </c>
      <c r="U229" s="1">
        <v>24.906811000000001</v>
      </c>
      <c r="V229" s="1">
        <v>26.407126999999999</v>
      </c>
      <c r="W229" s="1">
        <v>11.665850000000001</v>
      </c>
      <c r="X229" s="1">
        <v>23.768511</v>
      </c>
      <c r="Y229" s="1">
        <v>53.831370999999997</v>
      </c>
      <c r="Z229" s="1">
        <v>28.115845</v>
      </c>
      <c r="AA229" s="1">
        <v>15.42</v>
      </c>
      <c r="AB229" s="1">
        <v>29.376719999999999</v>
      </c>
      <c r="AC229" s="1">
        <v>38.174258999999999</v>
      </c>
      <c r="AD229" s="1">
        <v>65.906814999999995</v>
      </c>
      <c r="AE229" s="1">
        <v>73.245650999999995</v>
      </c>
      <c r="AF229" s="1">
        <v>1553.280029</v>
      </c>
      <c r="AG229" s="1"/>
      <c r="AI229">
        <f t="shared" si="126"/>
        <v>-4.3961514016264247E-2</v>
      </c>
      <c r="AJ229">
        <f t="shared" si="149"/>
        <v>-3.2168887867647768E-3</v>
      </c>
      <c r="AK229">
        <f t="shared" si="150"/>
        <v>-9.6087786600053959E-3</v>
      </c>
      <c r="AL229">
        <f t="shared" si="151"/>
        <v>-9.6087786600053959E-3</v>
      </c>
      <c r="AM229">
        <f t="shared" si="152"/>
        <v>3.7273354650064982E-3</v>
      </c>
      <c r="AN229">
        <f t="shared" si="153"/>
        <v>-1.7241537344266776E-2</v>
      </c>
      <c r="AO229">
        <f t="shared" si="129"/>
        <v>-4.7979847830509603E-4</v>
      </c>
      <c r="AP229">
        <f t="shared" si="130"/>
        <v>-2.7250692684826539E-2</v>
      </c>
      <c r="AQ229">
        <f t="shared" si="131"/>
        <v>-2.9215801169628179E-3</v>
      </c>
      <c r="AR229">
        <f t="shared" si="132"/>
        <v>1.5844999147845713E-2</v>
      </c>
      <c r="AS229">
        <f t="shared" si="133"/>
        <v>-1.9774066679431199E-2</v>
      </c>
      <c r="AT229">
        <f t="shared" si="134"/>
        <v>-5.3992605459881896E-2</v>
      </c>
      <c r="AU229">
        <f t="shared" si="135"/>
        <v>-1.4026843519860136E-2</v>
      </c>
      <c r="AV229">
        <f t="shared" si="136"/>
        <v>-2.351328342436736E-2</v>
      </c>
      <c r="AW229">
        <f t="shared" si="137"/>
        <v>4.0125632029409828E-3</v>
      </c>
      <c r="AX229">
        <f t="shared" si="138"/>
        <v>-4.1208847371786386E-2</v>
      </c>
      <c r="AY229">
        <f t="shared" si="139"/>
        <v>6.2554934210775764E-3</v>
      </c>
      <c r="AZ229">
        <f t="shared" si="140"/>
        <v>9.4817771013262723E-3</v>
      </c>
      <c r="BA229">
        <f t="shared" si="141"/>
        <v>-1.910828313012794E-2</v>
      </c>
      <c r="BB229">
        <f t="shared" si="142"/>
        <v>3.145632743128176E-3</v>
      </c>
      <c r="BC229">
        <f t="shared" si="143"/>
        <v>-6.7791758582327628E-4</v>
      </c>
      <c r="BD229">
        <f t="shared" si="144"/>
        <v>-2.8838522223866805E-2</v>
      </c>
      <c r="BE229">
        <f t="shared" si="145"/>
        <v>8.316052943260422E-3</v>
      </c>
      <c r="BF229">
        <f t="shared" si="146"/>
        <v>-2.659110688943659E-2</v>
      </c>
      <c r="BG229">
        <f t="shared" si="147"/>
        <v>3.6249853173171476E-2</v>
      </c>
      <c r="BH229">
        <f t="shared" si="148"/>
        <v>-4.5201238390092803E-2</v>
      </c>
      <c r="BI229">
        <f t="shared" si="127"/>
        <v>-3.6076549711125457E-2</v>
      </c>
      <c r="BJ229">
        <f t="shared" si="154"/>
        <v>8.3419963060288645E-3</v>
      </c>
      <c r="BK229">
        <f t="shared" si="155"/>
        <v>2.0847136513962888E-2</v>
      </c>
      <c r="BL229">
        <f t="shared" si="156"/>
        <v>-1.2207307232813023E-2</v>
      </c>
      <c r="BM229">
        <f t="shared" si="157"/>
        <v>-1.0138933206429519E-2</v>
      </c>
      <c r="BN229">
        <f t="shared" si="128"/>
        <v>-1.0642776678275505E-2</v>
      </c>
    </row>
    <row r="230" spans="1:66" x14ac:dyDescent="0.25">
      <c r="A230" s="2">
        <v>41372</v>
      </c>
      <c r="B230" s="1">
        <v>45.629803000000003</v>
      </c>
      <c r="C230" s="1">
        <v>45.029998999999997</v>
      </c>
      <c r="D230" s="1">
        <v>14.097797999999999</v>
      </c>
      <c r="E230" s="1">
        <v>14.097797999999999</v>
      </c>
      <c r="F230" s="1">
        <v>76.559593000000007</v>
      </c>
      <c r="G230" s="1">
        <v>11.337002</v>
      </c>
      <c r="H230" s="1">
        <v>107.040001</v>
      </c>
      <c r="I230" s="1">
        <v>69.972747999999996</v>
      </c>
      <c r="J230" s="1">
        <v>92.674842999999996</v>
      </c>
      <c r="K230" s="1">
        <v>55.718296000000002</v>
      </c>
      <c r="L230" s="1">
        <v>17.579999999999998</v>
      </c>
      <c r="M230" s="1">
        <v>10.584039000000001</v>
      </c>
      <c r="N230" s="1">
        <v>392.472351</v>
      </c>
      <c r="O230" s="1">
        <v>138.00062600000001</v>
      </c>
      <c r="P230" s="1">
        <v>65.127121000000002</v>
      </c>
      <c r="Q230" s="1">
        <v>18.209011</v>
      </c>
      <c r="R230" s="1">
        <v>70.591705000000005</v>
      </c>
      <c r="S230" s="1">
        <v>42.27422</v>
      </c>
      <c r="T230" s="1">
        <v>19.791516999999999</v>
      </c>
      <c r="U230" s="1">
        <v>24.984921</v>
      </c>
      <c r="V230" s="1">
        <v>27.128095999999999</v>
      </c>
      <c r="W230" s="1">
        <v>12.255696</v>
      </c>
      <c r="X230" s="1">
        <v>25.050867</v>
      </c>
      <c r="Y230" s="1">
        <v>55.087108999999998</v>
      </c>
      <c r="Z230" s="1">
        <v>28.537357</v>
      </c>
      <c r="AA230" s="1">
        <v>15.78</v>
      </c>
      <c r="AB230" s="1">
        <v>30.794006</v>
      </c>
      <c r="AC230" s="1">
        <v>39.175590999999997</v>
      </c>
      <c r="AD230" s="1">
        <v>67.779015000000001</v>
      </c>
      <c r="AE230" s="1">
        <v>73.229202000000001</v>
      </c>
      <c r="AF230" s="1">
        <v>1588.849976</v>
      </c>
      <c r="AG230" s="1"/>
      <c r="AI230">
        <f t="shared" si="126"/>
        <v>1.5595568912696936E-2</v>
      </c>
      <c r="AJ230">
        <f t="shared" si="149"/>
        <v>3.8035914291472621E-2</v>
      </c>
      <c r="AK230">
        <f t="shared" si="150"/>
        <v>1.5938968995257371E-2</v>
      </c>
      <c r="AL230">
        <f t="shared" si="151"/>
        <v>1.5938968995257371E-2</v>
      </c>
      <c r="AM230">
        <f t="shared" si="152"/>
        <v>3.1565548092984126E-2</v>
      </c>
      <c r="AN230">
        <f t="shared" si="153"/>
        <v>1.6708380071837753E-2</v>
      </c>
      <c r="AO230">
        <f t="shared" si="129"/>
        <v>2.7748429615968736E-2</v>
      </c>
      <c r="AP230">
        <f t="shared" si="130"/>
        <v>5.3190163443912215E-3</v>
      </c>
      <c r="AQ230">
        <f t="shared" si="131"/>
        <v>3.1190099595299818E-3</v>
      </c>
      <c r="AR230">
        <f t="shared" si="132"/>
        <v>4.9393537643746793E-2</v>
      </c>
      <c r="AS230">
        <f t="shared" si="133"/>
        <v>1.3256484149855726E-2</v>
      </c>
      <c r="AT230">
        <f t="shared" si="134"/>
        <v>8.7620765382547899E-2</v>
      </c>
      <c r="AU230">
        <f t="shared" si="135"/>
        <v>8.9394113365966685E-3</v>
      </c>
      <c r="AV230">
        <f t="shared" si="136"/>
        <v>3.7789434306177525E-2</v>
      </c>
      <c r="AW230">
        <f t="shared" si="137"/>
        <v>5.0813457215512635E-2</v>
      </c>
      <c r="AX230">
        <f t="shared" si="138"/>
        <v>3.5339341660127442E-2</v>
      </c>
      <c r="AY230">
        <f t="shared" si="139"/>
        <v>8.532617055784928E-3</v>
      </c>
      <c r="AZ230">
        <f t="shared" si="140"/>
        <v>2.9355596167254239E-2</v>
      </c>
      <c r="BA230">
        <f t="shared" si="141"/>
        <v>1.2059407577959291E-2</v>
      </c>
      <c r="BB230">
        <f t="shared" si="142"/>
        <v>3.1360899635043118E-3</v>
      </c>
      <c r="BC230">
        <f t="shared" si="143"/>
        <v>2.7302061295800949E-2</v>
      </c>
      <c r="BD230">
        <f t="shared" si="144"/>
        <v>5.0561767895181201E-2</v>
      </c>
      <c r="BE230">
        <f t="shared" si="145"/>
        <v>5.3951886174106574E-2</v>
      </c>
      <c r="BF230">
        <f t="shared" si="146"/>
        <v>2.3327252802088229E-2</v>
      </c>
      <c r="BG230">
        <f t="shared" si="147"/>
        <v>1.4991973387248361E-2</v>
      </c>
      <c r="BH230">
        <f t="shared" si="148"/>
        <v>2.3346303501945487E-2</v>
      </c>
      <c r="BI230">
        <f t="shared" si="127"/>
        <v>4.8245209131584491E-2</v>
      </c>
      <c r="BJ230">
        <f t="shared" si="154"/>
        <v>2.6230554992567056E-2</v>
      </c>
      <c r="BK230">
        <f t="shared" si="155"/>
        <v>2.8406774018741563E-2</v>
      </c>
      <c r="BL230">
        <f t="shared" si="156"/>
        <v>-2.2457306031718369E-4</v>
      </c>
      <c r="BM230">
        <f t="shared" si="157"/>
        <v>2.2899893345631857E-2</v>
      </c>
      <c r="BN230">
        <f t="shared" si="128"/>
        <v>2.6744838595913679E-2</v>
      </c>
    </row>
    <row r="231" spans="1:66" x14ac:dyDescent="0.25">
      <c r="A231" s="2">
        <v>41379</v>
      </c>
      <c r="B231" s="1">
        <v>41.46069</v>
      </c>
      <c r="C231" s="1">
        <v>44.740001999999997</v>
      </c>
      <c r="D231" s="1">
        <v>13.713139</v>
      </c>
      <c r="E231" s="1">
        <v>13.713139</v>
      </c>
      <c r="F231" s="1">
        <v>75.758598000000006</v>
      </c>
      <c r="G231" s="1">
        <v>10.86191</v>
      </c>
      <c r="H231" s="1">
        <v>105.279999</v>
      </c>
      <c r="I231" s="1">
        <v>66.171761000000004</v>
      </c>
      <c r="J231" s="1">
        <v>91.207831999999996</v>
      </c>
      <c r="K231" s="1">
        <v>56.647694000000001</v>
      </c>
      <c r="L231" s="1">
        <v>17.09</v>
      </c>
      <c r="M231" s="1">
        <v>10.114680999999999</v>
      </c>
      <c r="N231" s="1">
        <v>397.350616</v>
      </c>
      <c r="O231" s="1">
        <v>128.37616</v>
      </c>
      <c r="P231" s="1">
        <v>65.463302999999996</v>
      </c>
      <c r="Q231" s="1">
        <v>18.847334</v>
      </c>
      <c r="R231" s="1">
        <v>72.084732000000002</v>
      </c>
      <c r="S231" s="1">
        <v>40.738869000000001</v>
      </c>
      <c r="T231" s="1">
        <v>18.666796000000001</v>
      </c>
      <c r="U231" s="1">
        <v>25.835394000000001</v>
      </c>
      <c r="V231" s="1">
        <v>27.280346000000002</v>
      </c>
      <c r="W231" s="1">
        <v>11.768838000000001</v>
      </c>
      <c r="X231" s="1">
        <v>25.369415</v>
      </c>
      <c r="Y231" s="1">
        <v>52.815227999999998</v>
      </c>
      <c r="Z231" s="1">
        <v>28.647175000000001</v>
      </c>
      <c r="AA231" s="1">
        <v>14.86</v>
      </c>
      <c r="AB231" s="1">
        <v>29.419664000000001</v>
      </c>
      <c r="AC231" s="1">
        <v>40.668872999999998</v>
      </c>
      <c r="AD231" s="1">
        <v>67.546088999999995</v>
      </c>
      <c r="AE231" s="1">
        <v>71.961928999999998</v>
      </c>
      <c r="AF231" s="1">
        <v>1555.25</v>
      </c>
      <c r="AG231" s="1"/>
      <c r="AI231">
        <f t="shared" si="126"/>
        <v>-9.1368200734945157E-2</v>
      </c>
      <c r="AJ231">
        <f t="shared" si="149"/>
        <v>-6.4400845312032901E-3</v>
      </c>
      <c r="AK231">
        <f t="shared" si="150"/>
        <v>-2.7285041252541654E-2</v>
      </c>
      <c r="AL231">
        <f t="shared" si="151"/>
        <v>-2.7285041252541654E-2</v>
      </c>
      <c r="AM231">
        <f t="shared" si="152"/>
        <v>-1.0462372755821733E-2</v>
      </c>
      <c r="AN231">
        <f t="shared" si="153"/>
        <v>-4.1906317031610303E-2</v>
      </c>
      <c r="AO231">
        <f t="shared" si="129"/>
        <v>-1.6442469951023261E-2</v>
      </c>
      <c r="AP231">
        <f t="shared" si="130"/>
        <v>-5.4320962212317178E-2</v>
      </c>
      <c r="AQ231">
        <f t="shared" si="131"/>
        <v>-1.5829657245818043E-2</v>
      </c>
      <c r="AR231">
        <f t="shared" si="132"/>
        <v>1.6680301924524021E-2</v>
      </c>
      <c r="AS231">
        <f t="shared" si="133"/>
        <v>-2.7872582480090925E-2</v>
      </c>
      <c r="AT231">
        <f t="shared" si="134"/>
        <v>-4.4345830547298765E-2</v>
      </c>
      <c r="AU231">
        <f t="shared" si="135"/>
        <v>1.2429576217459453E-2</v>
      </c>
      <c r="AV231">
        <f t="shared" si="136"/>
        <v>-6.9742190879626964E-2</v>
      </c>
      <c r="AW231">
        <f t="shared" si="137"/>
        <v>5.1619355322031473E-3</v>
      </c>
      <c r="AX231">
        <f t="shared" si="138"/>
        <v>3.5055336064105831E-2</v>
      </c>
      <c r="AY231">
        <f t="shared" si="139"/>
        <v>2.1150176214046648E-2</v>
      </c>
      <c r="AZ231">
        <f t="shared" si="140"/>
        <v>-3.6318848697858848E-2</v>
      </c>
      <c r="BA231">
        <f t="shared" si="141"/>
        <v>-5.6828438163683839E-2</v>
      </c>
      <c r="BB231">
        <f t="shared" si="142"/>
        <v>3.4039451235407185E-2</v>
      </c>
      <c r="BC231">
        <f t="shared" si="143"/>
        <v>5.6122626519753624E-3</v>
      </c>
      <c r="BD231">
        <f t="shared" si="144"/>
        <v>-3.9725038871721345E-2</v>
      </c>
      <c r="BE231">
        <f t="shared" si="145"/>
        <v>1.2716046913665695E-2</v>
      </c>
      <c r="BF231">
        <f t="shared" si="146"/>
        <v>-4.1241608812689748E-2</v>
      </c>
      <c r="BG231">
        <f t="shared" si="147"/>
        <v>3.8482190204229719E-3</v>
      </c>
      <c r="BH231">
        <f t="shared" si="148"/>
        <v>-5.8301647655259824E-2</v>
      </c>
      <c r="BI231">
        <f t="shared" si="127"/>
        <v>-4.463017900301762E-2</v>
      </c>
      <c r="BJ231">
        <f t="shared" si="154"/>
        <v>3.8117663623760026E-2</v>
      </c>
      <c r="BK231">
        <f t="shared" si="155"/>
        <v>-3.4365503836254656E-3</v>
      </c>
      <c r="BL231">
        <f t="shared" si="156"/>
        <v>-1.7305568890399803E-2</v>
      </c>
      <c r="BM231">
        <f t="shared" si="157"/>
        <v>-2.1147355954014863E-2</v>
      </c>
      <c r="BN231">
        <f t="shared" si="128"/>
        <v>-1.8209255398517501E-2</v>
      </c>
    </row>
    <row r="232" spans="1:66" x14ac:dyDescent="0.25">
      <c r="A232" s="2">
        <v>41386</v>
      </c>
      <c r="B232" s="1">
        <v>44.292121999999999</v>
      </c>
      <c r="C232" s="1">
        <v>44.91</v>
      </c>
      <c r="D232" s="1">
        <v>14.251663000000001</v>
      </c>
      <c r="E232" s="1">
        <v>14.251663000000001</v>
      </c>
      <c r="F232" s="1">
        <v>79.970298999999997</v>
      </c>
      <c r="G232" s="1">
        <v>11.569891</v>
      </c>
      <c r="H232" s="1">
        <v>107.099998</v>
      </c>
      <c r="I232" s="1">
        <v>70.115844999999993</v>
      </c>
      <c r="J232" s="1">
        <v>95.416770999999997</v>
      </c>
      <c r="K232" s="1">
        <v>56.932960999999999</v>
      </c>
      <c r="L232" s="1">
        <v>17.879999000000002</v>
      </c>
      <c r="M232" s="1">
        <v>10.693555</v>
      </c>
      <c r="N232" s="1">
        <v>398.12060500000001</v>
      </c>
      <c r="O232" s="1">
        <v>133.36421200000001</v>
      </c>
      <c r="P232" s="1">
        <v>64.888260000000002</v>
      </c>
      <c r="Q232" s="1">
        <v>19.653637</v>
      </c>
      <c r="R232" s="1">
        <v>72.622230999999999</v>
      </c>
      <c r="S232" s="1">
        <v>42.162101999999997</v>
      </c>
      <c r="T232" s="1">
        <v>19.410563</v>
      </c>
      <c r="U232" s="1">
        <v>27.588417</v>
      </c>
      <c r="V232" s="1">
        <v>27.714718000000001</v>
      </c>
      <c r="W232" s="1">
        <v>12.555301</v>
      </c>
      <c r="X232" s="1">
        <v>24.577131000000001</v>
      </c>
      <c r="Y232" s="1">
        <v>50.824218999999999</v>
      </c>
      <c r="Z232" s="1">
        <v>27.71921</v>
      </c>
      <c r="AA232" s="1">
        <v>15.6</v>
      </c>
      <c r="AB232" s="1">
        <v>30.69952</v>
      </c>
      <c r="AC232" s="1">
        <v>41.742995999999998</v>
      </c>
      <c r="AD232" s="1">
        <v>68.193168999999997</v>
      </c>
      <c r="AE232" s="1">
        <v>72.414528000000004</v>
      </c>
      <c r="AF232" s="1">
        <v>1582.23999</v>
      </c>
      <c r="AG232" s="1"/>
      <c r="AI232">
        <f t="shared" si="126"/>
        <v>6.8291965232609483E-2</v>
      </c>
      <c r="AJ232">
        <f t="shared" si="149"/>
        <v>3.7996869110555618E-3</v>
      </c>
      <c r="AK232">
        <f t="shared" si="150"/>
        <v>3.9270658599756092E-2</v>
      </c>
      <c r="AL232">
        <f t="shared" si="151"/>
        <v>3.9270658599756092E-2</v>
      </c>
      <c r="AM232">
        <f t="shared" si="152"/>
        <v>5.5593703040808524E-2</v>
      </c>
      <c r="AN232">
        <f t="shared" si="153"/>
        <v>6.5180157081029047E-2</v>
      </c>
      <c r="AO232">
        <f t="shared" si="129"/>
        <v>1.7287224708275269E-2</v>
      </c>
      <c r="AP232">
        <f t="shared" si="130"/>
        <v>5.9603733381071562E-2</v>
      </c>
      <c r="AQ232">
        <f t="shared" si="131"/>
        <v>4.6146683982138739E-2</v>
      </c>
      <c r="AR232">
        <f t="shared" si="132"/>
        <v>5.035809577703154E-3</v>
      </c>
      <c r="AS232">
        <f t="shared" si="133"/>
        <v>4.6225804564072652E-2</v>
      </c>
      <c r="AT232">
        <f t="shared" si="134"/>
        <v>5.7231068384657989E-2</v>
      </c>
      <c r="AU232">
        <f t="shared" si="135"/>
        <v>1.9378074904003912E-3</v>
      </c>
      <c r="AV232">
        <f t="shared" si="136"/>
        <v>3.8854971203376158E-2</v>
      </c>
      <c r="AW232">
        <f t="shared" si="137"/>
        <v>-8.7842038767887067E-3</v>
      </c>
      <c r="AX232">
        <f t="shared" si="138"/>
        <v>4.2780745542048533E-2</v>
      </c>
      <c r="AY232">
        <f t="shared" si="139"/>
        <v>7.4564888442672827E-3</v>
      </c>
      <c r="AZ232">
        <f t="shared" si="140"/>
        <v>3.4935505941512422E-2</v>
      </c>
      <c r="BA232">
        <f t="shared" si="141"/>
        <v>3.9844384649620548E-2</v>
      </c>
      <c r="BB232">
        <f t="shared" si="142"/>
        <v>6.7853542314856852E-2</v>
      </c>
      <c r="BC232">
        <f t="shared" si="143"/>
        <v>1.5922525322809314E-2</v>
      </c>
      <c r="BD232">
        <f t="shared" si="144"/>
        <v>6.6825883744852252E-2</v>
      </c>
      <c r="BE232">
        <f t="shared" si="145"/>
        <v>-3.1229888430616103E-2</v>
      </c>
      <c r="BF232">
        <f t="shared" si="146"/>
        <v>-3.7697631448263338E-2</v>
      </c>
      <c r="BG232">
        <f t="shared" si="147"/>
        <v>-3.2392897379933637E-2</v>
      </c>
      <c r="BH232">
        <f t="shared" si="148"/>
        <v>4.9798115746971752E-2</v>
      </c>
      <c r="BI232">
        <f t="shared" si="127"/>
        <v>4.3503420025463195E-2</v>
      </c>
      <c r="BJ232">
        <f t="shared" si="154"/>
        <v>2.6411427727539936E-2</v>
      </c>
      <c r="BK232">
        <f t="shared" si="155"/>
        <v>9.579829262949667E-3</v>
      </c>
      <c r="BL232">
        <f t="shared" si="156"/>
        <v>6.2894228419030631E-3</v>
      </c>
      <c r="BM232">
        <f t="shared" si="157"/>
        <v>1.7354116701494959E-2</v>
      </c>
      <c r="BN232">
        <f t="shared" si="128"/>
        <v>2.8160886786196788E-2</v>
      </c>
    </row>
    <row r="233" spans="1:66" x14ac:dyDescent="0.25">
      <c r="A233" s="2">
        <v>41393</v>
      </c>
      <c r="B233" s="1">
        <v>47.772221000000002</v>
      </c>
      <c r="C233" s="1">
        <v>47.009998000000003</v>
      </c>
      <c r="D233" s="1">
        <v>14.597856999999999</v>
      </c>
      <c r="E233" s="1">
        <v>14.597856999999999</v>
      </c>
      <c r="F233" s="1">
        <v>80.736823999999999</v>
      </c>
      <c r="G233" s="1">
        <v>11.402212</v>
      </c>
      <c r="H233" s="1">
        <v>108.639999</v>
      </c>
      <c r="I233" s="1">
        <v>72.020302000000001</v>
      </c>
      <c r="J233" s="1">
        <v>95.835898999999998</v>
      </c>
      <c r="K233" s="1">
        <v>59.629162000000001</v>
      </c>
      <c r="L233" s="1">
        <v>17.959999</v>
      </c>
      <c r="M233" s="1">
        <v>10.818720000000001</v>
      </c>
      <c r="N233" s="1">
        <v>420.12747200000001</v>
      </c>
      <c r="O233" s="1">
        <v>134.530258</v>
      </c>
      <c r="P233" s="1">
        <v>65.427925000000002</v>
      </c>
      <c r="Q233" s="1">
        <v>20.123982999999999</v>
      </c>
      <c r="R233" s="1">
        <v>73.159744000000003</v>
      </c>
      <c r="S233" s="1">
        <v>41.032139000000001</v>
      </c>
      <c r="T233" s="1">
        <v>20.692411</v>
      </c>
      <c r="U233" s="1">
        <v>29.063742000000001</v>
      </c>
      <c r="V233" s="1">
        <v>28.905881999999998</v>
      </c>
      <c r="W233" s="1">
        <v>12.985984999999999</v>
      </c>
      <c r="X233" s="1">
        <v>23.654160000000001</v>
      </c>
      <c r="Y233" s="1">
        <v>52.683036999999999</v>
      </c>
      <c r="Z233" s="1">
        <v>27.943715999999998</v>
      </c>
      <c r="AA233" s="1">
        <v>15.68</v>
      </c>
      <c r="AB233" s="1">
        <v>32.038845000000002</v>
      </c>
      <c r="AC233" s="1">
        <v>41.003563</v>
      </c>
      <c r="AD233" s="1">
        <v>68.374343999999994</v>
      </c>
      <c r="AE233" s="1">
        <v>74.076790000000003</v>
      </c>
      <c r="AF233" s="1">
        <v>1614.420044</v>
      </c>
      <c r="AG233" s="1"/>
      <c r="AI233">
        <f t="shared" si="126"/>
        <v>7.8571512107728836E-2</v>
      </c>
      <c r="AJ233">
        <f t="shared" si="149"/>
        <v>4.676014250723684E-2</v>
      </c>
      <c r="AK233">
        <f t="shared" si="150"/>
        <v>2.4291480931032314E-2</v>
      </c>
      <c r="AL233">
        <f t="shared" si="151"/>
        <v>2.4291480931032314E-2</v>
      </c>
      <c r="AM233">
        <f t="shared" si="152"/>
        <v>9.5851210960209293E-3</v>
      </c>
      <c r="AN233">
        <f t="shared" si="153"/>
        <v>-1.4492703518123004E-2</v>
      </c>
      <c r="AO233">
        <f t="shared" si="129"/>
        <v>1.4379094572905629E-2</v>
      </c>
      <c r="AP233">
        <f t="shared" si="130"/>
        <v>2.7161578099786261E-2</v>
      </c>
      <c r="AQ233">
        <f t="shared" si="131"/>
        <v>4.3926030571711612E-3</v>
      </c>
      <c r="AR233">
        <f t="shared" si="132"/>
        <v>4.7357470130527768E-2</v>
      </c>
      <c r="AS233">
        <f t="shared" si="133"/>
        <v>4.4742731808876659E-3</v>
      </c>
      <c r="AT233">
        <f t="shared" si="134"/>
        <v>1.1704713727100189E-2</v>
      </c>
      <c r="AU233">
        <f t="shared" si="135"/>
        <v>5.5276885254406764E-2</v>
      </c>
      <c r="AV233">
        <f t="shared" si="136"/>
        <v>8.74332013449001E-3</v>
      </c>
      <c r="AW233">
        <f t="shared" si="137"/>
        <v>8.3168357419354348E-3</v>
      </c>
      <c r="AX233">
        <f t="shared" si="138"/>
        <v>2.3931753700345604E-2</v>
      </c>
      <c r="AY233">
        <f t="shared" si="139"/>
        <v>7.4014939034302615E-3</v>
      </c>
      <c r="AZ233">
        <f t="shared" si="140"/>
        <v>-2.6800442729349609E-2</v>
      </c>
      <c r="BA233">
        <f t="shared" si="141"/>
        <v>6.6038682134052479E-2</v>
      </c>
      <c r="BB233">
        <f t="shared" si="142"/>
        <v>5.3476246933631663E-2</v>
      </c>
      <c r="BC233">
        <f t="shared" si="143"/>
        <v>4.2979473938720827E-2</v>
      </c>
      <c r="BD233">
        <f t="shared" si="144"/>
        <v>3.430296095649156E-2</v>
      </c>
      <c r="BE233">
        <f t="shared" si="145"/>
        <v>-3.7554057875998643E-2</v>
      </c>
      <c r="BF233">
        <f t="shared" si="146"/>
        <v>3.6573469038451913E-2</v>
      </c>
      <c r="BG233">
        <f t="shared" si="147"/>
        <v>8.0992928730652166E-3</v>
      </c>
      <c r="BH233">
        <f t="shared" si="148"/>
        <v>5.1282051282051325E-3</v>
      </c>
      <c r="BI233">
        <f t="shared" si="127"/>
        <v>4.3626903612825292E-2</v>
      </c>
      <c r="BJ233">
        <f t="shared" si="154"/>
        <v>-1.7713941759235449E-2</v>
      </c>
      <c r="BK233">
        <f t="shared" si="155"/>
        <v>2.6567910343042733E-3</v>
      </c>
      <c r="BL233">
        <f t="shared" si="156"/>
        <v>2.2954813708100097E-2</v>
      </c>
      <c r="BM233">
        <f t="shared" si="157"/>
        <v>2.033828888372359E-2</v>
      </c>
      <c r="BN233">
        <f t="shared" si="128"/>
        <v>2.0530515085039322E-2</v>
      </c>
    </row>
    <row r="234" spans="1:66" x14ac:dyDescent="0.25">
      <c r="A234" s="2">
        <v>41400</v>
      </c>
      <c r="B234" s="1">
        <v>48.089644999999997</v>
      </c>
      <c r="C234" s="1">
        <v>44.02</v>
      </c>
      <c r="D234" s="1">
        <v>14.376678</v>
      </c>
      <c r="E234" s="1">
        <v>14.376678</v>
      </c>
      <c r="F234" s="1">
        <v>81.167465000000007</v>
      </c>
      <c r="G234" s="1">
        <v>12.128823000000001</v>
      </c>
      <c r="H234" s="1">
        <v>111.82</v>
      </c>
      <c r="I234" s="1">
        <v>73.378219999999999</v>
      </c>
      <c r="J234" s="1">
        <v>96.045471000000006</v>
      </c>
      <c r="K234" s="1">
        <v>61.837657999999998</v>
      </c>
      <c r="L234" s="1">
        <v>22.48</v>
      </c>
      <c r="M234" s="1">
        <v>11.118852</v>
      </c>
      <c r="N234" s="1">
        <v>437.27096599999999</v>
      </c>
      <c r="O234" s="1">
        <v>137.98213200000001</v>
      </c>
      <c r="P234" s="1">
        <v>67.241409000000004</v>
      </c>
      <c r="Q234" s="1">
        <v>20.771367999999999</v>
      </c>
      <c r="R234" s="1">
        <v>73.168282000000005</v>
      </c>
      <c r="S234" s="1">
        <v>42.231102</v>
      </c>
      <c r="T234" s="1">
        <v>21.765218999999998</v>
      </c>
      <c r="U234" s="1">
        <v>28.369468999999999</v>
      </c>
      <c r="V234" s="1">
        <v>28.999919999999999</v>
      </c>
      <c r="W234" s="1">
        <v>13.61328</v>
      </c>
      <c r="X234" s="1">
        <v>23.458130000000001</v>
      </c>
      <c r="Y234" s="1">
        <v>53.401778999999998</v>
      </c>
      <c r="Z234" s="1">
        <v>27.958694000000001</v>
      </c>
      <c r="AA234" s="1">
        <v>16.440000999999999</v>
      </c>
      <c r="AB234" s="1">
        <v>32.064827000000001</v>
      </c>
      <c r="AC234" s="1">
        <v>41.167006999999998</v>
      </c>
      <c r="AD234" s="1">
        <v>68.063744</v>
      </c>
      <c r="AE234" s="1">
        <v>74.175528999999997</v>
      </c>
      <c r="AF234" s="1">
        <v>1633.6999510000001</v>
      </c>
      <c r="AG234" s="1"/>
      <c r="AI234">
        <f t="shared" si="126"/>
        <v>6.6445309293866718E-3</v>
      </c>
      <c r="AJ234">
        <f t="shared" si="149"/>
        <v>-6.3603448781257121E-2</v>
      </c>
      <c r="AK234">
        <f t="shared" si="150"/>
        <v>-1.5151470520638704E-2</v>
      </c>
      <c r="AL234">
        <f t="shared" si="151"/>
        <v>-1.5151470520638704E-2</v>
      </c>
      <c r="AM234">
        <f t="shared" si="152"/>
        <v>5.333885811510352E-3</v>
      </c>
      <c r="AN234">
        <f t="shared" si="153"/>
        <v>6.372544204580656E-2</v>
      </c>
      <c r="AO234">
        <f t="shared" si="129"/>
        <v>2.9270996219357383E-2</v>
      </c>
      <c r="AP234">
        <f t="shared" si="130"/>
        <v>1.885465573304591E-2</v>
      </c>
      <c r="AQ234">
        <f t="shared" si="131"/>
        <v>2.1867797160227873E-3</v>
      </c>
      <c r="AR234">
        <f t="shared" si="132"/>
        <v>3.7037179895300164E-2</v>
      </c>
      <c r="AS234">
        <f t="shared" si="133"/>
        <v>0.25167044831127222</v>
      </c>
      <c r="AT234">
        <f t="shared" si="134"/>
        <v>2.7741914015706071E-2</v>
      </c>
      <c r="AU234">
        <f t="shared" si="135"/>
        <v>4.0805458206265494E-2</v>
      </c>
      <c r="AV234">
        <f t="shared" si="136"/>
        <v>2.5658718353160397E-2</v>
      </c>
      <c r="AW234">
        <f t="shared" si="137"/>
        <v>2.7717278211100267E-2</v>
      </c>
      <c r="AX234">
        <f t="shared" si="138"/>
        <v>3.2169824432866985E-2</v>
      </c>
      <c r="AY234">
        <f t="shared" si="139"/>
        <v>1.1670352482372667E-4</v>
      </c>
      <c r="AZ234">
        <f t="shared" si="140"/>
        <v>2.9220095008939191E-2</v>
      </c>
      <c r="BA234">
        <f t="shared" si="141"/>
        <v>5.1845480935015183E-2</v>
      </c>
      <c r="BB234">
        <f t="shared" si="142"/>
        <v>-2.3887942578075548E-2</v>
      </c>
      <c r="BC234">
        <f t="shared" si="143"/>
        <v>3.2532479029701009E-3</v>
      </c>
      <c r="BD234">
        <f t="shared" si="144"/>
        <v>4.8305538624909869E-2</v>
      </c>
      <c r="BE234">
        <f t="shared" si="145"/>
        <v>-8.2873371956560856E-3</v>
      </c>
      <c r="BF234">
        <f t="shared" si="146"/>
        <v>1.3642759433173886E-2</v>
      </c>
      <c r="BG234">
        <f t="shared" si="147"/>
        <v>5.3600602010136459E-4</v>
      </c>
      <c r="BH234">
        <f t="shared" si="148"/>
        <v>4.8469451530612183E-2</v>
      </c>
      <c r="BI234">
        <f t="shared" si="127"/>
        <v>8.1095307898892922E-4</v>
      </c>
      <c r="BJ234">
        <f t="shared" si="154"/>
        <v>3.9860926232190693E-3</v>
      </c>
      <c r="BK234">
        <f t="shared" si="155"/>
        <v>-4.5426395608269936E-3</v>
      </c>
      <c r="BL234">
        <f t="shared" si="156"/>
        <v>1.3329276282084415E-3</v>
      </c>
      <c r="BM234">
        <f t="shared" si="157"/>
        <v>1.1942311464512575E-2</v>
      </c>
      <c r="BN234">
        <f t="shared" si="128"/>
        <v>2.1323735301155666E-2</v>
      </c>
    </row>
    <row r="235" spans="1:66" x14ac:dyDescent="0.25">
      <c r="A235" s="2">
        <v>41407</v>
      </c>
      <c r="B235" s="1">
        <v>48.216484000000001</v>
      </c>
      <c r="C235" s="1">
        <v>44.610000999999997</v>
      </c>
      <c r="D235" s="1">
        <v>14.367061</v>
      </c>
      <c r="E235" s="1">
        <v>14.367061</v>
      </c>
      <c r="F235" s="1">
        <v>85.636436000000003</v>
      </c>
      <c r="G235" s="1">
        <v>12.510761</v>
      </c>
      <c r="H235" s="1">
        <v>113.019997</v>
      </c>
      <c r="I235" s="1">
        <v>72.591628999999998</v>
      </c>
      <c r="J235" s="1">
        <v>98.717551999999998</v>
      </c>
      <c r="K235" s="1">
        <v>61.267113000000002</v>
      </c>
      <c r="L235" s="1">
        <v>22.209999</v>
      </c>
      <c r="M235" s="1">
        <v>11.883222999999999</v>
      </c>
      <c r="N235" s="1">
        <v>451.65243500000003</v>
      </c>
      <c r="O235" s="1">
        <v>146.38507100000001</v>
      </c>
      <c r="P235" s="1">
        <v>67.993369999999999</v>
      </c>
      <c r="Q235" s="1">
        <v>20.381371999999999</v>
      </c>
      <c r="R235" s="1">
        <v>75.156158000000005</v>
      </c>
      <c r="S235" s="1">
        <v>45.112057</v>
      </c>
      <c r="T235" s="1">
        <v>22.901665000000001</v>
      </c>
      <c r="U235" s="1">
        <v>30.261344999999999</v>
      </c>
      <c r="V235" s="1">
        <v>29.250689999999999</v>
      </c>
      <c r="W235" s="1">
        <v>13.922248</v>
      </c>
      <c r="X235" s="1">
        <v>23.851347000000001</v>
      </c>
      <c r="Y235" s="1">
        <v>55.029277999999998</v>
      </c>
      <c r="Z235" s="1">
        <v>28.018550999999999</v>
      </c>
      <c r="AA235" s="1">
        <v>16.329999999999998</v>
      </c>
      <c r="AB235" s="1">
        <v>31.831085000000002</v>
      </c>
      <c r="AC235" s="1">
        <v>41.525055000000002</v>
      </c>
      <c r="AD235" s="1">
        <v>67.586678000000006</v>
      </c>
      <c r="AE235" s="1">
        <v>76.030951999999999</v>
      </c>
      <c r="AF235" s="1">
        <v>1667.469971</v>
      </c>
      <c r="AG235" s="1"/>
      <c r="AI235">
        <f t="shared" si="126"/>
        <v>2.6375532612063143E-3</v>
      </c>
      <c r="AJ235">
        <f t="shared" si="149"/>
        <v>1.340302135392989E-2</v>
      </c>
      <c r="AK235">
        <f t="shared" si="150"/>
        <v>-6.6893061109113178E-4</v>
      </c>
      <c r="AL235">
        <f t="shared" si="151"/>
        <v>-6.6893061109113178E-4</v>
      </c>
      <c r="AM235">
        <f t="shared" si="152"/>
        <v>5.5058649423140121E-2</v>
      </c>
      <c r="AN235">
        <f t="shared" si="153"/>
        <v>3.1490112437125996E-2</v>
      </c>
      <c r="AO235">
        <f t="shared" si="129"/>
        <v>1.0731505991772585E-2</v>
      </c>
      <c r="AP235">
        <f t="shared" si="130"/>
        <v>-1.0719679490726285E-2</v>
      </c>
      <c r="AQ235">
        <f t="shared" si="131"/>
        <v>2.7820999493042117E-2</v>
      </c>
      <c r="AR235">
        <f t="shared" si="132"/>
        <v>-9.2264975494381705E-3</v>
      </c>
      <c r="AS235">
        <f t="shared" si="133"/>
        <v>-1.2010720640569421E-2</v>
      </c>
      <c r="AT235">
        <f t="shared" si="134"/>
        <v>6.8745496387576599E-2</v>
      </c>
      <c r="AU235">
        <f t="shared" si="135"/>
        <v>3.288914681794821E-2</v>
      </c>
      <c r="AV235">
        <f t="shared" si="136"/>
        <v>6.0898747382740856E-2</v>
      </c>
      <c r="AW235">
        <f t="shared" si="137"/>
        <v>1.1183004805862921E-2</v>
      </c>
      <c r="AX235">
        <f t="shared" si="138"/>
        <v>-1.8775653100941644E-2</v>
      </c>
      <c r="AY235">
        <f t="shared" si="139"/>
        <v>2.7168548251549761E-2</v>
      </c>
      <c r="AZ235">
        <f t="shared" si="140"/>
        <v>6.8218797605613044E-2</v>
      </c>
      <c r="BA235">
        <f t="shared" si="141"/>
        <v>5.2213855509563353E-2</v>
      </c>
      <c r="BB235">
        <f t="shared" si="142"/>
        <v>6.6687043032070847E-2</v>
      </c>
      <c r="BC235">
        <f t="shared" si="143"/>
        <v>8.6472652338351035E-3</v>
      </c>
      <c r="BD235">
        <f t="shared" si="144"/>
        <v>2.2696073246124382E-2</v>
      </c>
      <c r="BE235">
        <f t="shared" si="145"/>
        <v>1.6762504087069169E-2</v>
      </c>
      <c r="BF235">
        <f t="shared" si="146"/>
        <v>3.0476494050881719E-2</v>
      </c>
      <c r="BG235">
        <f t="shared" si="147"/>
        <v>2.1409082985062674E-3</v>
      </c>
      <c r="BH235">
        <f t="shared" si="148"/>
        <v>-6.6910579871619514E-3</v>
      </c>
      <c r="BI235">
        <f t="shared" si="127"/>
        <v>-7.2896697680607924E-3</v>
      </c>
      <c r="BJ235">
        <f t="shared" si="154"/>
        <v>8.6974503635885818E-3</v>
      </c>
      <c r="BK235">
        <f t="shared" si="155"/>
        <v>-7.009106052114817E-3</v>
      </c>
      <c r="BL235">
        <f t="shared" si="156"/>
        <v>2.5013950355514174E-2</v>
      </c>
      <c r="BM235">
        <f t="shared" si="157"/>
        <v>2.0670882666874689E-2</v>
      </c>
      <c r="BN235">
        <f t="shared" si="128"/>
        <v>1.9017362719248886E-2</v>
      </c>
    </row>
    <row r="236" spans="1:66" x14ac:dyDescent="0.25">
      <c r="A236" s="2">
        <v>41414</v>
      </c>
      <c r="B236" s="1">
        <v>49.539684000000001</v>
      </c>
      <c r="C236" s="1">
        <v>42.43</v>
      </c>
      <c r="D236" s="1">
        <v>15.011367</v>
      </c>
      <c r="E236" s="1">
        <v>15.011367</v>
      </c>
      <c r="F236" s="1">
        <v>86.571426000000002</v>
      </c>
      <c r="G236" s="1">
        <v>12.333767</v>
      </c>
      <c r="H236" s="1">
        <v>110.83000199999999</v>
      </c>
      <c r="I236" s="1">
        <v>71.382728999999998</v>
      </c>
      <c r="J236" s="1">
        <v>100.166405</v>
      </c>
      <c r="K236" s="1">
        <v>60.264094999999998</v>
      </c>
      <c r="L236" s="1">
        <v>22.77</v>
      </c>
      <c r="M236" s="1">
        <v>11.6547</v>
      </c>
      <c r="N236" s="1">
        <v>433.83828699999998</v>
      </c>
      <c r="O236" s="1">
        <v>146.88479599999999</v>
      </c>
      <c r="P236" s="1">
        <v>69.87764</v>
      </c>
      <c r="Q236" s="1">
        <v>20.279637999999998</v>
      </c>
      <c r="R236" s="1">
        <v>74.072647000000003</v>
      </c>
      <c r="S236" s="1">
        <v>46.285148999999997</v>
      </c>
      <c r="T236" s="1">
        <v>22.137974</v>
      </c>
      <c r="U236" s="1">
        <v>29.949196000000001</v>
      </c>
      <c r="V236" s="1">
        <v>28.117746</v>
      </c>
      <c r="W236" s="1">
        <v>13.61328</v>
      </c>
      <c r="X236" s="1">
        <v>23.917235999999999</v>
      </c>
      <c r="Y236" s="1">
        <v>53.087845000000002</v>
      </c>
      <c r="Z236" s="1">
        <v>27.502185999999998</v>
      </c>
      <c r="AA236" s="1">
        <v>16.02</v>
      </c>
      <c r="AB236" s="1">
        <v>31.155849</v>
      </c>
      <c r="AC236" s="1">
        <v>39.999493000000001</v>
      </c>
      <c r="AD236" s="1">
        <v>67.100632000000004</v>
      </c>
      <c r="AE236" s="1">
        <v>75.840378000000001</v>
      </c>
      <c r="AF236" s="1">
        <v>1649.599976</v>
      </c>
      <c r="AG236" s="1"/>
      <c r="AI236">
        <f t="shared" si="126"/>
        <v>2.7442896914673411E-2</v>
      </c>
      <c r="AJ236">
        <f t="shared" si="149"/>
        <v>-4.8867988144631454E-2</v>
      </c>
      <c r="AK236">
        <f t="shared" si="150"/>
        <v>4.4846054457484401E-2</v>
      </c>
      <c r="AL236">
        <f t="shared" si="151"/>
        <v>4.4846054457484401E-2</v>
      </c>
      <c r="AM236">
        <f t="shared" si="152"/>
        <v>1.0918133024592465E-2</v>
      </c>
      <c r="AN236">
        <f t="shared" si="153"/>
        <v>-1.4147340837220097E-2</v>
      </c>
      <c r="AO236">
        <f t="shared" si="129"/>
        <v>-1.9377057672369344E-2</v>
      </c>
      <c r="AP236">
        <f t="shared" si="130"/>
        <v>-1.6653435343075163E-2</v>
      </c>
      <c r="AQ236">
        <f t="shared" si="131"/>
        <v>1.4676751708753877E-2</v>
      </c>
      <c r="AR236">
        <f t="shared" si="132"/>
        <v>-1.6371230026784589E-2</v>
      </c>
      <c r="AS236">
        <f t="shared" si="133"/>
        <v>2.5213913787209073E-2</v>
      </c>
      <c r="AT236">
        <f t="shared" si="134"/>
        <v>-1.9230725536329592E-2</v>
      </c>
      <c r="AU236">
        <f t="shared" si="135"/>
        <v>-3.9442160873105987E-2</v>
      </c>
      <c r="AV236">
        <f t="shared" si="136"/>
        <v>3.4137702471038439E-3</v>
      </c>
      <c r="AW236">
        <f t="shared" si="137"/>
        <v>2.7712554915280723E-2</v>
      </c>
      <c r="AX236">
        <f t="shared" si="138"/>
        <v>-4.991518726021018E-3</v>
      </c>
      <c r="AY236">
        <f t="shared" si="139"/>
        <v>-1.4416796026215196E-2</v>
      </c>
      <c r="AZ236">
        <f t="shared" si="140"/>
        <v>2.6003957212591678E-2</v>
      </c>
      <c r="BA236">
        <f t="shared" si="141"/>
        <v>-3.3346527424971129E-2</v>
      </c>
      <c r="BB236">
        <f t="shared" si="142"/>
        <v>-1.0315106615386659E-2</v>
      </c>
      <c r="BC236">
        <f t="shared" si="143"/>
        <v>-3.8732214522118912E-2</v>
      </c>
      <c r="BD236">
        <f t="shared" si="144"/>
        <v>-2.219239306755634E-2</v>
      </c>
      <c r="BE236">
        <f t="shared" si="145"/>
        <v>2.7624854898131552E-3</v>
      </c>
      <c r="BF236">
        <f t="shared" si="146"/>
        <v>-3.5280001311301892E-2</v>
      </c>
      <c r="BG236">
        <f t="shared" si="147"/>
        <v>-1.8429397009145847E-2</v>
      </c>
      <c r="BH236">
        <f t="shared" si="148"/>
        <v>-1.8983466013472061E-2</v>
      </c>
      <c r="BI236">
        <f t="shared" si="127"/>
        <v>-2.1213100338866919E-2</v>
      </c>
      <c r="BJ236">
        <f t="shared" si="154"/>
        <v>-3.6738349895021227E-2</v>
      </c>
      <c r="BK236">
        <f t="shared" si="155"/>
        <v>-7.1914468114559751E-3</v>
      </c>
      <c r="BL236">
        <f t="shared" si="156"/>
        <v>-2.5065318135171848E-3</v>
      </c>
      <c r="BM236">
        <f t="shared" si="157"/>
        <v>-1.0716831673606203E-2</v>
      </c>
      <c r="BN236">
        <f t="shared" si="128"/>
        <v>-7.0196738597859843E-3</v>
      </c>
    </row>
    <row r="237" spans="1:66" x14ac:dyDescent="0.25">
      <c r="A237" s="2">
        <v>41421</v>
      </c>
      <c r="B237" s="1">
        <v>50.049388999999998</v>
      </c>
      <c r="C237" s="1">
        <v>42.91</v>
      </c>
      <c r="D237" s="1">
        <v>13.876619</v>
      </c>
      <c r="E237" s="1">
        <v>13.876619</v>
      </c>
      <c r="F237" s="1">
        <v>85.723015000000004</v>
      </c>
      <c r="G237" s="1">
        <v>12.725018</v>
      </c>
      <c r="H237" s="1">
        <v>114.07</v>
      </c>
      <c r="I237" s="1">
        <v>71.043243000000004</v>
      </c>
      <c r="J237" s="1">
        <v>95.998276000000004</v>
      </c>
      <c r="K237" s="1">
        <v>58.046413000000001</v>
      </c>
      <c r="L237" s="1">
        <v>22.99</v>
      </c>
      <c r="M237" s="1">
        <v>12.356032000000001</v>
      </c>
      <c r="N237" s="1">
        <v>432.795074</v>
      </c>
      <c r="O237" s="1">
        <v>149.99426299999999</v>
      </c>
      <c r="P237" s="1">
        <v>69.585716000000005</v>
      </c>
      <c r="Q237" s="1">
        <v>20.584849999999999</v>
      </c>
      <c r="R237" s="1">
        <v>72.360138000000006</v>
      </c>
      <c r="S237" s="1">
        <v>47.087336999999998</v>
      </c>
      <c r="T237" s="1">
        <v>23.547165</v>
      </c>
      <c r="U237" s="1">
        <v>30.499753999999999</v>
      </c>
      <c r="V237" s="1">
        <v>27.611723000000001</v>
      </c>
      <c r="W237" s="1">
        <v>13.616557999999999</v>
      </c>
      <c r="X237" s="1">
        <v>22.426521000000001</v>
      </c>
      <c r="Y237" s="1">
        <v>52.443458999999997</v>
      </c>
      <c r="Z237" s="1">
        <v>26.185082999999999</v>
      </c>
      <c r="AA237" s="1">
        <v>16.639999</v>
      </c>
      <c r="AB237" s="1">
        <v>31.086596</v>
      </c>
      <c r="AC237" s="1">
        <v>37.734473999999999</v>
      </c>
      <c r="AD237" s="1">
        <v>64.956817999999998</v>
      </c>
      <c r="AE237" s="1">
        <v>74.962081999999995</v>
      </c>
      <c r="AF237" s="1">
        <v>1630.73999</v>
      </c>
      <c r="AG237" s="1"/>
      <c r="AI237">
        <f t="shared" si="126"/>
        <v>1.0288822189499568E-2</v>
      </c>
      <c r="AJ237">
        <f t="shared" si="149"/>
        <v>1.1312750412443952E-2</v>
      </c>
      <c r="AK237">
        <f t="shared" si="150"/>
        <v>-7.5592582607566655E-2</v>
      </c>
      <c r="AL237">
        <f t="shared" si="151"/>
        <v>-7.5592582607566655E-2</v>
      </c>
      <c r="AM237">
        <f t="shared" si="152"/>
        <v>-9.8001273537991467E-3</v>
      </c>
      <c r="AN237">
        <f t="shared" si="153"/>
        <v>3.1721938642103459E-2</v>
      </c>
      <c r="AO237">
        <f t="shared" si="129"/>
        <v>2.92339433504657E-2</v>
      </c>
      <c r="AP237">
        <f t="shared" si="130"/>
        <v>-4.7558562800252948E-3</v>
      </c>
      <c r="AQ237">
        <f t="shared" si="131"/>
        <v>-4.1612045475726049E-2</v>
      </c>
      <c r="AR237">
        <f t="shared" si="132"/>
        <v>-3.6799391080211137E-2</v>
      </c>
      <c r="AS237">
        <f t="shared" si="133"/>
        <v>9.6618357487922215E-3</v>
      </c>
      <c r="AT237">
        <f t="shared" si="134"/>
        <v>6.017589470342443E-2</v>
      </c>
      <c r="AU237">
        <f t="shared" si="135"/>
        <v>-2.4046125739934526E-3</v>
      </c>
      <c r="AV237">
        <f t="shared" si="136"/>
        <v>2.116942722921435E-2</v>
      </c>
      <c r="AW237">
        <f t="shared" si="137"/>
        <v>-4.1776453812692373E-3</v>
      </c>
      <c r="AX237">
        <f t="shared" si="138"/>
        <v>1.505017002768989E-2</v>
      </c>
      <c r="AY237">
        <f t="shared" si="139"/>
        <v>-2.3119316905199798E-2</v>
      </c>
      <c r="AZ237">
        <f t="shared" si="140"/>
        <v>1.7331433890382445E-2</v>
      </c>
      <c r="BA237">
        <f t="shared" si="141"/>
        <v>6.3654921629233099E-2</v>
      </c>
      <c r="BB237">
        <f t="shared" si="142"/>
        <v>1.8383064440193945E-2</v>
      </c>
      <c r="BC237">
        <f t="shared" si="143"/>
        <v>-1.7996570564368815E-2</v>
      </c>
      <c r="BD237">
        <f t="shared" si="144"/>
        <v>2.4079428322930935E-4</v>
      </c>
      <c r="BE237">
        <f t="shared" si="145"/>
        <v>-6.2328063326380946E-2</v>
      </c>
      <c r="BF237">
        <f t="shared" si="146"/>
        <v>-1.2138108073514838E-2</v>
      </c>
      <c r="BG237">
        <f t="shared" si="147"/>
        <v>-4.7890847658437027E-2</v>
      </c>
      <c r="BH237">
        <f t="shared" si="148"/>
        <v>3.8701560549313355E-2</v>
      </c>
      <c r="BI237">
        <f t="shared" si="127"/>
        <v>-2.2227929015832559E-3</v>
      </c>
      <c r="BJ237">
        <f t="shared" si="154"/>
        <v>-5.6626192736993E-2</v>
      </c>
      <c r="BK237">
        <f t="shared" si="155"/>
        <v>-3.1949237080211197E-2</v>
      </c>
      <c r="BL237">
        <f t="shared" si="156"/>
        <v>-1.1580849451989887E-2</v>
      </c>
      <c r="BM237">
        <f t="shared" si="157"/>
        <v>-1.1433066364205583E-2</v>
      </c>
      <c r="BN237">
        <f t="shared" si="128"/>
        <v>-6.3220088320950227E-3</v>
      </c>
    </row>
    <row r="238" spans="1:66" x14ac:dyDescent="0.25">
      <c r="A238" s="2">
        <v>41428</v>
      </c>
      <c r="B238" s="1">
        <v>49.167988000000001</v>
      </c>
      <c r="C238" s="1">
        <v>44.119999</v>
      </c>
      <c r="D238" s="1">
        <v>14.165114000000001</v>
      </c>
      <c r="E238" s="1">
        <v>14.165114000000001</v>
      </c>
      <c r="F238" s="1">
        <v>88.727051000000003</v>
      </c>
      <c r="G238" s="1">
        <v>12.464183</v>
      </c>
      <c r="H238" s="1">
        <v>115.30999799999999</v>
      </c>
      <c r="I238" s="1">
        <v>70.091042000000002</v>
      </c>
      <c r="J238" s="1">
        <v>96.830162000000001</v>
      </c>
      <c r="K238" s="1">
        <v>59.675167000000002</v>
      </c>
      <c r="L238" s="1">
        <v>23.610001</v>
      </c>
      <c r="M238" s="1">
        <v>12.395432</v>
      </c>
      <c r="N238" s="1">
        <v>437.022583</v>
      </c>
      <c r="O238" s="1">
        <v>154.11669900000001</v>
      </c>
      <c r="P238" s="1">
        <v>69.656486999999998</v>
      </c>
      <c r="Q238" s="1">
        <v>20.847670000000001</v>
      </c>
      <c r="R238" s="1">
        <v>72.987639999999999</v>
      </c>
      <c r="S238" s="1">
        <v>46.811314000000003</v>
      </c>
      <c r="T238" s="1">
        <v>24.547239000000001</v>
      </c>
      <c r="U238" s="1">
        <v>31.172675999999999</v>
      </c>
      <c r="V238" s="1">
        <v>28.288626000000001</v>
      </c>
      <c r="W238" s="1">
        <v>13.597737</v>
      </c>
      <c r="X238" s="1">
        <v>23.274836000000001</v>
      </c>
      <c r="Y238" s="1">
        <v>51.303379</v>
      </c>
      <c r="Z238" s="1">
        <v>26.529323999999999</v>
      </c>
      <c r="AA238" s="1">
        <v>16.98</v>
      </c>
      <c r="AB238" s="1">
        <v>31.320339000000001</v>
      </c>
      <c r="AC238" s="1">
        <v>39.104377999999997</v>
      </c>
      <c r="AD238" s="1">
        <v>66.250052999999994</v>
      </c>
      <c r="AE238" s="1">
        <v>75.774108999999996</v>
      </c>
      <c r="AF238" s="1">
        <v>1643.380005</v>
      </c>
      <c r="AG238" s="1"/>
      <c r="AI238">
        <f t="shared" si="126"/>
        <v>-1.7610624577255016E-2</v>
      </c>
      <c r="AJ238">
        <f t="shared" si="149"/>
        <v>2.8198531810766803E-2</v>
      </c>
      <c r="AK238">
        <f t="shared" si="150"/>
        <v>2.0790006557072804E-2</v>
      </c>
      <c r="AL238">
        <f t="shared" si="151"/>
        <v>2.0790006557072804E-2</v>
      </c>
      <c r="AM238">
        <f t="shared" si="152"/>
        <v>3.5043517776410446E-2</v>
      </c>
      <c r="AN238">
        <f t="shared" si="153"/>
        <v>-2.0497809904866156E-2</v>
      </c>
      <c r="AO238">
        <f t="shared" si="129"/>
        <v>1.0870500569825546E-2</v>
      </c>
      <c r="AP238">
        <f t="shared" si="130"/>
        <v>-1.3403118435908145E-2</v>
      </c>
      <c r="AQ238">
        <f t="shared" si="131"/>
        <v>8.6656347870246887E-3</v>
      </c>
      <c r="AR238">
        <f t="shared" si="132"/>
        <v>2.8059511618745515E-2</v>
      </c>
      <c r="AS238">
        <f t="shared" si="133"/>
        <v>2.6968290561113616E-2</v>
      </c>
      <c r="AT238">
        <f t="shared" si="134"/>
        <v>3.1887259599197191E-3</v>
      </c>
      <c r="AU238">
        <f t="shared" si="135"/>
        <v>9.7679230979417237E-3</v>
      </c>
      <c r="AV238">
        <f t="shared" si="136"/>
        <v>2.7483957836440864E-2</v>
      </c>
      <c r="AW238">
        <f t="shared" si="137"/>
        <v>1.0170334382992262E-3</v>
      </c>
      <c r="AX238">
        <f t="shared" si="138"/>
        <v>1.2767642222314052E-2</v>
      </c>
      <c r="AY238">
        <f t="shared" si="139"/>
        <v>8.671929287918061E-3</v>
      </c>
      <c r="AZ238">
        <f t="shared" si="140"/>
        <v>-5.8619369364633009E-3</v>
      </c>
      <c r="BA238">
        <f t="shared" si="141"/>
        <v>4.2471100024143095E-2</v>
      </c>
      <c r="BB238">
        <f t="shared" si="142"/>
        <v>2.2063194345764224E-2</v>
      </c>
      <c r="BC238">
        <f t="shared" si="143"/>
        <v>2.4515058332288765E-2</v>
      </c>
      <c r="BD238">
        <f t="shared" si="144"/>
        <v>-1.3822142130191116E-3</v>
      </c>
      <c r="BE238">
        <f t="shared" si="145"/>
        <v>3.7826419889201691E-2</v>
      </c>
      <c r="BF238">
        <f t="shared" si="146"/>
        <v>-2.1739222044831131E-2</v>
      </c>
      <c r="BG238">
        <f t="shared" si="147"/>
        <v>1.3146454414522965E-2</v>
      </c>
      <c r="BH238">
        <f t="shared" si="148"/>
        <v>2.0432753631776112E-2</v>
      </c>
      <c r="BI238">
        <f t="shared" si="127"/>
        <v>7.5190927948496026E-3</v>
      </c>
      <c r="BJ238">
        <f t="shared" si="154"/>
        <v>3.6303778873398321E-2</v>
      </c>
      <c r="BK238">
        <f t="shared" si="155"/>
        <v>1.9909149490666179E-2</v>
      </c>
      <c r="BL238">
        <f t="shared" si="156"/>
        <v>1.0832503291464084E-2</v>
      </c>
      <c r="BM238">
        <f t="shared" si="157"/>
        <v>7.7510915765302037E-3</v>
      </c>
      <c r="BN238">
        <f t="shared" si="128"/>
        <v>1.3226926368553268E-2</v>
      </c>
    </row>
    <row r="239" spans="1:66" x14ac:dyDescent="0.25">
      <c r="A239" s="2">
        <v>41435</v>
      </c>
      <c r="B239" s="1">
        <v>47.859240999999997</v>
      </c>
      <c r="C239" s="1">
        <v>42.84</v>
      </c>
      <c r="D239" s="1">
        <v>14.001635</v>
      </c>
      <c r="E239" s="1">
        <v>14.001635</v>
      </c>
      <c r="F239" s="1">
        <v>88.155670000000001</v>
      </c>
      <c r="G239" s="1">
        <v>12.184521999999999</v>
      </c>
      <c r="H239" s="1">
        <v>114.160004</v>
      </c>
      <c r="I239" s="1">
        <v>69.445189999999997</v>
      </c>
      <c r="J239" s="1">
        <v>97.197929000000002</v>
      </c>
      <c r="K239" s="1">
        <v>58.708958000000003</v>
      </c>
      <c r="L239" s="1">
        <v>21.809999000000001</v>
      </c>
      <c r="M239" s="1">
        <v>12.111748</v>
      </c>
      <c r="N239" s="1">
        <v>434.69274899999999</v>
      </c>
      <c r="O239" s="1">
        <v>151.24807699999999</v>
      </c>
      <c r="P239" s="1">
        <v>68.090301999999994</v>
      </c>
      <c r="Q239" s="1">
        <v>21.127448999999999</v>
      </c>
      <c r="R239" s="1">
        <v>72.987639999999999</v>
      </c>
      <c r="S239" s="1">
        <v>45.827990999999997</v>
      </c>
      <c r="T239" s="1">
        <v>23.483528</v>
      </c>
      <c r="U239" s="1">
        <v>30.062809000000001</v>
      </c>
      <c r="V239" s="1">
        <v>27.900929999999999</v>
      </c>
      <c r="W239" s="1">
        <v>13.503636</v>
      </c>
      <c r="X239" s="1">
        <v>23.95842</v>
      </c>
      <c r="Y239" s="1">
        <v>50.989693000000003</v>
      </c>
      <c r="Z239" s="1">
        <v>26.873569</v>
      </c>
      <c r="AA239" s="1">
        <v>15.46</v>
      </c>
      <c r="AB239" s="1">
        <v>30.714354</v>
      </c>
      <c r="AC239" s="1">
        <v>39.750411999999997</v>
      </c>
      <c r="AD239" s="1">
        <v>64.982856999999996</v>
      </c>
      <c r="AE239" s="1">
        <v>75.053214999999994</v>
      </c>
      <c r="AF239" s="1">
        <v>1626.7299800000001</v>
      </c>
      <c r="AG239" s="1"/>
      <c r="AI239">
        <f t="shared" si="126"/>
        <v>-2.6617867706931669E-2</v>
      </c>
      <c r="AJ239">
        <f t="shared" si="149"/>
        <v>-2.9011764030184965E-2</v>
      </c>
      <c r="AK239">
        <f t="shared" si="150"/>
        <v>-1.1540959006754241E-2</v>
      </c>
      <c r="AL239">
        <f t="shared" si="151"/>
        <v>-1.1540959006754241E-2</v>
      </c>
      <c r="AM239">
        <f t="shared" si="152"/>
        <v>-6.4397609698535153E-3</v>
      </c>
      <c r="AN239">
        <f t="shared" si="153"/>
        <v>-2.2437170571067581E-2</v>
      </c>
      <c r="AO239">
        <f t="shared" si="129"/>
        <v>-9.9730640876430545E-3</v>
      </c>
      <c r="AP239">
        <f t="shared" si="130"/>
        <v>-9.2144727995341399E-3</v>
      </c>
      <c r="AQ239">
        <f t="shared" si="131"/>
        <v>3.7980624260444862E-3</v>
      </c>
      <c r="AR239">
        <f t="shared" si="132"/>
        <v>-1.6191140277831133E-2</v>
      </c>
      <c r="AS239">
        <f t="shared" si="133"/>
        <v>-7.6238963310505545E-2</v>
      </c>
      <c r="AT239">
        <f t="shared" si="134"/>
        <v>-2.2886172906277018E-2</v>
      </c>
      <c r="AU239">
        <f t="shared" si="135"/>
        <v>-5.3311524178145395E-3</v>
      </c>
      <c r="AV239">
        <f t="shared" si="136"/>
        <v>-1.8613310683484183E-2</v>
      </c>
      <c r="AW239">
        <f t="shared" si="137"/>
        <v>-2.2484409815269675E-2</v>
      </c>
      <c r="AX239">
        <f t="shared" si="138"/>
        <v>1.3420156784906791E-2</v>
      </c>
      <c r="AY239">
        <f t="shared" si="139"/>
        <v>0</v>
      </c>
      <c r="AZ239">
        <f t="shared" si="140"/>
        <v>-2.1006096944854093E-2</v>
      </c>
      <c r="BA239">
        <f t="shared" si="141"/>
        <v>-4.33332237487076E-2</v>
      </c>
      <c r="BB239">
        <f t="shared" si="142"/>
        <v>-3.5603841004859443E-2</v>
      </c>
      <c r="BC239">
        <f t="shared" si="143"/>
        <v>-1.3705013456645147E-2</v>
      </c>
      <c r="BD239">
        <f t="shared" si="144"/>
        <v>-6.9203427011421247E-3</v>
      </c>
      <c r="BE239">
        <f t="shared" si="145"/>
        <v>2.9370088794610616E-2</v>
      </c>
      <c r="BF239">
        <f t="shared" si="146"/>
        <v>-6.11433410653121E-3</v>
      </c>
      <c r="BG239">
        <f t="shared" si="147"/>
        <v>1.2976018537072441E-2</v>
      </c>
      <c r="BH239">
        <f t="shared" si="148"/>
        <v>-8.9517078916372173E-2</v>
      </c>
      <c r="BI239">
        <f t="shared" si="127"/>
        <v>-1.9347970658938285E-2</v>
      </c>
      <c r="BJ239">
        <f t="shared" si="154"/>
        <v>1.6520758877688842E-2</v>
      </c>
      <c r="BK239">
        <f t="shared" si="155"/>
        <v>-1.9127471490475615E-2</v>
      </c>
      <c r="BL239">
        <f t="shared" si="156"/>
        <v>-9.5137245361737125E-3</v>
      </c>
      <c r="BM239">
        <f t="shared" si="157"/>
        <v>-1.0131573311919367E-2</v>
      </c>
      <c r="BN239">
        <f t="shared" si="128"/>
        <v>-1.5887505991142727E-2</v>
      </c>
    </row>
    <row r="240" spans="1:66" x14ac:dyDescent="0.25">
      <c r="A240" s="2">
        <v>41442</v>
      </c>
      <c r="B240" s="1">
        <v>46.017429</v>
      </c>
      <c r="C240" s="1">
        <v>44.77</v>
      </c>
      <c r="D240" s="1">
        <v>13.030367</v>
      </c>
      <c r="E240" s="1">
        <v>13.030367</v>
      </c>
      <c r="F240" s="1">
        <v>86.554107999999999</v>
      </c>
      <c r="G240" s="1">
        <v>11.830265000000001</v>
      </c>
      <c r="H240" s="1">
        <v>112.379997</v>
      </c>
      <c r="I240" s="1">
        <v>68.824164999999994</v>
      </c>
      <c r="J240" s="1">
        <v>95.140152</v>
      </c>
      <c r="K240" s="1">
        <v>57.724342</v>
      </c>
      <c r="L240" s="1">
        <v>21.98</v>
      </c>
      <c r="M240" s="1">
        <v>11.820183</v>
      </c>
      <c r="N240" s="1">
        <v>437.61871300000001</v>
      </c>
      <c r="O240" s="1">
        <v>143.19924900000001</v>
      </c>
      <c r="P240" s="1">
        <v>65.627707999999998</v>
      </c>
      <c r="Q240" s="1">
        <v>20.517021</v>
      </c>
      <c r="R240" s="1">
        <v>71.517737999999994</v>
      </c>
      <c r="S240" s="1">
        <v>44.81879</v>
      </c>
      <c r="T240" s="1">
        <v>22.647099999999998</v>
      </c>
      <c r="U240" s="1">
        <v>29.075268000000001</v>
      </c>
      <c r="V240" s="1">
        <v>27.305857</v>
      </c>
      <c r="W240" s="1">
        <v>13.569509</v>
      </c>
      <c r="X240" s="1">
        <v>23.439547999999998</v>
      </c>
      <c r="Y240" s="1">
        <v>50.399867999999998</v>
      </c>
      <c r="Z240" s="1">
        <v>25.795925</v>
      </c>
      <c r="AA240" s="1">
        <v>15.04</v>
      </c>
      <c r="AB240" s="1">
        <v>30.255547</v>
      </c>
      <c r="AC240" s="1">
        <v>38.543968</v>
      </c>
      <c r="AD240" s="1">
        <v>63.802444000000001</v>
      </c>
      <c r="AE240" s="1">
        <v>74.141791999999995</v>
      </c>
      <c r="AF240" s="1">
        <v>1592.4300539999999</v>
      </c>
      <c r="AG240" s="1"/>
      <c r="AI240">
        <f t="shared" si="126"/>
        <v>-3.8483936675886635E-2</v>
      </c>
      <c r="AJ240">
        <f t="shared" si="149"/>
        <v>4.5051353874883279E-2</v>
      </c>
      <c r="AK240">
        <f t="shared" si="150"/>
        <v>-6.9368184501310048E-2</v>
      </c>
      <c r="AL240">
        <f t="shared" si="151"/>
        <v>-6.9368184501310048E-2</v>
      </c>
      <c r="AM240">
        <f t="shared" si="152"/>
        <v>-1.8167430410318489E-2</v>
      </c>
      <c r="AN240">
        <f t="shared" si="153"/>
        <v>-2.907434530464131E-2</v>
      </c>
      <c r="AO240">
        <f t="shared" si="129"/>
        <v>-1.5592212137623941E-2</v>
      </c>
      <c r="AP240">
        <f t="shared" si="130"/>
        <v>-8.9426639915594318E-3</v>
      </c>
      <c r="AQ240">
        <f t="shared" si="131"/>
        <v>-2.1170996349109471E-2</v>
      </c>
      <c r="AR240">
        <f t="shared" si="132"/>
        <v>-1.6771137379069181E-2</v>
      </c>
      <c r="AS240">
        <f t="shared" si="133"/>
        <v>7.7946358456962407E-3</v>
      </c>
      <c r="AT240">
        <f t="shared" si="134"/>
        <v>-2.4072908386138837E-2</v>
      </c>
      <c r="AU240">
        <f t="shared" si="135"/>
        <v>6.731108367303412E-3</v>
      </c>
      <c r="AV240">
        <f t="shared" si="136"/>
        <v>-5.3216068327268627E-2</v>
      </c>
      <c r="AW240">
        <f t="shared" si="137"/>
        <v>-3.6166589479952604E-2</v>
      </c>
      <c r="AX240">
        <f t="shared" si="138"/>
        <v>-2.8892650504090622E-2</v>
      </c>
      <c r="AY240">
        <f t="shared" si="139"/>
        <v>-2.0139053680869868E-2</v>
      </c>
      <c r="AZ240">
        <f t="shared" si="140"/>
        <v>-2.2021497734866828E-2</v>
      </c>
      <c r="BA240">
        <f t="shared" si="141"/>
        <v>-3.561764654782712E-2</v>
      </c>
      <c r="BB240">
        <f t="shared" si="142"/>
        <v>-3.2849259029653556E-2</v>
      </c>
      <c r="BC240">
        <f t="shared" si="143"/>
        <v>-2.1328070426326267E-2</v>
      </c>
      <c r="BD240">
        <f t="shared" si="144"/>
        <v>4.8781676283335728E-3</v>
      </c>
      <c r="BE240">
        <f t="shared" si="145"/>
        <v>-2.1657187744433971E-2</v>
      </c>
      <c r="BF240">
        <f t="shared" si="146"/>
        <v>-1.1567533854341987E-2</v>
      </c>
      <c r="BG240">
        <f t="shared" si="147"/>
        <v>-4.0100516607972668E-2</v>
      </c>
      <c r="BH240">
        <f t="shared" si="148"/>
        <v>-2.7166882276843576E-2</v>
      </c>
      <c r="BI240">
        <f t="shared" si="127"/>
        <v>-1.4937869114877043E-2</v>
      </c>
      <c r="BJ240">
        <f t="shared" si="154"/>
        <v>-3.035047787680786E-2</v>
      </c>
      <c r="BK240">
        <f t="shared" si="155"/>
        <v>-1.8164990806729141E-2</v>
      </c>
      <c r="BL240">
        <f t="shared" si="156"/>
        <v>-1.2143690313599482E-2</v>
      </c>
      <c r="BM240">
        <f t="shared" si="157"/>
        <v>-2.1085199401070939E-2</v>
      </c>
      <c r="BN240">
        <f t="shared" si="128"/>
        <v>-2.2429223941573741E-2</v>
      </c>
    </row>
    <row r="241" spans="1:66" x14ac:dyDescent="0.25">
      <c r="A241" s="2">
        <v>41449</v>
      </c>
      <c r="B241" s="1">
        <v>44.128880000000002</v>
      </c>
      <c r="C241" s="1">
        <v>45.560001</v>
      </c>
      <c r="D241" s="1">
        <v>13.713139</v>
      </c>
      <c r="E241" s="1">
        <v>13.713139</v>
      </c>
      <c r="F241" s="1">
        <v>88.683762000000002</v>
      </c>
      <c r="G241" s="1">
        <v>11.98875</v>
      </c>
      <c r="H241" s="1">
        <v>111.91999800000001</v>
      </c>
      <c r="I241" s="1">
        <v>68.302520999999999</v>
      </c>
      <c r="J241" s="1">
        <v>96.821410999999998</v>
      </c>
      <c r="K241" s="1">
        <v>58.110824999999998</v>
      </c>
      <c r="L241" s="1">
        <v>22.99</v>
      </c>
      <c r="M241" s="1">
        <v>12.190547</v>
      </c>
      <c r="N241" s="1">
        <v>437.34051499999998</v>
      </c>
      <c r="O241" s="1">
        <v>140.414154</v>
      </c>
      <c r="P241" s="1">
        <v>68.872649999999993</v>
      </c>
      <c r="Q241" s="1">
        <v>20.542459000000001</v>
      </c>
      <c r="R241" s="1">
        <v>73.804253000000003</v>
      </c>
      <c r="S241" s="1">
        <v>45.534709999999997</v>
      </c>
      <c r="T241" s="1">
        <v>22.210701</v>
      </c>
      <c r="U241" s="1">
        <v>30.185151999999999</v>
      </c>
      <c r="V241" s="1">
        <v>28.707891</v>
      </c>
      <c r="W241" s="1">
        <v>13.211919999999999</v>
      </c>
      <c r="X241" s="1">
        <v>23.068932</v>
      </c>
      <c r="Y241" s="1">
        <v>50.748787</v>
      </c>
      <c r="Z241" s="1">
        <v>26.491900999999999</v>
      </c>
      <c r="AA241" s="1">
        <v>14.97</v>
      </c>
      <c r="AB241" s="1">
        <v>30.168976000000001</v>
      </c>
      <c r="AC241" s="1">
        <v>39.182217000000001</v>
      </c>
      <c r="AD241" s="1">
        <v>64.653053</v>
      </c>
      <c r="AE241" s="1">
        <v>74.862624999999994</v>
      </c>
      <c r="AF241" s="1">
        <v>1606.280029</v>
      </c>
      <c r="AG241" s="1"/>
      <c r="AI241">
        <f t="shared" si="126"/>
        <v>-4.1039863396105804E-2</v>
      </c>
      <c r="AJ241">
        <f t="shared" si="149"/>
        <v>1.7645767254858086E-2</v>
      </c>
      <c r="AK241">
        <f t="shared" si="150"/>
        <v>5.2398524155152337E-2</v>
      </c>
      <c r="AL241">
        <f t="shared" si="151"/>
        <v>5.2398524155152337E-2</v>
      </c>
      <c r="AM241">
        <f t="shared" si="152"/>
        <v>2.4604886460155101E-2</v>
      </c>
      <c r="AN241">
        <f t="shared" si="153"/>
        <v>1.3396572266132573E-2</v>
      </c>
      <c r="AO241">
        <f t="shared" si="129"/>
        <v>-4.0932462384742387E-3</v>
      </c>
      <c r="AP241">
        <f t="shared" si="130"/>
        <v>-7.5793727392115097E-3</v>
      </c>
      <c r="AQ241">
        <f t="shared" si="131"/>
        <v>1.7671392831073017E-2</v>
      </c>
      <c r="AR241">
        <f t="shared" si="132"/>
        <v>6.6953210137934245E-3</v>
      </c>
      <c r="AS241">
        <f t="shared" si="133"/>
        <v>4.5950864422201913E-2</v>
      </c>
      <c r="AT241">
        <f t="shared" si="134"/>
        <v>3.1333186635096967E-2</v>
      </c>
      <c r="AU241">
        <f t="shared" si="135"/>
        <v>-6.3570864713006841E-4</v>
      </c>
      <c r="AV241">
        <f t="shared" si="136"/>
        <v>-1.9449089429233058E-2</v>
      </c>
      <c r="AW241">
        <f t="shared" si="137"/>
        <v>4.9444694914532059E-2</v>
      </c>
      <c r="AX241">
        <f t="shared" si="138"/>
        <v>1.2398486115504381E-3</v>
      </c>
      <c r="AY241">
        <f t="shared" si="139"/>
        <v>3.197129920412204E-2</v>
      </c>
      <c r="AZ241">
        <f t="shared" si="140"/>
        <v>1.597365747714289E-2</v>
      </c>
      <c r="BA241">
        <f t="shared" si="141"/>
        <v>-1.9269531198254877E-2</v>
      </c>
      <c r="BB241">
        <f t="shared" si="142"/>
        <v>3.8172786575862254E-2</v>
      </c>
      <c r="BC241">
        <f t="shared" si="143"/>
        <v>5.1345540995105937E-2</v>
      </c>
      <c r="BD241">
        <f t="shared" si="144"/>
        <v>-2.6352390495485194E-2</v>
      </c>
      <c r="BE241">
        <f t="shared" si="145"/>
        <v>-1.5811567697465768E-2</v>
      </c>
      <c r="BF241">
        <f t="shared" si="146"/>
        <v>6.9230141634498369E-3</v>
      </c>
      <c r="BG241">
        <f t="shared" si="147"/>
        <v>2.698007534135714E-2</v>
      </c>
      <c r="BH241">
        <f t="shared" si="148"/>
        <v>-4.6542553191488371E-3</v>
      </c>
      <c r="BI241">
        <f t="shared" si="127"/>
        <v>-2.8613265527805292E-3</v>
      </c>
      <c r="BJ241">
        <f t="shared" si="154"/>
        <v>1.6558985312565687E-2</v>
      </c>
      <c r="BK241">
        <f t="shared" si="155"/>
        <v>1.3331918758472616E-2</v>
      </c>
      <c r="BL241">
        <f t="shared" si="156"/>
        <v>9.7223573986450051E-3</v>
      </c>
      <c r="BM241">
        <f t="shared" si="157"/>
        <v>8.6973835775144732E-3</v>
      </c>
      <c r="BN241">
        <f t="shared" si="128"/>
        <v>1.2733762207771058E-2</v>
      </c>
    </row>
    <row r="242" spans="1:66" x14ac:dyDescent="0.25">
      <c r="A242" s="2">
        <v>41456</v>
      </c>
      <c r="B242" s="1">
        <v>46.453682000000001</v>
      </c>
      <c r="C242" s="1">
        <v>47</v>
      </c>
      <c r="D242" s="1">
        <v>14.097797999999999</v>
      </c>
      <c r="E242" s="1">
        <v>14.097797999999999</v>
      </c>
      <c r="F242" s="1">
        <v>90.207413000000003</v>
      </c>
      <c r="G242" s="1">
        <v>12.1752</v>
      </c>
      <c r="H242" s="1">
        <v>114.959999</v>
      </c>
      <c r="I242" s="1">
        <v>68.012732999999997</v>
      </c>
      <c r="J242" s="1">
        <v>97.863426000000004</v>
      </c>
      <c r="K242" s="1">
        <v>58.727356</v>
      </c>
      <c r="L242" s="1">
        <v>23.83</v>
      </c>
      <c r="M242" s="1">
        <v>13.159803999999999</v>
      </c>
      <c r="N242" s="1">
        <v>443.85812399999998</v>
      </c>
      <c r="O242" s="1">
        <v>142.26161200000001</v>
      </c>
      <c r="P242" s="1">
        <v>69.601669000000001</v>
      </c>
      <c r="Q242" s="1">
        <v>20.398329</v>
      </c>
      <c r="R242" s="1">
        <v>75.532027999999997</v>
      </c>
      <c r="S242" s="1">
        <v>46.569797999999999</v>
      </c>
      <c r="T242" s="1">
        <v>22.337987999999999</v>
      </c>
      <c r="U242" s="1">
        <v>29.896761000000001</v>
      </c>
      <c r="V242" s="1">
        <v>28.689862999999999</v>
      </c>
      <c r="W242" s="1">
        <v>13.400126</v>
      </c>
      <c r="X242" s="1">
        <v>23.035988</v>
      </c>
      <c r="Y242" s="1">
        <v>50.632480999999999</v>
      </c>
      <c r="Z242" s="1">
        <v>26.813700000000001</v>
      </c>
      <c r="AA242" s="1">
        <v>15.7</v>
      </c>
      <c r="AB242" s="1">
        <v>31.164504999999998</v>
      </c>
      <c r="AC242" s="1">
        <v>39.929431999999998</v>
      </c>
      <c r="AD242" s="1">
        <v>65.277946</v>
      </c>
      <c r="AE242" s="1">
        <v>75.873519999999999</v>
      </c>
      <c r="AF242" s="1">
        <v>1631.8900149999999</v>
      </c>
      <c r="AG242" s="1"/>
      <c r="AI242">
        <f t="shared" si="126"/>
        <v>5.2682098435310347E-2</v>
      </c>
      <c r="AJ242">
        <f t="shared" si="149"/>
        <v>3.1606649876939209E-2</v>
      </c>
      <c r="AK242">
        <f t="shared" si="150"/>
        <v>2.8050397505633044E-2</v>
      </c>
      <c r="AL242">
        <f t="shared" si="151"/>
        <v>2.8050397505633044E-2</v>
      </c>
      <c r="AM242">
        <f t="shared" si="152"/>
        <v>1.7180721314010123E-2</v>
      </c>
      <c r="AN242">
        <f t="shared" si="153"/>
        <v>1.5552080075070435E-2</v>
      </c>
      <c r="AO242">
        <f t="shared" si="129"/>
        <v>2.716226817659512E-2</v>
      </c>
      <c r="AP242">
        <f t="shared" si="130"/>
        <v>-4.2427130910731902E-3</v>
      </c>
      <c r="AQ242">
        <f t="shared" si="131"/>
        <v>1.0762237290675368E-2</v>
      </c>
      <c r="AR242">
        <f t="shared" si="132"/>
        <v>1.0609572312903869E-2</v>
      </c>
      <c r="AS242">
        <f t="shared" si="133"/>
        <v>3.6537625054371463E-2</v>
      </c>
      <c r="AT242">
        <f t="shared" si="134"/>
        <v>7.9508901446341901E-2</v>
      </c>
      <c r="AU242">
        <f t="shared" si="135"/>
        <v>1.490282463311224E-2</v>
      </c>
      <c r="AV242">
        <f t="shared" si="136"/>
        <v>1.3157206359695172E-2</v>
      </c>
      <c r="AW242">
        <f t="shared" si="137"/>
        <v>1.0585029035473561E-2</v>
      </c>
      <c r="AX242">
        <f t="shared" si="138"/>
        <v>-7.0161999593135625E-3</v>
      </c>
      <c r="AY242">
        <f t="shared" si="139"/>
        <v>2.3410236263755612E-2</v>
      </c>
      <c r="AZ242">
        <f t="shared" si="140"/>
        <v>2.2731845662353003E-2</v>
      </c>
      <c r="BA242">
        <f t="shared" si="141"/>
        <v>5.7308862066082038E-3</v>
      </c>
      <c r="BB242">
        <f t="shared" si="142"/>
        <v>-9.5540681723251617E-3</v>
      </c>
      <c r="BC242">
        <f t="shared" si="143"/>
        <v>-6.2798064824758613E-4</v>
      </c>
      <c r="BD242">
        <f t="shared" si="144"/>
        <v>1.4245166486021789E-2</v>
      </c>
      <c r="BE242">
        <f t="shared" si="145"/>
        <v>-1.4280678446666074E-3</v>
      </c>
      <c r="BF242">
        <f t="shared" si="146"/>
        <v>-2.2917986197384691E-3</v>
      </c>
      <c r="BG242">
        <f t="shared" si="147"/>
        <v>1.2147070910464379E-2</v>
      </c>
      <c r="BH242">
        <f t="shared" si="148"/>
        <v>4.8764195056780132E-2</v>
      </c>
      <c r="BI242">
        <f t="shared" si="127"/>
        <v>3.2998435213710854E-2</v>
      </c>
      <c r="BJ242">
        <f t="shared" si="154"/>
        <v>1.9070258326628047E-2</v>
      </c>
      <c r="BK242">
        <f t="shared" si="155"/>
        <v>9.6653285653811299E-3</v>
      </c>
      <c r="BL242">
        <f t="shared" si="156"/>
        <v>1.3503333606055158E-2</v>
      </c>
      <c r="BM242">
        <f t="shared" si="157"/>
        <v>1.5943662087328319E-2</v>
      </c>
      <c r="BN242">
        <f t="shared" si="128"/>
        <v>1.8448464566138623E-2</v>
      </c>
    </row>
    <row r="243" spans="1:66" x14ac:dyDescent="0.25">
      <c r="A243" s="2">
        <v>41463</v>
      </c>
      <c r="B243" s="1">
        <v>47.465282000000002</v>
      </c>
      <c r="C243" s="1">
        <v>48.389999000000003</v>
      </c>
      <c r="D243" s="1">
        <v>14.434377</v>
      </c>
      <c r="E243" s="1">
        <v>14.434377</v>
      </c>
      <c r="F243" s="1">
        <v>88.190299999999993</v>
      </c>
      <c r="G243" s="1">
        <v>12.846418999999999</v>
      </c>
      <c r="H243" s="1">
        <v>117.120003</v>
      </c>
      <c r="I243" s="1">
        <v>72.177627999999999</v>
      </c>
      <c r="J243" s="1">
        <v>101.979034</v>
      </c>
      <c r="K243" s="1">
        <v>61.635196999999998</v>
      </c>
      <c r="L243" s="1">
        <v>24.32</v>
      </c>
      <c r="M243" s="1">
        <v>13.482891</v>
      </c>
      <c r="N243" s="1">
        <v>458.51779199999999</v>
      </c>
      <c r="O243" s="1">
        <v>148.63940400000001</v>
      </c>
      <c r="P243" s="1">
        <v>71.601958999999994</v>
      </c>
      <c r="Q243" s="1">
        <v>20.26268</v>
      </c>
      <c r="R243" s="1">
        <v>77.354331999999999</v>
      </c>
      <c r="S243" s="1">
        <v>47.760868000000002</v>
      </c>
      <c r="T243" s="1">
        <v>23.756267999999999</v>
      </c>
      <c r="U243" s="1">
        <v>31.172675999999999</v>
      </c>
      <c r="V243" s="1">
        <v>28.703384</v>
      </c>
      <c r="W243" s="1">
        <v>13.776532</v>
      </c>
      <c r="X243" s="1">
        <v>23.727808</v>
      </c>
      <c r="Y243" s="1">
        <v>51.521366</v>
      </c>
      <c r="Z243" s="1">
        <v>26.798732999999999</v>
      </c>
      <c r="AA243" s="1">
        <v>15.88</v>
      </c>
      <c r="AB243" s="1">
        <v>32.454369</v>
      </c>
      <c r="AC243" s="1">
        <v>39.236702000000001</v>
      </c>
      <c r="AD243" s="1">
        <v>67.378371999999999</v>
      </c>
      <c r="AE243" s="1">
        <v>77.389815999999996</v>
      </c>
      <c r="AF243" s="1">
        <v>1680.1899410000001</v>
      </c>
      <c r="AG243" s="1"/>
      <c r="AI243">
        <f t="shared" si="126"/>
        <v>2.1776530006814128E-2</v>
      </c>
      <c r="AJ243">
        <f t="shared" si="149"/>
        <v>2.9574446808510704E-2</v>
      </c>
      <c r="AK243">
        <f t="shared" si="150"/>
        <v>2.3874579561999714E-2</v>
      </c>
      <c r="AL243">
        <f t="shared" si="151"/>
        <v>2.3874579561999714E-2</v>
      </c>
      <c r="AM243">
        <f t="shared" si="152"/>
        <v>-2.2360834136768881E-2</v>
      </c>
      <c r="AN243">
        <f t="shared" si="153"/>
        <v>5.5130018398054974E-2</v>
      </c>
      <c r="AO243">
        <f t="shared" si="129"/>
        <v>1.878917900825661E-2</v>
      </c>
      <c r="AP243">
        <f t="shared" si="130"/>
        <v>6.1236989256114753E-2</v>
      </c>
      <c r="AQ243">
        <f t="shared" si="131"/>
        <v>4.2054607816407269E-2</v>
      </c>
      <c r="AR243">
        <f t="shared" si="132"/>
        <v>4.9514250224375805E-2</v>
      </c>
      <c r="AS243">
        <f t="shared" si="133"/>
        <v>2.0562316407889299E-2</v>
      </c>
      <c r="AT243">
        <f t="shared" si="134"/>
        <v>2.4551049544506973E-2</v>
      </c>
      <c r="AU243">
        <f t="shared" si="135"/>
        <v>3.3027823999003815E-2</v>
      </c>
      <c r="AV243">
        <f t="shared" si="136"/>
        <v>4.4831433514193546E-2</v>
      </c>
      <c r="AW243">
        <f t="shared" si="137"/>
        <v>2.8739109690027586E-2</v>
      </c>
      <c r="AX243">
        <f t="shared" si="138"/>
        <v>-6.6500054979994096E-3</v>
      </c>
      <c r="AY243">
        <f t="shared" si="139"/>
        <v>2.412624218166104E-2</v>
      </c>
      <c r="AZ243">
        <f t="shared" si="140"/>
        <v>2.5576018173838835E-2</v>
      </c>
      <c r="BA243">
        <f t="shared" si="141"/>
        <v>6.3491841789869316E-2</v>
      </c>
      <c r="BB243">
        <f t="shared" si="142"/>
        <v>4.2677365618302182E-2</v>
      </c>
      <c r="BC243">
        <f t="shared" si="143"/>
        <v>4.7128144181102515E-4</v>
      </c>
      <c r="BD243">
        <f t="shared" si="144"/>
        <v>2.808973587263279E-2</v>
      </c>
      <c r="BE243">
        <f t="shared" si="145"/>
        <v>3.0032139277030353E-2</v>
      </c>
      <c r="BF243">
        <f t="shared" si="146"/>
        <v>1.7555627977226752E-2</v>
      </c>
      <c r="BG243">
        <f t="shared" si="147"/>
        <v>-5.5818480851214762E-4</v>
      </c>
      <c r="BH243">
        <f t="shared" si="148"/>
        <v>1.1464968152866338E-2</v>
      </c>
      <c r="BI243">
        <f t="shared" si="127"/>
        <v>4.1388881357172252E-2</v>
      </c>
      <c r="BJ243">
        <f t="shared" si="154"/>
        <v>-1.7348856853260458E-2</v>
      </c>
      <c r="BK243">
        <f t="shared" si="155"/>
        <v>3.2176655803477623E-2</v>
      </c>
      <c r="BL243">
        <f t="shared" si="156"/>
        <v>1.9984521609119982E-2</v>
      </c>
      <c r="BM243">
        <f t="shared" si="157"/>
        <v>2.9597537552186165E-2</v>
      </c>
      <c r="BN243">
        <f t="shared" si="128"/>
        <v>2.5588477058554084E-2</v>
      </c>
    </row>
    <row r="244" spans="1:66" x14ac:dyDescent="0.25">
      <c r="A244" s="2">
        <v>41470</v>
      </c>
      <c r="B244" s="1">
        <v>47.291676000000002</v>
      </c>
      <c r="C244" s="1">
        <v>48.07</v>
      </c>
      <c r="D244" s="1">
        <v>14.934434</v>
      </c>
      <c r="E244" s="1">
        <v>14.934434</v>
      </c>
      <c r="F244" s="1">
        <v>92.596778999999998</v>
      </c>
      <c r="G244" s="1">
        <v>13.750703</v>
      </c>
      <c r="H244" s="1">
        <v>118.900002</v>
      </c>
      <c r="I244" s="1">
        <v>70.919051999999994</v>
      </c>
      <c r="J244" s="1">
        <v>103.38883199999999</v>
      </c>
      <c r="K244" s="1">
        <v>59.960438000000003</v>
      </c>
      <c r="L244" s="1">
        <v>24.27</v>
      </c>
      <c r="M244" s="1">
        <v>13.207086</v>
      </c>
      <c r="N244" s="1">
        <v>445.403076</v>
      </c>
      <c r="O244" s="1">
        <v>152.584915</v>
      </c>
      <c r="P244" s="1">
        <v>71.024078000000003</v>
      </c>
      <c r="Q244" s="1">
        <v>19.533563999999998</v>
      </c>
      <c r="R244" s="1">
        <v>79.279831000000001</v>
      </c>
      <c r="S244" s="1">
        <v>48.794803999999999</v>
      </c>
      <c r="T244" s="1">
        <v>25.092735000000001</v>
      </c>
      <c r="U244" s="1">
        <v>27.441046</v>
      </c>
      <c r="V244" s="1">
        <v>28.55912</v>
      </c>
      <c r="W244" s="1">
        <v>13.400126</v>
      </c>
      <c r="X244" s="1">
        <v>23.95842</v>
      </c>
      <c r="Y244" s="1">
        <v>51.056145000000001</v>
      </c>
      <c r="Z244" s="1">
        <v>27.139586999999999</v>
      </c>
      <c r="AA244" s="1">
        <v>16.68</v>
      </c>
      <c r="AB244" s="1">
        <v>32.255263999999997</v>
      </c>
      <c r="AC244" s="1">
        <v>39.272922999999999</v>
      </c>
      <c r="AD244" s="1">
        <v>67.768935999999997</v>
      </c>
      <c r="AE244" s="1">
        <v>78.856430000000003</v>
      </c>
      <c r="AF244" s="1">
        <v>1692.089966</v>
      </c>
      <c r="AG244" s="1"/>
      <c r="AI244">
        <f t="shared" si="126"/>
        <v>-3.6575364705512437E-3</v>
      </c>
      <c r="AJ244">
        <f t="shared" si="149"/>
        <v>-6.6129160283719532E-3</v>
      </c>
      <c r="AK244">
        <f t="shared" si="150"/>
        <v>3.4643476472867515E-2</v>
      </c>
      <c r="AL244">
        <f t="shared" si="151"/>
        <v>3.4643476472867515E-2</v>
      </c>
      <c r="AM244">
        <f t="shared" si="152"/>
        <v>4.9965574445262173E-2</v>
      </c>
      <c r="AN244">
        <f t="shared" si="153"/>
        <v>7.0391912329809625E-2</v>
      </c>
      <c r="AO244">
        <f t="shared" si="129"/>
        <v>1.5198078504147611E-2</v>
      </c>
      <c r="AP244">
        <f t="shared" si="130"/>
        <v>-1.7437203672029857E-2</v>
      </c>
      <c r="AQ244">
        <f t="shared" si="131"/>
        <v>1.3824390609544261E-2</v>
      </c>
      <c r="AR244">
        <f t="shared" si="132"/>
        <v>-2.7172120501212881E-2</v>
      </c>
      <c r="AS244">
        <f t="shared" si="133"/>
        <v>-2.0559210526316083E-3</v>
      </c>
      <c r="AT244">
        <f t="shared" si="134"/>
        <v>-2.0455924474951259E-2</v>
      </c>
      <c r="AU244">
        <f t="shared" si="135"/>
        <v>-2.8602414625602986E-2</v>
      </c>
      <c r="AV244">
        <f t="shared" si="136"/>
        <v>2.6544179361752431E-2</v>
      </c>
      <c r="AW244">
        <f t="shared" si="137"/>
        <v>-8.0707428689205385E-3</v>
      </c>
      <c r="AX244">
        <f t="shared" si="138"/>
        <v>-3.5983196694613015E-2</v>
      </c>
      <c r="AY244">
        <f t="shared" si="139"/>
        <v>2.4891934946836617E-2</v>
      </c>
      <c r="AZ244">
        <f t="shared" si="140"/>
        <v>2.1648182775907611E-2</v>
      </c>
      <c r="BA244">
        <f t="shared" si="141"/>
        <v>5.6257447508169321E-2</v>
      </c>
      <c r="BB244">
        <f t="shared" si="142"/>
        <v>-0.11970836254160531</v>
      </c>
      <c r="BC244">
        <f t="shared" si="143"/>
        <v>-5.0260275931228084E-3</v>
      </c>
      <c r="BD244">
        <f t="shared" si="144"/>
        <v>-2.7322260783773401E-2</v>
      </c>
      <c r="BE244">
        <f t="shared" si="145"/>
        <v>9.719060437441196E-3</v>
      </c>
      <c r="BF244">
        <f t="shared" si="146"/>
        <v>-9.0296713018051516E-3</v>
      </c>
      <c r="BG244">
        <f t="shared" si="147"/>
        <v>1.2719034142397711E-2</v>
      </c>
      <c r="BH244">
        <f t="shared" si="148"/>
        <v>5.0377833753148547E-2</v>
      </c>
      <c r="BI244">
        <f t="shared" si="127"/>
        <v>-6.1349213105946687E-3</v>
      </c>
      <c r="BJ244">
        <f t="shared" si="154"/>
        <v>9.2314078792854752E-4</v>
      </c>
      <c r="BK244">
        <f t="shared" si="155"/>
        <v>5.7965781660619178E-3</v>
      </c>
      <c r="BL244">
        <f t="shared" si="156"/>
        <v>1.895099479238983E-2</v>
      </c>
      <c r="BM244">
        <f t="shared" si="157"/>
        <v>7.0825474606266044E-3</v>
      </c>
      <c r="BN244">
        <f t="shared" si="128"/>
        <v>4.307535852891526E-3</v>
      </c>
    </row>
    <row r="245" spans="1:66" x14ac:dyDescent="0.25">
      <c r="A245" s="2">
        <v>41477</v>
      </c>
      <c r="B245" s="1">
        <v>49.076725000000003</v>
      </c>
      <c r="C245" s="1">
        <v>47.639999000000003</v>
      </c>
      <c r="D245" s="1">
        <v>16.790420999999998</v>
      </c>
      <c r="E245" s="1">
        <v>16.790420999999998</v>
      </c>
      <c r="F245" s="1">
        <v>91.419426000000001</v>
      </c>
      <c r="G245" s="1">
        <v>13.732058</v>
      </c>
      <c r="H245" s="1">
        <v>117.339996</v>
      </c>
      <c r="I245" s="1">
        <v>68.420142999999996</v>
      </c>
      <c r="J245" s="1">
        <v>102.07534800000001</v>
      </c>
      <c r="K245" s="1">
        <v>59.794800000000002</v>
      </c>
      <c r="L245" s="1">
        <v>25.82</v>
      </c>
      <c r="M245" s="1">
        <v>13.411965</v>
      </c>
      <c r="N245" s="1">
        <v>439.81442299999998</v>
      </c>
      <c r="O245" s="1">
        <v>153.420456</v>
      </c>
      <c r="P245" s="1">
        <v>70.001716999999999</v>
      </c>
      <c r="Q245" s="1">
        <v>19.720085000000001</v>
      </c>
      <c r="R245" s="1">
        <v>79.795578000000006</v>
      </c>
      <c r="S245" s="1">
        <v>48.699233999999997</v>
      </c>
      <c r="T245" s="1">
        <v>25.183651000000001</v>
      </c>
      <c r="U245" s="1">
        <v>27.633308</v>
      </c>
      <c r="V245" s="1">
        <v>28.189450999999998</v>
      </c>
      <c r="W245" s="1">
        <v>13.362481000000001</v>
      </c>
      <c r="X245" s="1">
        <v>24.189022000000001</v>
      </c>
      <c r="Y245" s="1">
        <v>53.672927999999999</v>
      </c>
      <c r="Z245" s="1">
        <v>26.980421</v>
      </c>
      <c r="AA245" s="1">
        <v>16.82</v>
      </c>
      <c r="AB245" s="1">
        <v>33.856772999999997</v>
      </c>
      <c r="AC245" s="1">
        <v>40.114201000000001</v>
      </c>
      <c r="AD245" s="1">
        <v>67.699523999999997</v>
      </c>
      <c r="AE245" s="1">
        <v>78.541579999999996</v>
      </c>
      <c r="AF245" s="1">
        <v>1691.650024</v>
      </c>
      <c r="AG245" s="1"/>
      <c r="AI245">
        <f t="shared" si="126"/>
        <v>3.7745522066082005E-2</v>
      </c>
      <c r="AJ245">
        <f t="shared" si="149"/>
        <v>-8.9453089244850674E-3</v>
      </c>
      <c r="AK245">
        <f t="shared" si="150"/>
        <v>0.12427568396632903</v>
      </c>
      <c r="AL245">
        <f t="shared" si="151"/>
        <v>0.12427568396632903</v>
      </c>
      <c r="AM245">
        <f t="shared" si="152"/>
        <v>-1.2714837521508135E-2</v>
      </c>
      <c r="AN245">
        <f t="shared" si="153"/>
        <v>-1.3559306749625351E-3</v>
      </c>
      <c r="AO245">
        <f t="shared" si="129"/>
        <v>-1.3120319375604395E-2</v>
      </c>
      <c r="AP245">
        <f t="shared" si="130"/>
        <v>-3.5236074503646748E-2</v>
      </c>
      <c r="AQ245">
        <f t="shared" si="131"/>
        <v>-1.2704312202695049E-2</v>
      </c>
      <c r="AR245">
        <f t="shared" si="132"/>
        <v>-2.7624548039492519E-3</v>
      </c>
      <c r="AS245">
        <f t="shared" si="133"/>
        <v>6.3864853728883425E-2</v>
      </c>
      <c r="AT245">
        <f t="shared" si="134"/>
        <v>1.5512808805818333E-2</v>
      </c>
      <c r="AU245">
        <f t="shared" si="135"/>
        <v>-1.2547405487608312E-2</v>
      </c>
      <c r="AV245">
        <f t="shared" si="136"/>
        <v>5.4759082835941306E-3</v>
      </c>
      <c r="AW245">
        <f t="shared" si="137"/>
        <v>-1.4394569120629818E-2</v>
      </c>
      <c r="AX245">
        <f t="shared" si="138"/>
        <v>9.5487438953793906E-3</v>
      </c>
      <c r="AY245">
        <f t="shared" si="139"/>
        <v>6.5053998412282765E-3</v>
      </c>
      <c r="AZ245">
        <f t="shared" si="140"/>
        <v>-1.9586101831662681E-3</v>
      </c>
      <c r="BA245">
        <f t="shared" si="141"/>
        <v>3.623200101543335E-3</v>
      </c>
      <c r="BB245">
        <f t="shared" si="142"/>
        <v>7.006365573673813E-3</v>
      </c>
      <c r="BC245">
        <f t="shared" si="143"/>
        <v>-1.29439912714398E-2</v>
      </c>
      <c r="BD245">
        <f t="shared" si="144"/>
        <v>-2.8093019423846822E-3</v>
      </c>
      <c r="BE245">
        <f t="shared" si="145"/>
        <v>9.6250921387971786E-3</v>
      </c>
      <c r="BF245">
        <f t="shared" si="146"/>
        <v>5.1253047013243909E-2</v>
      </c>
      <c r="BG245">
        <f t="shared" si="147"/>
        <v>-5.8647171012587273E-3</v>
      </c>
      <c r="BH245">
        <f t="shared" si="148"/>
        <v>8.3932853717026724E-3</v>
      </c>
      <c r="BI245">
        <f t="shared" si="127"/>
        <v>4.965108950898682E-2</v>
      </c>
      <c r="BJ245">
        <f t="shared" si="154"/>
        <v>2.1421323796041426E-2</v>
      </c>
      <c r="BK245">
        <f t="shared" si="155"/>
        <v>-1.0242450907005506E-3</v>
      </c>
      <c r="BL245">
        <f t="shared" si="156"/>
        <v>-3.9926991368998948E-3</v>
      </c>
      <c r="BM245">
        <f t="shared" si="157"/>
        <v>-2.5999917784511799E-4</v>
      </c>
      <c r="BN245">
        <f t="shared" si="128"/>
        <v>1.3193441023889788E-2</v>
      </c>
    </row>
    <row r="246" spans="1:66" x14ac:dyDescent="0.25">
      <c r="A246" s="2">
        <v>41484</v>
      </c>
      <c r="B246" s="1">
        <v>51.474978999999998</v>
      </c>
      <c r="C246" s="1">
        <v>47.450001</v>
      </c>
      <c r="D246" s="1">
        <v>17.386644</v>
      </c>
      <c r="E246" s="1">
        <v>17.386644</v>
      </c>
      <c r="F246" s="1">
        <v>93.410544999999999</v>
      </c>
      <c r="G246" s="1">
        <v>13.834607999999999</v>
      </c>
      <c r="H246" s="1">
        <v>117.82</v>
      </c>
      <c r="I246" s="1">
        <v>70.287826999999993</v>
      </c>
      <c r="J246" s="1">
        <v>104.527176</v>
      </c>
      <c r="K246" s="1">
        <v>61.202697999999998</v>
      </c>
      <c r="L246" s="1">
        <v>26.57</v>
      </c>
      <c r="M246" s="1">
        <v>13.790213</v>
      </c>
      <c r="N246" s="1">
        <v>450.35586499999999</v>
      </c>
      <c r="O246" s="1">
        <v>155.61137400000001</v>
      </c>
      <c r="P246" s="1">
        <v>71.326363000000001</v>
      </c>
      <c r="Q246" s="1">
        <v>19.686164999999999</v>
      </c>
      <c r="R246" s="1">
        <v>81.136543000000003</v>
      </c>
      <c r="S246" s="1">
        <v>49.081519999999998</v>
      </c>
      <c r="T246" s="1">
        <v>25.320021000000001</v>
      </c>
      <c r="U246" s="1">
        <v>27.869263</v>
      </c>
      <c r="V246" s="1">
        <v>29.889025</v>
      </c>
      <c r="W246" s="1">
        <v>13.889450999999999</v>
      </c>
      <c r="X246" s="1">
        <v>24.189022000000001</v>
      </c>
      <c r="Y246" s="1">
        <v>55.450668</v>
      </c>
      <c r="Z246" s="1">
        <v>27.109266000000002</v>
      </c>
      <c r="AA246" s="1">
        <v>18.129999000000002</v>
      </c>
      <c r="AB246" s="1">
        <v>34.575287000000003</v>
      </c>
      <c r="AC246" s="1">
        <v>39.508789</v>
      </c>
      <c r="AD246" s="1">
        <v>68.350464000000002</v>
      </c>
      <c r="AE246" s="1">
        <v>76.188377000000003</v>
      </c>
      <c r="AF246" s="1">
        <v>1709.670044</v>
      </c>
      <c r="AG246" s="1"/>
      <c r="AI246">
        <f t="shared" si="126"/>
        <v>4.8867441745552381E-2</v>
      </c>
      <c r="AJ246">
        <f t="shared" si="149"/>
        <v>-3.9882032743116299E-3</v>
      </c>
      <c r="AK246">
        <f t="shared" si="150"/>
        <v>3.5509711162096648E-2</v>
      </c>
      <c r="AL246">
        <f t="shared" si="151"/>
        <v>3.5509711162096648E-2</v>
      </c>
      <c r="AM246">
        <f t="shared" si="152"/>
        <v>2.1780042679331608E-2</v>
      </c>
      <c r="AN246">
        <f t="shared" si="153"/>
        <v>7.4679265118162939E-3</v>
      </c>
      <c r="AO246">
        <f t="shared" si="129"/>
        <v>4.0907108945188123E-3</v>
      </c>
      <c r="AP246">
        <f t="shared" si="130"/>
        <v>2.7297282906877249E-2</v>
      </c>
      <c r="AQ246">
        <f t="shared" si="131"/>
        <v>2.4019785854660931E-2</v>
      </c>
      <c r="AR246">
        <f t="shared" si="132"/>
        <v>2.3545492250162153E-2</v>
      </c>
      <c r="AS246">
        <f t="shared" si="133"/>
        <v>2.9047250193648334E-2</v>
      </c>
      <c r="AT246">
        <f t="shared" si="134"/>
        <v>2.8202280575590471E-2</v>
      </c>
      <c r="AU246">
        <f t="shared" si="135"/>
        <v>2.3967931583726208E-2</v>
      </c>
      <c r="AV246">
        <f t="shared" si="136"/>
        <v>1.4280481606703154E-2</v>
      </c>
      <c r="AW246">
        <f t="shared" si="137"/>
        <v>1.8923050130327537E-2</v>
      </c>
      <c r="AX246">
        <f t="shared" si="138"/>
        <v>-1.7200737217918658E-3</v>
      </c>
      <c r="AY246">
        <f t="shared" si="139"/>
        <v>1.6805003906356777E-2</v>
      </c>
      <c r="AZ246">
        <f t="shared" si="140"/>
        <v>7.8499386663864277E-3</v>
      </c>
      <c r="BA246">
        <f t="shared" si="141"/>
        <v>5.41502103884776E-3</v>
      </c>
      <c r="BB246">
        <f t="shared" si="142"/>
        <v>8.538789492738277E-3</v>
      </c>
      <c r="BC246">
        <f t="shared" si="143"/>
        <v>6.0291135148392995E-2</v>
      </c>
      <c r="BD246">
        <f t="shared" si="144"/>
        <v>3.9436538768511518E-2</v>
      </c>
      <c r="BE246">
        <f t="shared" si="145"/>
        <v>0</v>
      </c>
      <c r="BF246">
        <f t="shared" si="146"/>
        <v>3.3121725723627406E-2</v>
      </c>
      <c r="BG246">
        <f t="shared" si="147"/>
        <v>4.7754999820055393E-3</v>
      </c>
      <c r="BH246">
        <f t="shared" si="148"/>
        <v>7.7883412604042884E-2</v>
      </c>
      <c r="BI246">
        <f t="shared" si="127"/>
        <v>2.1222164321449247E-2</v>
      </c>
      <c r="BJ246">
        <f t="shared" si="154"/>
        <v>-1.5092211359264047E-2</v>
      </c>
      <c r="BK246">
        <f t="shared" si="155"/>
        <v>9.6151340739117405E-3</v>
      </c>
      <c r="BL246">
        <f t="shared" si="156"/>
        <v>-2.9961238365716524E-2</v>
      </c>
      <c r="BM246">
        <f t="shared" si="157"/>
        <v>1.0652333369399067E-2</v>
      </c>
      <c r="BN246">
        <f t="shared" si="128"/>
        <v>1.9223391208743168E-2</v>
      </c>
    </row>
    <row r="247" spans="1:66" x14ac:dyDescent="0.25">
      <c r="A247" s="2">
        <v>41491</v>
      </c>
      <c r="B247" s="1">
        <v>50.574665000000003</v>
      </c>
      <c r="C247" s="1">
        <v>47.18</v>
      </c>
      <c r="D247" s="1">
        <v>16.569241999999999</v>
      </c>
      <c r="E247" s="1">
        <v>16.569241999999999</v>
      </c>
      <c r="F247" s="1">
        <v>91.185654</v>
      </c>
      <c r="G247" s="1">
        <v>13.471028</v>
      </c>
      <c r="H247" s="1">
        <v>116.709999</v>
      </c>
      <c r="I247" s="1">
        <v>70.462913999999998</v>
      </c>
      <c r="J247" s="1">
        <v>101.25221999999999</v>
      </c>
      <c r="K247" s="1">
        <v>59.564746999999997</v>
      </c>
      <c r="L247" s="1">
        <v>26.65</v>
      </c>
      <c r="M247" s="1">
        <v>13.490952</v>
      </c>
      <c r="N247" s="1">
        <v>442.32809400000002</v>
      </c>
      <c r="O247" s="1">
        <v>150.51469399999999</v>
      </c>
      <c r="P247" s="1">
        <v>70.206199999999995</v>
      </c>
      <c r="Q247" s="1">
        <v>19.084226999999998</v>
      </c>
      <c r="R247" s="1">
        <v>79.391570999999999</v>
      </c>
      <c r="S247" s="1">
        <v>47.369888000000003</v>
      </c>
      <c r="T247" s="1">
        <v>24.373038999999999</v>
      </c>
      <c r="U247" s="1">
        <v>28.577143</v>
      </c>
      <c r="V247" s="1">
        <v>29.893536000000001</v>
      </c>
      <c r="W247" s="1">
        <v>13.635377999999999</v>
      </c>
      <c r="X247" s="1">
        <v>24.253433000000001</v>
      </c>
      <c r="Y247" s="1">
        <v>55.051913999999996</v>
      </c>
      <c r="Z247" s="1">
        <v>26.374124999999999</v>
      </c>
      <c r="AA247" s="1">
        <v>18.57</v>
      </c>
      <c r="AB247" s="1">
        <v>34.685108</v>
      </c>
      <c r="AC247" s="1">
        <v>38.777583999999997</v>
      </c>
      <c r="AD247" s="1">
        <v>66.744781000000003</v>
      </c>
      <c r="AE247" s="1">
        <v>75.169228000000004</v>
      </c>
      <c r="AF247" s="1">
        <v>1691.420044</v>
      </c>
      <c r="AG247" s="1"/>
      <c r="AI247">
        <f t="shared" si="126"/>
        <v>-1.7490322822666805E-2</v>
      </c>
      <c r="AJ247">
        <f t="shared" si="149"/>
        <v>-5.6902211656434023E-3</v>
      </c>
      <c r="AK247">
        <f t="shared" si="150"/>
        <v>-4.7013213130722716E-2</v>
      </c>
      <c r="AL247">
        <f t="shared" si="151"/>
        <v>-4.7013213130722716E-2</v>
      </c>
      <c r="AM247">
        <f t="shared" si="152"/>
        <v>-2.3818413649122801E-2</v>
      </c>
      <c r="AN247">
        <f t="shared" si="153"/>
        <v>-2.6280469963442327E-2</v>
      </c>
      <c r="AO247">
        <f t="shared" si="129"/>
        <v>-9.4211593956883121E-3</v>
      </c>
      <c r="AP247">
        <f t="shared" si="130"/>
        <v>2.4910003264150549E-3</v>
      </c>
      <c r="AQ247">
        <f t="shared" si="131"/>
        <v>-3.1331143969679266E-2</v>
      </c>
      <c r="AR247">
        <f t="shared" si="132"/>
        <v>-2.6762725394883752E-2</v>
      </c>
      <c r="AS247">
        <f t="shared" si="133"/>
        <v>3.0109145652991456E-3</v>
      </c>
      <c r="AT247">
        <f t="shared" si="134"/>
        <v>-2.1700970101041918E-2</v>
      </c>
      <c r="AU247">
        <f t="shared" si="135"/>
        <v>-1.7825394591008542E-2</v>
      </c>
      <c r="AV247">
        <f t="shared" si="136"/>
        <v>-3.2752618712819925E-2</v>
      </c>
      <c r="AW247">
        <f t="shared" si="137"/>
        <v>-1.5704754215492597E-2</v>
      </c>
      <c r="AX247">
        <f t="shared" si="138"/>
        <v>-3.0576701963028377E-2</v>
      </c>
      <c r="AY247">
        <f t="shared" si="139"/>
        <v>-2.150661015961703E-2</v>
      </c>
      <c r="AZ247">
        <f t="shared" si="140"/>
        <v>-3.4873247609283384E-2</v>
      </c>
      <c r="BA247">
        <f t="shared" si="141"/>
        <v>-3.7400521903200708E-2</v>
      </c>
      <c r="BB247">
        <f t="shared" si="142"/>
        <v>2.5400025827737153E-2</v>
      </c>
      <c r="BC247">
        <f t="shared" si="143"/>
        <v>1.5092496325995312E-4</v>
      </c>
      <c r="BD247">
        <f t="shared" si="144"/>
        <v>-1.8292515665305993E-2</v>
      </c>
      <c r="BE247">
        <f t="shared" si="145"/>
        <v>2.6628195220129102E-3</v>
      </c>
      <c r="BF247">
        <f t="shared" si="146"/>
        <v>-7.1911487161886636E-3</v>
      </c>
      <c r="BG247">
        <f t="shared" si="147"/>
        <v>-2.7117702117054818E-2</v>
      </c>
      <c r="BH247">
        <f t="shared" si="148"/>
        <v>2.4269223622130302E-2</v>
      </c>
      <c r="BI247">
        <f t="shared" si="127"/>
        <v>3.1762859987249448E-3</v>
      </c>
      <c r="BJ247">
        <f t="shared" si="154"/>
        <v>-1.8507400973489792E-2</v>
      </c>
      <c r="BK247">
        <f t="shared" si="155"/>
        <v>-2.3491910749867024E-2</v>
      </c>
      <c r="BL247">
        <f t="shared" si="156"/>
        <v>-1.3376699178143651E-2</v>
      </c>
      <c r="BM247">
        <f t="shared" si="157"/>
        <v>-1.0674574350792099E-2</v>
      </c>
      <c r="BN247">
        <f t="shared" si="128"/>
        <v>-1.6465929481751167E-2</v>
      </c>
    </row>
    <row r="248" spans="1:66" x14ac:dyDescent="0.25">
      <c r="A248" s="2">
        <v>41498</v>
      </c>
      <c r="B248" s="1">
        <v>58.593491</v>
      </c>
      <c r="C248" s="1">
        <v>45.400002000000001</v>
      </c>
      <c r="D248" s="1">
        <v>16.636557</v>
      </c>
      <c r="E248" s="1">
        <v>16.636557</v>
      </c>
      <c r="F248" s="1">
        <v>89.983153999999999</v>
      </c>
      <c r="G248" s="1">
        <v>13.443061999999999</v>
      </c>
      <c r="H248" s="1">
        <v>115.239998</v>
      </c>
      <c r="I248" s="1">
        <v>71.004868000000002</v>
      </c>
      <c r="J248" s="1">
        <v>98.240882999999997</v>
      </c>
      <c r="K248" s="1">
        <v>57.209023000000002</v>
      </c>
      <c r="L248" s="1">
        <v>26.889999</v>
      </c>
      <c r="M248" s="1">
        <v>12.920244</v>
      </c>
      <c r="N248" s="1">
        <v>425.68630999999999</v>
      </c>
      <c r="O248" s="1">
        <v>149.15000900000001</v>
      </c>
      <c r="P248" s="1">
        <v>67.014602999999994</v>
      </c>
      <c r="Q248" s="1">
        <v>18.757294000000002</v>
      </c>
      <c r="R248" s="1">
        <v>76.821419000000006</v>
      </c>
      <c r="S248" s="1">
        <v>46.301186000000001</v>
      </c>
      <c r="T248" s="1">
        <v>24.108906000000001</v>
      </c>
      <c r="U248" s="1">
        <v>27.790607000000001</v>
      </c>
      <c r="V248" s="1">
        <v>28.694369999999999</v>
      </c>
      <c r="W248" s="1">
        <v>14.294091999999999</v>
      </c>
      <c r="X248" s="1">
        <v>23.555969000000001</v>
      </c>
      <c r="Y248" s="1">
        <v>55.575279000000002</v>
      </c>
      <c r="Z248" s="1">
        <v>25.904250999999999</v>
      </c>
      <c r="AA248" s="1">
        <v>18.360001</v>
      </c>
      <c r="AB248" s="1">
        <v>33.778300999999999</v>
      </c>
      <c r="AC248" s="1">
        <v>37.51173</v>
      </c>
      <c r="AD248" s="1">
        <v>64.713791000000001</v>
      </c>
      <c r="AE248" s="1">
        <v>73.344359999999995</v>
      </c>
      <c r="AF248" s="1">
        <v>1655.829956</v>
      </c>
      <c r="AG248" s="1"/>
      <c r="AI248">
        <f t="shared" si="126"/>
        <v>0.15855420891072627</v>
      </c>
      <c r="AJ248">
        <f t="shared" si="149"/>
        <v>-3.7727808393387012E-2</v>
      </c>
      <c r="AK248">
        <f t="shared" si="150"/>
        <v>4.0626481283815323E-3</v>
      </c>
      <c r="AL248">
        <f t="shared" si="151"/>
        <v>4.0626481283815323E-3</v>
      </c>
      <c r="AM248">
        <f t="shared" si="152"/>
        <v>-1.3187381427346023E-2</v>
      </c>
      <c r="AN248">
        <f t="shared" si="153"/>
        <v>-2.0760108285723289E-3</v>
      </c>
      <c r="AO248">
        <f t="shared" si="129"/>
        <v>-1.2595330413806245E-2</v>
      </c>
      <c r="AP248">
        <f t="shared" si="130"/>
        <v>7.6913367505636234E-3</v>
      </c>
      <c r="AQ248">
        <f t="shared" si="131"/>
        <v>-2.9740947902179307E-2</v>
      </c>
      <c r="AR248">
        <f t="shared" si="132"/>
        <v>-3.9548963416229994E-2</v>
      </c>
      <c r="AS248">
        <f t="shared" si="133"/>
        <v>9.0055909943715182E-3</v>
      </c>
      <c r="AT248">
        <f t="shared" si="134"/>
        <v>-4.2303019090127944E-2</v>
      </c>
      <c r="AU248">
        <f t="shared" si="135"/>
        <v>-3.7623167566652523E-2</v>
      </c>
      <c r="AV248">
        <f t="shared" si="136"/>
        <v>-9.0667891867087756E-3</v>
      </c>
      <c r="AW248">
        <f t="shared" si="137"/>
        <v>-4.5460329714469686E-2</v>
      </c>
      <c r="AX248">
        <f t="shared" si="138"/>
        <v>-1.7131058019798067E-2</v>
      </c>
      <c r="AY248">
        <f t="shared" si="139"/>
        <v>-3.2373109230953413E-2</v>
      </c>
      <c r="AZ248">
        <f t="shared" si="140"/>
        <v>-2.2560787984130377E-2</v>
      </c>
      <c r="BA248">
        <f t="shared" si="141"/>
        <v>-1.0837097499413082E-2</v>
      </c>
      <c r="BB248">
        <f t="shared" si="142"/>
        <v>-2.7523255211341392E-2</v>
      </c>
      <c r="BC248">
        <f t="shared" si="143"/>
        <v>-4.0114558545365851E-2</v>
      </c>
      <c r="BD248">
        <f t="shared" si="144"/>
        <v>4.8309185121233882E-2</v>
      </c>
      <c r="BE248">
        <f t="shared" si="145"/>
        <v>-2.8757330972485423E-2</v>
      </c>
      <c r="BF248">
        <f t="shared" si="146"/>
        <v>9.5067539341139977E-3</v>
      </c>
      <c r="BG248">
        <f t="shared" si="147"/>
        <v>-1.7815719004895928E-2</v>
      </c>
      <c r="BH248">
        <f t="shared" si="148"/>
        <v>-1.1308508346795898E-2</v>
      </c>
      <c r="BI248">
        <f t="shared" si="127"/>
        <v>-2.6143986635417154E-2</v>
      </c>
      <c r="BJ248">
        <f t="shared" si="154"/>
        <v>-3.2643962553211087E-2</v>
      </c>
      <c r="BK248">
        <f t="shared" si="155"/>
        <v>-3.0429195655013126E-2</v>
      </c>
      <c r="BL248">
        <f t="shared" si="156"/>
        <v>-2.4276795818629522E-2</v>
      </c>
      <c r="BM248">
        <f t="shared" si="157"/>
        <v>-2.1041543244239763E-2</v>
      </c>
      <c r="BN248">
        <f t="shared" si="128"/>
        <v>-1.1668424714971926E-2</v>
      </c>
    </row>
    <row r="249" spans="1:66" x14ac:dyDescent="0.25">
      <c r="A249" s="2">
        <v>41505</v>
      </c>
      <c r="B249" s="1">
        <v>58.440688999999999</v>
      </c>
      <c r="C249" s="1">
        <v>45.77</v>
      </c>
      <c r="D249" s="1">
        <v>16.078797999999999</v>
      </c>
      <c r="E249" s="1">
        <v>16.078797999999999</v>
      </c>
      <c r="F249" s="1">
        <v>91.731171000000003</v>
      </c>
      <c r="G249" s="1">
        <v>13.5829</v>
      </c>
      <c r="H249" s="1">
        <v>114.269997</v>
      </c>
      <c r="I249" s="1">
        <v>69.945960999999997</v>
      </c>
      <c r="J249" s="1">
        <v>99.268058999999994</v>
      </c>
      <c r="K249" s="1">
        <v>56.804141999999999</v>
      </c>
      <c r="L249" s="1">
        <v>27.969999000000001</v>
      </c>
      <c r="M249" s="1">
        <v>13.039144</v>
      </c>
      <c r="N249" s="1">
        <v>432.29333500000001</v>
      </c>
      <c r="O249" s="1">
        <v>147.28398100000001</v>
      </c>
      <c r="P249" s="1">
        <v>65.689926</v>
      </c>
      <c r="Q249" s="1">
        <v>19.211034999999999</v>
      </c>
      <c r="R249" s="1">
        <v>75.996200999999999</v>
      </c>
      <c r="S249" s="1">
        <v>45.458404999999999</v>
      </c>
      <c r="T249" s="1">
        <v>23.972280999999999</v>
      </c>
      <c r="U249" s="1">
        <v>30.582664000000001</v>
      </c>
      <c r="V249" s="1">
        <v>28.946822999999998</v>
      </c>
      <c r="W249" s="1">
        <v>14.077659000000001</v>
      </c>
      <c r="X249" s="1">
        <v>23.531061000000001</v>
      </c>
      <c r="Y249" s="1">
        <v>55.782958999999998</v>
      </c>
      <c r="Z249" s="1">
        <v>25.98761</v>
      </c>
      <c r="AA249" s="1">
        <v>18.829999999999998</v>
      </c>
      <c r="AB249" s="1">
        <v>34.066043999999998</v>
      </c>
      <c r="AC249" s="1">
        <v>37.433104999999998</v>
      </c>
      <c r="AD249" s="1">
        <v>64.128760999999997</v>
      </c>
      <c r="AE249" s="1">
        <v>73.018967000000004</v>
      </c>
      <c r="AF249" s="1">
        <v>1663.5</v>
      </c>
      <c r="AG249" s="1"/>
      <c r="AI249">
        <f t="shared" si="126"/>
        <v>-2.6078323273143293E-3</v>
      </c>
      <c r="AJ249">
        <f t="shared" si="149"/>
        <v>8.1497353238002609E-3</v>
      </c>
      <c r="AK249">
        <f t="shared" si="150"/>
        <v>-3.3526107595459854E-2</v>
      </c>
      <c r="AL249">
        <f t="shared" si="151"/>
        <v>-3.3526107595459854E-2</v>
      </c>
      <c r="AM249">
        <f t="shared" si="152"/>
        <v>1.9426047235463699E-2</v>
      </c>
      <c r="AN249">
        <f t="shared" si="153"/>
        <v>1.0402243179418574E-2</v>
      </c>
      <c r="AO249">
        <f t="shared" si="129"/>
        <v>-8.4172250679837423E-3</v>
      </c>
      <c r="AP249">
        <f t="shared" si="130"/>
        <v>-1.4913160601890069E-2</v>
      </c>
      <c r="AQ249">
        <f t="shared" si="131"/>
        <v>1.045568778122645E-2</v>
      </c>
      <c r="AR249">
        <f t="shared" si="132"/>
        <v>-7.0772227660661699E-3</v>
      </c>
      <c r="AS249">
        <f t="shared" si="133"/>
        <v>4.0163631095709668E-2</v>
      </c>
      <c r="AT249">
        <f t="shared" si="134"/>
        <v>9.2026125822391586E-3</v>
      </c>
      <c r="AU249">
        <f t="shared" si="135"/>
        <v>1.5520877333358505E-2</v>
      </c>
      <c r="AV249">
        <f t="shared" si="136"/>
        <v>-1.2511082047604836E-2</v>
      </c>
      <c r="AW249">
        <f t="shared" si="137"/>
        <v>-1.9766990188690579E-2</v>
      </c>
      <c r="AX249">
        <f t="shared" si="138"/>
        <v>2.4190109724782118E-2</v>
      </c>
      <c r="AY249">
        <f t="shared" si="139"/>
        <v>-1.0742030162187015E-2</v>
      </c>
      <c r="AZ249">
        <f t="shared" si="140"/>
        <v>-1.8202147132905022E-2</v>
      </c>
      <c r="BA249">
        <f t="shared" si="141"/>
        <v>-5.6669929361374679E-3</v>
      </c>
      <c r="BB249">
        <f t="shared" si="142"/>
        <v>0.10046765081453599</v>
      </c>
      <c r="BC249">
        <f t="shared" si="143"/>
        <v>8.7979976559861457E-3</v>
      </c>
      <c r="BD249">
        <f t="shared" si="144"/>
        <v>-1.5141430459521217E-2</v>
      </c>
      <c r="BE249">
        <f t="shared" si="145"/>
        <v>-1.0573965350353419E-3</v>
      </c>
      <c r="BF249">
        <f t="shared" si="146"/>
        <v>3.7369133135615263E-3</v>
      </c>
      <c r="BG249">
        <f t="shared" si="147"/>
        <v>3.2179660396280717E-3</v>
      </c>
      <c r="BH249">
        <f t="shared" si="148"/>
        <v>2.5599072679788951E-2</v>
      </c>
      <c r="BI249">
        <f t="shared" si="127"/>
        <v>8.5185752829900763E-3</v>
      </c>
      <c r="BJ249">
        <f t="shared" si="154"/>
        <v>-2.0960110344151652E-3</v>
      </c>
      <c r="BK249">
        <f t="shared" si="155"/>
        <v>-9.0402677846520112E-3</v>
      </c>
      <c r="BL249">
        <f t="shared" si="156"/>
        <v>-4.4365101829232836E-3</v>
      </c>
      <c r="BM249">
        <f t="shared" si="157"/>
        <v>4.6321447273055382E-3</v>
      </c>
      <c r="BN249">
        <f t="shared" si="128"/>
        <v>2.9706868541414409E-3</v>
      </c>
    </row>
    <row r="250" spans="1:66" x14ac:dyDescent="0.25">
      <c r="A250" s="2">
        <v>41512</v>
      </c>
      <c r="B250" s="1">
        <v>56.830997000000004</v>
      </c>
      <c r="C250" s="1">
        <v>45.75</v>
      </c>
      <c r="D250" s="1">
        <v>15.694140000000001</v>
      </c>
      <c r="E250" s="1">
        <v>15.694140000000001</v>
      </c>
      <c r="F250" s="1">
        <v>90.374504000000002</v>
      </c>
      <c r="G250" s="1">
        <v>13.163385</v>
      </c>
      <c r="H250" s="1">
        <v>111.220001</v>
      </c>
      <c r="I250" s="1">
        <v>68.820357999999999</v>
      </c>
      <c r="J250" s="1">
        <v>98.214523</v>
      </c>
      <c r="K250" s="1">
        <v>55.975951999999999</v>
      </c>
      <c r="L250" s="1">
        <v>26.639999</v>
      </c>
      <c r="M250" s="1">
        <v>12.833052</v>
      </c>
      <c r="N250" s="1">
        <v>420.71365400000002</v>
      </c>
      <c r="O250" s="1">
        <v>141.23107899999999</v>
      </c>
      <c r="P250" s="1">
        <v>66.223365999999999</v>
      </c>
      <c r="Q250" s="1">
        <v>18.817222999999998</v>
      </c>
      <c r="R250" s="1">
        <v>74.836631999999994</v>
      </c>
      <c r="S250" s="1">
        <v>43.903151999999999</v>
      </c>
      <c r="T250" s="1">
        <v>23.462233999999999</v>
      </c>
      <c r="U250" s="1">
        <v>29.394562000000001</v>
      </c>
      <c r="V250" s="1">
        <v>28.320191999999999</v>
      </c>
      <c r="W250" s="1">
        <v>13.950028</v>
      </c>
      <c r="X250" s="1">
        <v>23.423124000000001</v>
      </c>
      <c r="Y250" s="1">
        <v>55.060226</v>
      </c>
      <c r="Z250" s="1">
        <v>25.63899</v>
      </c>
      <c r="AA250" s="1">
        <v>18.360001</v>
      </c>
      <c r="AB250" s="1">
        <v>33.307468</v>
      </c>
      <c r="AC250" s="1">
        <v>37.252274</v>
      </c>
      <c r="AD250" s="1">
        <v>63.727074000000002</v>
      </c>
      <c r="AE250" s="1">
        <v>72.718636000000004</v>
      </c>
      <c r="AF250" s="1">
        <v>1632.969971</v>
      </c>
      <c r="AG250" s="1"/>
      <c r="AI250">
        <f t="shared" si="126"/>
        <v>-2.7544028442238171E-2</v>
      </c>
      <c r="AJ250">
        <f t="shared" si="149"/>
        <v>-4.3696744592534685E-4</v>
      </c>
      <c r="AK250">
        <f t="shared" si="150"/>
        <v>-2.3923305709792373E-2</v>
      </c>
      <c r="AL250">
        <f t="shared" si="151"/>
        <v>-2.3923305709792373E-2</v>
      </c>
      <c r="AM250">
        <f t="shared" si="152"/>
        <v>-1.4789596439360854E-2</v>
      </c>
      <c r="AN250">
        <f t="shared" si="153"/>
        <v>-3.0885525182398496E-2</v>
      </c>
      <c r="AO250">
        <f t="shared" si="129"/>
        <v>-2.6691135731805499E-2</v>
      </c>
      <c r="AP250">
        <f t="shared" si="130"/>
        <v>-1.6092466011010959E-2</v>
      </c>
      <c r="AQ250">
        <f t="shared" si="131"/>
        <v>-1.0613041199888819E-2</v>
      </c>
      <c r="AR250">
        <f t="shared" si="132"/>
        <v>-1.4579746667065217E-2</v>
      </c>
      <c r="AS250">
        <f t="shared" si="133"/>
        <v>-4.7550949143759416E-2</v>
      </c>
      <c r="AT250">
        <f t="shared" si="134"/>
        <v>-1.580563877506069E-2</v>
      </c>
      <c r="AU250">
        <f t="shared" si="135"/>
        <v>-2.6786628574784744E-2</v>
      </c>
      <c r="AV250">
        <f t="shared" si="136"/>
        <v>-4.1096811471982256E-2</v>
      </c>
      <c r="AW250">
        <f t="shared" si="137"/>
        <v>8.1205754440947121E-3</v>
      </c>
      <c r="AX250">
        <f t="shared" si="138"/>
        <v>-2.0499259930555565E-2</v>
      </c>
      <c r="AY250">
        <f t="shared" si="139"/>
        <v>-1.5258249553816576E-2</v>
      </c>
      <c r="AZ250">
        <f t="shared" si="140"/>
        <v>-3.4212661002954246E-2</v>
      </c>
      <c r="BA250">
        <f t="shared" si="141"/>
        <v>-2.1276531841087635E-2</v>
      </c>
      <c r="BB250">
        <f t="shared" si="142"/>
        <v>-3.8848872027629794E-2</v>
      </c>
      <c r="BC250">
        <f t="shared" si="143"/>
        <v>-2.1647660608557967E-2</v>
      </c>
      <c r="BD250">
        <f t="shared" si="144"/>
        <v>-9.066209090588211E-3</v>
      </c>
      <c r="BE250">
        <f t="shared" si="145"/>
        <v>-4.587000985633403E-3</v>
      </c>
      <c r="BF250">
        <f t="shared" si="146"/>
        <v>-1.2956161038355783E-2</v>
      </c>
      <c r="BG250">
        <f t="shared" si="147"/>
        <v>-1.3414854232459252E-2</v>
      </c>
      <c r="BH250">
        <f t="shared" si="148"/>
        <v>-2.4960116834837912E-2</v>
      </c>
      <c r="BI250">
        <f t="shared" si="127"/>
        <v>-2.2267804268672874E-2</v>
      </c>
      <c r="BJ250">
        <f t="shared" si="154"/>
        <v>-4.830777462890074E-3</v>
      </c>
      <c r="BK250">
        <f t="shared" si="155"/>
        <v>-6.2637573802493312E-3</v>
      </c>
      <c r="BL250">
        <f t="shared" si="156"/>
        <v>-4.1130546259302726E-3</v>
      </c>
      <c r="BM250">
        <f t="shared" si="157"/>
        <v>-1.8352887886985279E-2</v>
      </c>
      <c r="BN250">
        <f t="shared" si="128"/>
        <v>-1.8893384731499645E-2</v>
      </c>
    </row>
    <row r="251" spans="1:66" x14ac:dyDescent="0.25">
      <c r="A251" s="2">
        <v>41519</v>
      </c>
      <c r="B251" s="1">
        <v>58.114082000000003</v>
      </c>
      <c r="C251" s="1">
        <v>46.869999</v>
      </c>
      <c r="D251" s="1">
        <v>16.319212</v>
      </c>
      <c r="E251" s="1">
        <v>16.319212</v>
      </c>
      <c r="F251" s="1">
        <v>92.244263000000004</v>
      </c>
      <c r="G251" s="1">
        <v>13.387124999999999</v>
      </c>
      <c r="H251" s="1">
        <v>111.860001</v>
      </c>
      <c r="I251" s="1">
        <v>69.529083</v>
      </c>
      <c r="J251" s="1">
        <v>100.39181499999999</v>
      </c>
      <c r="K251" s="1">
        <v>56.491264000000001</v>
      </c>
      <c r="L251" s="1">
        <v>26.76</v>
      </c>
      <c r="M251" s="1">
        <v>13.475101</v>
      </c>
      <c r="N251" s="1">
        <v>436.948059</v>
      </c>
      <c r="O251" s="1">
        <v>145.91267400000001</v>
      </c>
      <c r="P251" s="1">
        <v>64.632003999999995</v>
      </c>
      <c r="Q251" s="1">
        <v>19.407938000000001</v>
      </c>
      <c r="R251" s="1">
        <v>75.486182999999997</v>
      </c>
      <c r="S251" s="1">
        <v>45.666935000000002</v>
      </c>
      <c r="T251" s="1">
        <v>24.418572999999999</v>
      </c>
      <c r="U251" s="1">
        <v>27.414391999999999</v>
      </c>
      <c r="V251" s="1">
        <v>29.489402999999999</v>
      </c>
      <c r="W251" s="1">
        <v>14.072979</v>
      </c>
      <c r="X251" s="1">
        <v>23.481241000000001</v>
      </c>
      <c r="Y251" s="1">
        <v>56.803711</v>
      </c>
      <c r="Z251" s="1">
        <v>25.320677</v>
      </c>
      <c r="AA251" s="1">
        <v>18.18</v>
      </c>
      <c r="AB251" s="1">
        <v>34.161949</v>
      </c>
      <c r="AC251" s="1">
        <v>36.434581999999999</v>
      </c>
      <c r="AD251" s="1">
        <v>63.386527999999998</v>
      </c>
      <c r="AE251" s="1">
        <v>72.793723999999997</v>
      </c>
      <c r="AF251" s="1">
        <v>1655.170044</v>
      </c>
      <c r="AG251" s="1"/>
      <c r="AI251">
        <f t="shared" si="126"/>
        <v>2.2577203774904735E-2</v>
      </c>
      <c r="AJ251">
        <f t="shared" si="149"/>
        <v>2.4480852459016392E-2</v>
      </c>
      <c r="AK251">
        <f t="shared" si="150"/>
        <v>3.9828369060044028E-2</v>
      </c>
      <c r="AL251">
        <f t="shared" si="151"/>
        <v>3.9828369060044028E-2</v>
      </c>
      <c r="AM251">
        <f t="shared" si="152"/>
        <v>2.0689009811882365E-2</v>
      </c>
      <c r="AN251">
        <f t="shared" si="153"/>
        <v>1.6997147770121391E-2</v>
      </c>
      <c r="AO251">
        <f t="shared" si="129"/>
        <v>5.7543606747495046E-3</v>
      </c>
      <c r="AP251">
        <f t="shared" si="130"/>
        <v>1.0298188219247583E-2</v>
      </c>
      <c r="AQ251">
        <f t="shared" si="131"/>
        <v>2.2168737713056899E-2</v>
      </c>
      <c r="AR251">
        <f t="shared" si="132"/>
        <v>9.2059532993740163E-3</v>
      </c>
      <c r="AS251">
        <f t="shared" si="133"/>
        <v>4.5045422111315405E-3</v>
      </c>
      <c r="AT251">
        <f t="shared" si="134"/>
        <v>5.0030888988839138E-2</v>
      </c>
      <c r="AU251">
        <f t="shared" si="135"/>
        <v>3.8587777804805878E-2</v>
      </c>
      <c r="AV251">
        <f t="shared" si="136"/>
        <v>3.3148475768566603E-2</v>
      </c>
      <c r="AW251">
        <f t="shared" si="137"/>
        <v>-2.4030219182757998E-2</v>
      </c>
      <c r="AX251">
        <f t="shared" si="138"/>
        <v>3.1392251662214078E-2</v>
      </c>
      <c r="AY251">
        <f t="shared" si="139"/>
        <v>8.6795862218920078E-3</v>
      </c>
      <c r="AZ251">
        <f t="shared" si="140"/>
        <v>4.017440478988852E-2</v>
      </c>
      <c r="BA251">
        <f t="shared" si="141"/>
        <v>4.0760781773807209E-2</v>
      </c>
      <c r="BB251">
        <f t="shared" si="142"/>
        <v>-6.7365181355653503E-2</v>
      </c>
      <c r="BC251">
        <f t="shared" si="143"/>
        <v>4.1285419251394929E-2</v>
      </c>
      <c r="BD251">
        <f t="shared" si="144"/>
        <v>8.8136740657438449E-3</v>
      </c>
      <c r="BE251">
        <f t="shared" si="145"/>
        <v>2.481180563275817E-3</v>
      </c>
      <c r="BF251">
        <f t="shared" si="146"/>
        <v>3.1665053463456536E-2</v>
      </c>
      <c r="BG251">
        <f t="shared" si="147"/>
        <v>-1.2415192642143854E-2</v>
      </c>
      <c r="BH251">
        <f t="shared" si="148"/>
        <v>-9.803975500872834E-3</v>
      </c>
      <c r="BI251">
        <f t="shared" si="127"/>
        <v>2.5654336739136096E-2</v>
      </c>
      <c r="BJ251">
        <f t="shared" si="154"/>
        <v>-2.1950123098525502E-2</v>
      </c>
      <c r="BK251">
        <f t="shared" si="155"/>
        <v>-5.3438198025536733E-3</v>
      </c>
      <c r="BL251">
        <f t="shared" si="156"/>
        <v>1.0325826243494697E-3</v>
      </c>
      <c r="BM251">
        <f t="shared" si="157"/>
        <v>1.3594905842882751E-2</v>
      </c>
      <c r="BN251">
        <f t="shared" si="128"/>
        <v>1.4304354539614513E-2</v>
      </c>
    </row>
    <row r="252" spans="1:66" x14ac:dyDescent="0.25">
      <c r="A252" s="2">
        <v>41526</v>
      </c>
      <c r="B252" s="1">
        <v>54.227524000000003</v>
      </c>
      <c r="C252" s="1">
        <v>47.759998000000003</v>
      </c>
      <c r="D252" s="1">
        <v>16.319212</v>
      </c>
      <c r="E252" s="1">
        <v>16.319212</v>
      </c>
      <c r="F252" s="1">
        <v>96.818648999999994</v>
      </c>
      <c r="G252" s="1">
        <v>13.517802</v>
      </c>
      <c r="H252" s="1">
        <v>113.540001</v>
      </c>
      <c r="I252" s="1">
        <v>72.547355999999994</v>
      </c>
      <c r="J252" s="1">
        <v>102.744682</v>
      </c>
      <c r="K252" s="1">
        <v>61.368347</v>
      </c>
      <c r="L252" s="1">
        <v>26.67</v>
      </c>
      <c r="M252" s="1">
        <v>13.752528</v>
      </c>
      <c r="N252" s="1">
        <v>441.66241500000001</v>
      </c>
      <c r="O252" s="1">
        <v>152.74916099999999</v>
      </c>
      <c r="P252" s="1">
        <v>67.125998999999993</v>
      </c>
      <c r="Q252" s="1">
        <v>20.067136999999999</v>
      </c>
      <c r="R252" s="1">
        <v>76.707358999999997</v>
      </c>
      <c r="S252" s="1">
        <v>45.692996999999998</v>
      </c>
      <c r="T252" s="1">
        <v>25.620832</v>
      </c>
      <c r="U252" s="1">
        <v>29.068935</v>
      </c>
      <c r="V252" s="1">
        <v>30.819099000000001</v>
      </c>
      <c r="W252" s="1">
        <v>14.943080999999999</v>
      </c>
      <c r="X252" s="1">
        <v>23.672212999999999</v>
      </c>
      <c r="Y252" s="1">
        <v>57.271374000000002</v>
      </c>
      <c r="Z252" s="1">
        <v>26.010346999999999</v>
      </c>
      <c r="AA252" s="1">
        <v>17.66</v>
      </c>
      <c r="AB252" s="1">
        <v>35.121062999999999</v>
      </c>
      <c r="AC252" s="1">
        <v>37.551040999999998</v>
      </c>
      <c r="AD252" s="1">
        <v>64.932120999999995</v>
      </c>
      <c r="AE252" s="1">
        <v>73.753174000000001</v>
      </c>
      <c r="AF252" s="1">
        <v>1687.98999</v>
      </c>
      <c r="AG252" s="1"/>
      <c r="AI252">
        <f t="shared" si="126"/>
        <v>-6.6878076126196062E-2</v>
      </c>
      <c r="AJ252">
        <f t="shared" si="149"/>
        <v>1.8988671196686031E-2</v>
      </c>
      <c r="AK252">
        <f t="shared" si="150"/>
        <v>0</v>
      </c>
      <c r="AL252">
        <f t="shared" si="151"/>
        <v>0</v>
      </c>
      <c r="AM252">
        <f t="shared" si="152"/>
        <v>4.9589924090997287E-2</v>
      </c>
      <c r="AN252">
        <f t="shared" si="153"/>
        <v>9.7613938765792052E-3</v>
      </c>
      <c r="AO252">
        <f t="shared" si="129"/>
        <v>1.5018773332569582E-2</v>
      </c>
      <c r="AP252">
        <f t="shared" si="130"/>
        <v>4.3410223028541792E-2</v>
      </c>
      <c r="AQ252">
        <f t="shared" si="131"/>
        <v>2.3436840941664452E-2</v>
      </c>
      <c r="AR252">
        <f t="shared" si="132"/>
        <v>8.6333401922109559E-2</v>
      </c>
      <c r="AS252">
        <f t="shared" si="133"/>
        <v>-3.363228699551564E-3</v>
      </c>
      <c r="AT252">
        <f t="shared" si="134"/>
        <v>2.0588120267150459E-2</v>
      </c>
      <c r="AU252">
        <f t="shared" si="135"/>
        <v>1.078928239386002E-2</v>
      </c>
      <c r="AV252">
        <f t="shared" si="136"/>
        <v>4.6853277461010527E-2</v>
      </c>
      <c r="AW252">
        <f t="shared" si="137"/>
        <v>3.8587616747888527E-2</v>
      </c>
      <c r="AX252">
        <f t="shared" si="138"/>
        <v>3.3965432082480755E-2</v>
      </c>
      <c r="AY252">
        <f t="shared" si="139"/>
        <v>1.6177477141743939E-2</v>
      </c>
      <c r="AZ252">
        <f t="shared" si="140"/>
        <v>5.7069737655912384E-4</v>
      </c>
      <c r="BA252">
        <f t="shared" si="141"/>
        <v>4.923543238992719E-2</v>
      </c>
      <c r="BB252">
        <f t="shared" si="142"/>
        <v>6.0353080236103737E-2</v>
      </c>
      <c r="BC252">
        <f t="shared" si="143"/>
        <v>4.5090638152288198E-2</v>
      </c>
      <c r="BD252">
        <f t="shared" si="144"/>
        <v>6.1827847536758157E-2</v>
      </c>
      <c r="BE252">
        <f t="shared" si="145"/>
        <v>8.1329602638974055E-3</v>
      </c>
      <c r="BF252">
        <f t="shared" si="146"/>
        <v>8.2329656243762261E-3</v>
      </c>
      <c r="BG252">
        <f t="shared" si="147"/>
        <v>2.7237423391167605E-2</v>
      </c>
      <c r="BH252">
        <f t="shared" si="148"/>
        <v>-2.860286028602858E-2</v>
      </c>
      <c r="BI252">
        <f t="shared" si="127"/>
        <v>2.8075505879363017E-2</v>
      </c>
      <c r="BJ252">
        <f t="shared" si="154"/>
        <v>3.0642838169517055E-2</v>
      </c>
      <c r="BK252">
        <f t="shared" si="155"/>
        <v>2.4383619812714724E-2</v>
      </c>
      <c r="BL252">
        <f t="shared" si="156"/>
        <v>1.3180394507636453E-2</v>
      </c>
      <c r="BM252">
        <f t="shared" si="157"/>
        <v>1.9828745764806793E-2</v>
      </c>
      <c r="BN252">
        <f t="shared" si="128"/>
        <v>2.2387322423727166E-2</v>
      </c>
    </row>
    <row r="253" spans="1:66" x14ac:dyDescent="0.25">
      <c r="A253" s="2">
        <v>41533</v>
      </c>
      <c r="B253" s="1">
        <v>54.520302000000001</v>
      </c>
      <c r="C253" s="1">
        <v>52.310001</v>
      </c>
      <c r="D253" s="1">
        <v>16.338443999999999</v>
      </c>
      <c r="E253" s="1">
        <v>16.338443999999999</v>
      </c>
      <c r="F253" s="1">
        <v>101.42781100000001</v>
      </c>
      <c r="G253" s="1">
        <v>13.471159</v>
      </c>
      <c r="H253" s="1">
        <v>117.900002</v>
      </c>
      <c r="I253" s="1">
        <v>70.663039999999995</v>
      </c>
      <c r="J253" s="1">
        <v>103.54361</v>
      </c>
      <c r="K253" s="1">
        <v>59.822403000000001</v>
      </c>
      <c r="L253" s="1">
        <v>26.540001</v>
      </c>
      <c r="M253" s="1">
        <v>13.784238</v>
      </c>
      <c r="N253" s="1">
        <v>448.63705399999998</v>
      </c>
      <c r="O253" s="1">
        <v>158.10466</v>
      </c>
      <c r="P253" s="1">
        <v>68.815094000000002</v>
      </c>
      <c r="Q253" s="1">
        <v>20.349653</v>
      </c>
      <c r="R253" s="1">
        <v>77.668671000000003</v>
      </c>
      <c r="S253" s="1">
        <v>45.875453999999998</v>
      </c>
      <c r="T253" s="1">
        <v>25.67548</v>
      </c>
      <c r="U253" s="1">
        <v>28.857721000000002</v>
      </c>
      <c r="V253" s="1">
        <v>31.481686</v>
      </c>
      <c r="W253" s="1">
        <v>14.933622</v>
      </c>
      <c r="X253" s="1">
        <v>24.054158999999999</v>
      </c>
      <c r="Y253" s="1">
        <v>57.672210999999997</v>
      </c>
      <c r="Z253" s="1">
        <v>26.002768</v>
      </c>
      <c r="AA253" s="1">
        <v>16.989999999999998</v>
      </c>
      <c r="AB253" s="1">
        <v>35.330325999999999</v>
      </c>
      <c r="AC253" s="1">
        <v>37.566764999999997</v>
      </c>
      <c r="AD253" s="1">
        <v>66.215751999999995</v>
      </c>
      <c r="AE253" s="1">
        <v>73.970093000000006</v>
      </c>
      <c r="AF253" s="1">
        <v>1709.910034</v>
      </c>
      <c r="AG253" s="1"/>
      <c r="AI253">
        <f t="shared" si="126"/>
        <v>5.3990663486682229E-3</v>
      </c>
      <c r="AJ253">
        <f t="shared" si="149"/>
        <v>9.52680735036881E-2</v>
      </c>
      <c r="AK253">
        <f t="shared" si="150"/>
        <v>1.1784882750465406E-3</v>
      </c>
      <c r="AL253">
        <f t="shared" si="151"/>
        <v>1.1784882750465406E-3</v>
      </c>
      <c r="AM253">
        <f t="shared" si="152"/>
        <v>4.7606138358737192E-2</v>
      </c>
      <c r="AN253">
        <f t="shared" si="153"/>
        <v>-3.4504869948531239E-3</v>
      </c>
      <c r="AO253">
        <f t="shared" si="129"/>
        <v>3.8400572147255813E-2</v>
      </c>
      <c r="AP253">
        <f t="shared" si="130"/>
        <v>-2.5973599920030146E-2</v>
      </c>
      <c r="AQ253">
        <f t="shared" si="131"/>
        <v>7.7758574404853736E-3</v>
      </c>
      <c r="AR253">
        <f t="shared" si="132"/>
        <v>-2.5191227653565424E-2</v>
      </c>
      <c r="AS253">
        <f t="shared" si="133"/>
        <v>-4.874353205849326E-3</v>
      </c>
      <c r="AT253">
        <f t="shared" si="134"/>
        <v>2.3057578941122932E-3</v>
      </c>
      <c r="AU253">
        <f t="shared" si="135"/>
        <v>1.5791787489999501E-2</v>
      </c>
      <c r="AV253">
        <f t="shared" si="136"/>
        <v>3.5060742494029212E-2</v>
      </c>
      <c r="AW253">
        <f t="shared" si="137"/>
        <v>2.5163051949513765E-2</v>
      </c>
      <c r="AX253">
        <f t="shared" si="138"/>
        <v>1.4078540451485487E-2</v>
      </c>
      <c r="AY253">
        <f t="shared" si="139"/>
        <v>1.2532200463321996E-2</v>
      </c>
      <c r="AZ253">
        <f t="shared" si="140"/>
        <v>3.9931064272277746E-3</v>
      </c>
      <c r="BA253">
        <f t="shared" si="141"/>
        <v>2.1329518104642444E-3</v>
      </c>
      <c r="BB253">
        <f t="shared" si="142"/>
        <v>-7.2659696683073614E-3</v>
      </c>
      <c r="BC253">
        <f t="shared" si="143"/>
        <v>2.1499233316327596E-2</v>
      </c>
      <c r="BD253">
        <f t="shared" si="144"/>
        <v>-6.3300198934876026E-4</v>
      </c>
      <c r="BE253">
        <f t="shared" si="145"/>
        <v>1.6134782159994896E-2</v>
      </c>
      <c r="BF253">
        <f t="shared" si="146"/>
        <v>6.9989066440067542E-3</v>
      </c>
      <c r="BG253">
        <f t="shared" si="147"/>
        <v>-2.9138404035900715E-4</v>
      </c>
      <c r="BH253">
        <f t="shared" si="148"/>
        <v>-3.7938844847112213E-2</v>
      </c>
      <c r="BI253">
        <f t="shared" si="127"/>
        <v>5.9583333226559797E-3</v>
      </c>
      <c r="BJ253">
        <f t="shared" si="154"/>
        <v>4.187367268992287E-4</v>
      </c>
      <c r="BK253">
        <f t="shared" si="155"/>
        <v>1.9768813650796958E-2</v>
      </c>
      <c r="BL253">
        <f t="shared" si="156"/>
        <v>2.9411479972374383E-3</v>
      </c>
      <c r="BM253">
        <f t="shared" si="157"/>
        <v>1.2985885064401336E-2</v>
      </c>
      <c r="BN253">
        <f t="shared" si="128"/>
        <v>9.1988636275858529E-3</v>
      </c>
    </row>
    <row r="254" spans="1:66" x14ac:dyDescent="0.25">
      <c r="A254" s="2">
        <v>41540</v>
      </c>
      <c r="B254" s="1">
        <v>56.309623999999999</v>
      </c>
      <c r="C254" s="1">
        <v>52.029998999999997</v>
      </c>
      <c r="D254" s="1">
        <v>16.174965</v>
      </c>
      <c r="E254" s="1">
        <v>16.174965</v>
      </c>
      <c r="F254" s="1">
        <v>103.26277899999999</v>
      </c>
      <c r="G254" s="1">
        <v>12.967388</v>
      </c>
      <c r="H254" s="1">
        <v>114.849998</v>
      </c>
      <c r="I254" s="1">
        <v>69.870925999999997</v>
      </c>
      <c r="J254" s="1">
        <v>101.594589</v>
      </c>
      <c r="K254" s="1">
        <v>59.988036999999998</v>
      </c>
      <c r="L254" s="1">
        <v>25.950001</v>
      </c>
      <c r="M254" s="1">
        <v>13.514734000000001</v>
      </c>
      <c r="N254" s="1">
        <v>435.36337300000002</v>
      </c>
      <c r="O254" s="1">
        <v>148.88386499999999</v>
      </c>
      <c r="P254" s="1">
        <v>67.885634999999994</v>
      </c>
      <c r="Q254" s="1">
        <v>19.673324999999998</v>
      </c>
      <c r="R254" s="1">
        <v>75.113799999999998</v>
      </c>
      <c r="S254" s="1">
        <v>45.388900999999997</v>
      </c>
      <c r="T254" s="1">
        <v>24.664491999999999</v>
      </c>
      <c r="U254" s="1">
        <v>29.280155000000001</v>
      </c>
      <c r="V254" s="1">
        <v>33.419505999999998</v>
      </c>
      <c r="W254" s="1">
        <v>14.735011</v>
      </c>
      <c r="X254" s="1">
        <v>23.979433</v>
      </c>
      <c r="Y254" s="1">
        <v>56.269244999999998</v>
      </c>
      <c r="Z254" s="1">
        <v>25.752666000000001</v>
      </c>
      <c r="AA254" s="1">
        <v>18.120000999999998</v>
      </c>
      <c r="AB254" s="1">
        <v>35.016438000000001</v>
      </c>
      <c r="AC254" s="1">
        <v>36.953494999999997</v>
      </c>
      <c r="AD254" s="1">
        <v>64.932120999999995</v>
      </c>
      <c r="AE254" s="1">
        <v>72.501694000000001</v>
      </c>
      <c r="AF254" s="1">
        <v>1691.75</v>
      </c>
      <c r="AG254" s="1"/>
      <c r="AI254">
        <f t="shared" si="126"/>
        <v>3.2819370663060496E-2</v>
      </c>
      <c r="AJ254">
        <f t="shared" si="149"/>
        <v>-5.3527431589994274E-3</v>
      </c>
      <c r="AK254">
        <f t="shared" si="150"/>
        <v>-1.000578757683405E-2</v>
      </c>
      <c r="AL254">
        <f t="shared" si="151"/>
        <v>-1.000578757683405E-2</v>
      </c>
      <c r="AM254">
        <f t="shared" si="152"/>
        <v>1.809136943712597E-2</v>
      </c>
      <c r="AN254">
        <f t="shared" si="153"/>
        <v>-3.7396262637832453E-2</v>
      </c>
      <c r="AO254">
        <f t="shared" si="129"/>
        <v>-2.5869414319433185E-2</v>
      </c>
      <c r="AP254">
        <f t="shared" si="130"/>
        <v>-1.1209735669453196E-2</v>
      </c>
      <c r="AQ254">
        <f t="shared" si="131"/>
        <v>-1.8823189572007407E-2</v>
      </c>
      <c r="AR254">
        <f t="shared" si="132"/>
        <v>2.7687620639377719E-3</v>
      </c>
      <c r="AS254">
        <f t="shared" si="133"/>
        <v>-2.2230594490181062E-2</v>
      </c>
      <c r="AT254">
        <f t="shared" si="134"/>
        <v>-1.9551606697446714E-2</v>
      </c>
      <c r="AU254">
        <f t="shared" si="135"/>
        <v>-2.9586680105116673E-2</v>
      </c>
      <c r="AV254">
        <f t="shared" si="136"/>
        <v>-5.8320830012221082E-2</v>
      </c>
      <c r="AW254">
        <f t="shared" si="137"/>
        <v>-1.350661527832845E-2</v>
      </c>
      <c r="AX254">
        <f t="shared" si="138"/>
        <v>-3.3235357870721509E-2</v>
      </c>
      <c r="AY254">
        <f t="shared" si="139"/>
        <v>-3.289448586032849E-2</v>
      </c>
      <c r="AZ254">
        <f t="shared" si="140"/>
        <v>-1.0605954984118537E-2</v>
      </c>
      <c r="BA254">
        <f t="shared" si="141"/>
        <v>-3.9375622188952304E-2</v>
      </c>
      <c r="BB254">
        <f t="shared" si="142"/>
        <v>1.4638508702748878E-2</v>
      </c>
      <c r="BC254">
        <f t="shared" si="143"/>
        <v>6.1553882469954073E-2</v>
      </c>
      <c r="BD254">
        <f t="shared" si="144"/>
        <v>-1.3299586664239905E-2</v>
      </c>
      <c r="BE254">
        <f t="shared" si="145"/>
        <v>-3.106572963120361E-3</v>
      </c>
      <c r="BF254">
        <f t="shared" si="146"/>
        <v>-2.4326551309087133E-2</v>
      </c>
      <c r="BG254">
        <f t="shared" si="147"/>
        <v>-9.6182837150259638E-3</v>
      </c>
      <c r="BH254">
        <f t="shared" si="148"/>
        <v>6.6509770453207773E-2</v>
      </c>
      <c r="BI254">
        <f t="shared" si="127"/>
        <v>-8.884378819487785E-3</v>
      </c>
      <c r="BJ254">
        <f t="shared" si="154"/>
        <v>-1.6324801989205086E-2</v>
      </c>
      <c r="BK254">
        <f t="shared" si="155"/>
        <v>-1.938558365991222E-2</v>
      </c>
      <c r="BL254">
        <f t="shared" si="156"/>
        <v>-1.985125258663667E-2</v>
      </c>
      <c r="BM254">
        <f t="shared" si="157"/>
        <v>-1.0620461684477136E-2</v>
      </c>
      <c r="BN254">
        <f t="shared" si="128"/>
        <v>-9.8795338638496249E-3</v>
      </c>
    </row>
    <row r="255" spans="1:66" x14ac:dyDescent="0.25">
      <c r="A255" s="2">
        <v>41547</v>
      </c>
      <c r="B255" s="1">
        <v>56.342269999999999</v>
      </c>
      <c r="C255" s="1">
        <v>51.57</v>
      </c>
      <c r="D255" s="1">
        <v>16.232664</v>
      </c>
      <c r="E255" s="1">
        <v>16.232664</v>
      </c>
      <c r="F255" s="1">
        <v>101.923523</v>
      </c>
      <c r="G255" s="1">
        <v>13.107327</v>
      </c>
      <c r="H255" s="1">
        <v>113.75</v>
      </c>
      <c r="I255" s="1">
        <v>70.204436999999999</v>
      </c>
      <c r="J255" s="1">
        <v>100.470825</v>
      </c>
      <c r="K255" s="1">
        <v>60.089255999999999</v>
      </c>
      <c r="L255" s="1">
        <v>25.76</v>
      </c>
      <c r="M255" s="1">
        <v>13.54644</v>
      </c>
      <c r="N255" s="1">
        <v>433.35644500000001</v>
      </c>
      <c r="O255" s="1">
        <v>145.81021100000001</v>
      </c>
      <c r="P255" s="1">
        <v>67.724791999999994</v>
      </c>
      <c r="Q255" s="1">
        <v>19.527788000000001</v>
      </c>
      <c r="R255" s="1">
        <v>75.616095999999999</v>
      </c>
      <c r="S255" s="1">
        <v>45.762504999999997</v>
      </c>
      <c r="T255" s="1">
        <v>24.582518</v>
      </c>
      <c r="U255" s="1">
        <v>29.816998000000002</v>
      </c>
      <c r="V255" s="1">
        <v>32.738770000000002</v>
      </c>
      <c r="W255" s="1">
        <v>14.74447</v>
      </c>
      <c r="X255" s="1">
        <v>24.079066999999998</v>
      </c>
      <c r="Y255" s="1">
        <v>56.803711</v>
      </c>
      <c r="Z255" s="1">
        <v>25.578358000000001</v>
      </c>
      <c r="AA255" s="1">
        <v>17.829999999999998</v>
      </c>
      <c r="AB255" s="1">
        <v>34.815891000000001</v>
      </c>
      <c r="AC255" s="1">
        <v>37.032119999999999</v>
      </c>
      <c r="AD255" s="1">
        <v>63.569901000000002</v>
      </c>
      <c r="AE255" s="1">
        <v>72.017814999999999</v>
      </c>
      <c r="AF255" s="1">
        <v>1690.5</v>
      </c>
      <c r="AG255" s="1"/>
      <c r="AI255">
        <f t="shared" si="126"/>
        <v>5.7975879931287998E-4</v>
      </c>
      <c r="AJ255">
        <f t="shared" si="149"/>
        <v>-8.8410341887570718E-3</v>
      </c>
      <c r="AK255">
        <f t="shared" si="150"/>
        <v>3.5671792798314863E-3</v>
      </c>
      <c r="AL255">
        <f t="shared" si="151"/>
        <v>3.5671792798314863E-3</v>
      </c>
      <c r="AM255">
        <f t="shared" si="152"/>
        <v>-1.2969397230729108E-2</v>
      </c>
      <c r="AN255">
        <f t="shared" si="153"/>
        <v>1.0791610461567128E-2</v>
      </c>
      <c r="AO255">
        <f t="shared" si="129"/>
        <v>-9.5776928093633876E-3</v>
      </c>
      <c r="AP255">
        <f t="shared" si="130"/>
        <v>4.7732443105162432E-3</v>
      </c>
      <c r="AQ255">
        <f t="shared" si="131"/>
        <v>-1.1061258390444339E-2</v>
      </c>
      <c r="AR255">
        <f t="shared" si="132"/>
        <v>1.687319756770844E-3</v>
      </c>
      <c r="AS255">
        <f t="shared" si="133"/>
        <v>-7.32181089318643E-3</v>
      </c>
      <c r="AT255">
        <f t="shared" si="134"/>
        <v>2.3460321157634171E-3</v>
      </c>
      <c r="AU255">
        <f t="shared" si="135"/>
        <v>-4.6097768541498692E-3</v>
      </c>
      <c r="AV255">
        <f t="shared" si="136"/>
        <v>-2.0644641378701291E-2</v>
      </c>
      <c r="AW255">
        <f t="shared" si="137"/>
        <v>-2.3693230533970828E-3</v>
      </c>
      <c r="AX255">
        <f t="shared" si="138"/>
        <v>-7.397681886513712E-3</v>
      </c>
      <c r="AY255">
        <f t="shared" si="139"/>
        <v>6.6871333896035244E-3</v>
      </c>
      <c r="AZ255">
        <f t="shared" si="140"/>
        <v>8.2311752822567859E-3</v>
      </c>
      <c r="BA255">
        <f t="shared" si="141"/>
        <v>-3.3235632827953191E-3</v>
      </c>
      <c r="BB255">
        <f t="shared" si="142"/>
        <v>1.8334704853850706E-2</v>
      </c>
      <c r="BC255">
        <f t="shared" si="143"/>
        <v>-2.0369421379238702E-2</v>
      </c>
      <c r="BD255">
        <f t="shared" si="144"/>
        <v>6.4194047768268802E-4</v>
      </c>
      <c r="BE255">
        <f t="shared" si="145"/>
        <v>4.154977309096434E-3</v>
      </c>
      <c r="BF255">
        <f t="shared" si="146"/>
        <v>9.4983680694489848E-3</v>
      </c>
      <c r="BG255">
        <f t="shared" si="147"/>
        <v>-6.7685419443563591E-3</v>
      </c>
      <c r="BH255">
        <f t="shared" si="148"/>
        <v>-1.600446931542665E-2</v>
      </c>
      <c r="BI255">
        <f t="shared" si="127"/>
        <v>-5.7272244538408004E-3</v>
      </c>
      <c r="BJ255">
        <f t="shared" si="154"/>
        <v>2.1276742565216741E-3</v>
      </c>
      <c r="BK255">
        <f t="shared" si="155"/>
        <v>-2.097913912283866E-2</v>
      </c>
      <c r="BL255">
        <f t="shared" si="156"/>
        <v>-6.6740371611179418E-3</v>
      </c>
      <c r="BM255">
        <f t="shared" si="157"/>
        <v>-7.3887985813506725E-4</v>
      </c>
      <c r="BN255">
        <f t="shared" si="128"/>
        <v>-2.9216905234267483E-3</v>
      </c>
    </row>
    <row r="256" spans="1:66" x14ac:dyDescent="0.25">
      <c r="A256" s="2">
        <v>41554</v>
      </c>
      <c r="B256" s="1">
        <v>57.483051000000003</v>
      </c>
      <c r="C256" s="1">
        <v>52.189999</v>
      </c>
      <c r="D256" s="1">
        <v>16.424992</v>
      </c>
      <c r="E256" s="1">
        <v>16.424992</v>
      </c>
      <c r="F256" s="1">
        <v>102.60186</v>
      </c>
      <c r="G256" s="1">
        <v>13.237932000000001</v>
      </c>
      <c r="H256" s="1">
        <v>115.80999799999999</v>
      </c>
      <c r="I256" s="1">
        <v>71.380095999999995</v>
      </c>
      <c r="J256" s="1">
        <v>101.75260900000001</v>
      </c>
      <c r="K256" s="1">
        <v>60.926642999999999</v>
      </c>
      <c r="L256" s="1">
        <v>24.719999000000001</v>
      </c>
      <c r="M256" s="1">
        <v>13.562295000000001</v>
      </c>
      <c r="N256" s="1">
        <v>433.17761200000001</v>
      </c>
      <c r="O256" s="1">
        <v>149.02356</v>
      </c>
      <c r="P256" s="1">
        <v>68.207374999999999</v>
      </c>
      <c r="Q256" s="1">
        <v>19.913038</v>
      </c>
      <c r="R256" s="1">
        <v>77.469475000000003</v>
      </c>
      <c r="S256" s="1">
        <v>45.959598999999997</v>
      </c>
      <c r="T256" s="1">
        <v>25.456887999999999</v>
      </c>
      <c r="U256" s="1">
        <v>30.037023999999999</v>
      </c>
      <c r="V256" s="1">
        <v>33.337817999999999</v>
      </c>
      <c r="W256" s="1">
        <v>14.432366999999999</v>
      </c>
      <c r="X256" s="1">
        <v>23.846581</v>
      </c>
      <c r="Y256" s="1">
        <v>56.411212999999996</v>
      </c>
      <c r="Z256" s="1">
        <v>25.919398999999999</v>
      </c>
      <c r="AA256" s="1">
        <v>16.84</v>
      </c>
      <c r="AB256" s="1">
        <v>35.208252000000002</v>
      </c>
      <c r="AC256" s="1">
        <v>37.024261000000003</v>
      </c>
      <c r="AD256" s="1">
        <v>65.333786000000003</v>
      </c>
      <c r="AE256" s="1">
        <v>72.543411000000006</v>
      </c>
      <c r="AF256" s="1">
        <v>1703.1999510000001</v>
      </c>
      <c r="AG256" s="1"/>
      <c r="AI256">
        <f t="shared" si="126"/>
        <v>2.0247338277282829E-2</v>
      </c>
      <c r="AJ256">
        <f t="shared" si="149"/>
        <v>1.20224743067675E-2</v>
      </c>
      <c r="AK256">
        <f t="shared" si="150"/>
        <v>1.1848209264973378E-2</v>
      </c>
      <c r="AL256">
        <f t="shared" si="151"/>
        <v>1.1848209264973378E-2</v>
      </c>
      <c r="AM256">
        <f t="shared" si="152"/>
        <v>6.655352758950444E-3</v>
      </c>
      <c r="AN256">
        <f t="shared" si="153"/>
        <v>9.9642741803878838E-3</v>
      </c>
      <c r="AO256">
        <f t="shared" si="129"/>
        <v>1.8109872527472468E-2</v>
      </c>
      <c r="AP256">
        <f t="shared" si="130"/>
        <v>1.6746220755249359E-2</v>
      </c>
      <c r="AQ256">
        <f t="shared" si="131"/>
        <v>1.2757773214263959E-2</v>
      </c>
      <c r="AR256">
        <f t="shared" si="132"/>
        <v>1.393571922408225E-2</v>
      </c>
      <c r="AS256">
        <f t="shared" si="133"/>
        <v>-4.0372709627329195E-2</v>
      </c>
      <c r="AT256">
        <f t="shared" si="134"/>
        <v>1.1704182058164488E-3</v>
      </c>
      <c r="AU256">
        <f t="shared" si="135"/>
        <v>-4.1266952889092802E-4</v>
      </c>
      <c r="AV256">
        <f t="shared" si="136"/>
        <v>2.203788731915348E-2</v>
      </c>
      <c r="AW256">
        <f t="shared" si="137"/>
        <v>7.1256475767397754E-3</v>
      </c>
      <c r="AX256">
        <f t="shared" si="138"/>
        <v>1.9728296927434854E-2</v>
      </c>
      <c r="AY256">
        <f t="shared" si="139"/>
        <v>2.4510376732488331E-2</v>
      </c>
      <c r="AZ256">
        <f t="shared" si="140"/>
        <v>4.3068883576194072E-3</v>
      </c>
      <c r="BA256">
        <f t="shared" si="141"/>
        <v>3.5568772897878034E-2</v>
      </c>
      <c r="BB256">
        <f t="shared" si="142"/>
        <v>7.3792136954899737E-3</v>
      </c>
      <c r="BC256">
        <f t="shared" si="143"/>
        <v>1.8297816319916605E-2</v>
      </c>
      <c r="BD256">
        <f t="shared" si="144"/>
        <v>-2.1167461427911649E-2</v>
      </c>
      <c r="BE256">
        <f t="shared" si="145"/>
        <v>-9.6551083146202456E-3</v>
      </c>
      <c r="BF256">
        <f t="shared" si="146"/>
        <v>-6.9097246128867066E-3</v>
      </c>
      <c r="BG256">
        <f t="shared" si="147"/>
        <v>1.3333185812787397E-2</v>
      </c>
      <c r="BH256">
        <f t="shared" si="148"/>
        <v>-5.5524397083566941E-2</v>
      </c>
      <c r="BI256">
        <f t="shared" si="127"/>
        <v>1.1269595254649696E-2</v>
      </c>
      <c r="BJ256">
        <f t="shared" si="154"/>
        <v>-2.1222117448302407E-4</v>
      </c>
      <c r="BK256">
        <f t="shared" si="155"/>
        <v>2.7747172360705768E-2</v>
      </c>
      <c r="BL256">
        <f t="shared" si="156"/>
        <v>7.2981386619409006E-3</v>
      </c>
      <c r="BM256">
        <f t="shared" si="157"/>
        <v>7.5125412599822868E-3</v>
      </c>
      <c r="BN256">
        <f t="shared" si="128"/>
        <v>6.6551520709111798E-3</v>
      </c>
    </row>
    <row r="257" spans="1:66" x14ac:dyDescent="0.25">
      <c r="A257" s="2">
        <v>41561</v>
      </c>
      <c r="B257" s="1">
        <v>59.358677</v>
      </c>
      <c r="C257" s="1">
        <v>52.630001</v>
      </c>
      <c r="D257" s="1">
        <v>16.915436</v>
      </c>
      <c r="E257" s="1">
        <v>16.915436</v>
      </c>
      <c r="F257" s="1">
        <v>106.550072</v>
      </c>
      <c r="G257" s="1">
        <v>13.648410999999999</v>
      </c>
      <c r="H257" s="1">
        <v>116.970001</v>
      </c>
      <c r="I257" s="1">
        <v>72.822509999999994</v>
      </c>
      <c r="J257" s="1">
        <v>103.28022</v>
      </c>
      <c r="K257" s="1">
        <v>61.791640999999998</v>
      </c>
      <c r="L257" s="1">
        <v>25.030000999999999</v>
      </c>
      <c r="M257" s="1">
        <v>13.895208</v>
      </c>
      <c r="N257" s="1">
        <v>502.43713400000001</v>
      </c>
      <c r="O257" s="1">
        <v>147.80342099999999</v>
      </c>
      <c r="P257" s="1">
        <v>66.750641000000002</v>
      </c>
      <c r="Q257" s="1">
        <v>20.443826999999999</v>
      </c>
      <c r="R257" s="1">
        <v>79.357490999999996</v>
      </c>
      <c r="S257" s="1">
        <v>47.526305999999998</v>
      </c>
      <c r="T257" s="1">
        <v>27.041682999999999</v>
      </c>
      <c r="U257" s="1">
        <v>30.767485000000001</v>
      </c>
      <c r="V257" s="1">
        <v>34.458751999999997</v>
      </c>
      <c r="W257" s="1">
        <v>14.952536</v>
      </c>
      <c r="X257" s="1">
        <v>25.332837999999999</v>
      </c>
      <c r="Y257" s="1">
        <v>57.121048000000002</v>
      </c>
      <c r="Z257" s="1">
        <v>26.581952999999999</v>
      </c>
      <c r="AA257" s="1">
        <v>17.219999000000001</v>
      </c>
      <c r="AB257" s="1">
        <v>35.495995000000001</v>
      </c>
      <c r="AC257" s="1">
        <v>39.765765999999999</v>
      </c>
      <c r="AD257" s="1">
        <v>66.110930999999994</v>
      </c>
      <c r="AE257" s="1">
        <v>73.043982999999997</v>
      </c>
      <c r="AF257" s="1">
        <v>1744.5</v>
      </c>
      <c r="AG257" s="1"/>
      <c r="AI257">
        <f t="shared" si="126"/>
        <v>3.2629200562092585E-2</v>
      </c>
      <c r="AJ257">
        <f t="shared" si="149"/>
        <v>8.430772340118263E-3</v>
      </c>
      <c r="AK257">
        <f t="shared" si="150"/>
        <v>2.9859618805293794E-2</v>
      </c>
      <c r="AL257">
        <f t="shared" si="151"/>
        <v>2.9859618805293794E-2</v>
      </c>
      <c r="AM257">
        <f t="shared" si="152"/>
        <v>3.8480900833571613E-2</v>
      </c>
      <c r="AN257">
        <f t="shared" si="153"/>
        <v>3.1007788829856407E-2</v>
      </c>
      <c r="AO257">
        <f t="shared" si="129"/>
        <v>1.0016432260019583E-2</v>
      </c>
      <c r="AP257">
        <f t="shared" si="130"/>
        <v>2.0207509947871176E-2</v>
      </c>
      <c r="AQ257">
        <f t="shared" si="131"/>
        <v>1.5012990969106188E-2</v>
      </c>
      <c r="AR257">
        <f t="shared" si="132"/>
        <v>1.41973684648931E-2</v>
      </c>
      <c r="AS257">
        <f t="shared" si="133"/>
        <v>1.2540534487885587E-2</v>
      </c>
      <c r="AT257">
        <f t="shared" si="134"/>
        <v>2.4546951677426244E-2</v>
      </c>
      <c r="AU257">
        <f t="shared" si="135"/>
        <v>0.15988712269829863</v>
      </c>
      <c r="AV257">
        <f t="shared" si="136"/>
        <v>-8.1875577257718001E-3</v>
      </c>
      <c r="AW257">
        <f t="shared" si="137"/>
        <v>-2.1357426524624315E-2</v>
      </c>
      <c r="AX257">
        <f t="shared" si="138"/>
        <v>2.6655350127891015E-2</v>
      </c>
      <c r="AY257">
        <f t="shared" si="139"/>
        <v>2.4371095841297402E-2</v>
      </c>
      <c r="AZ257">
        <f t="shared" si="140"/>
        <v>3.4088787415225294E-2</v>
      </c>
      <c r="BA257">
        <f t="shared" si="141"/>
        <v>6.2254074417894274E-2</v>
      </c>
      <c r="BB257">
        <f t="shared" si="142"/>
        <v>2.4318687497136927E-2</v>
      </c>
      <c r="BC257">
        <f t="shared" si="143"/>
        <v>3.3623496294808444E-2</v>
      </c>
      <c r="BD257">
        <f t="shared" si="144"/>
        <v>3.6041835687798202E-2</v>
      </c>
      <c r="BE257">
        <f t="shared" si="145"/>
        <v>6.232579001576781E-2</v>
      </c>
      <c r="BF257">
        <f t="shared" si="146"/>
        <v>1.2583225253461672E-2</v>
      </c>
      <c r="BG257">
        <f t="shared" si="147"/>
        <v>2.5562089614809359E-2</v>
      </c>
      <c r="BH257">
        <f t="shared" si="148"/>
        <v>2.2565261282660422E-2</v>
      </c>
      <c r="BI257">
        <f t="shared" si="127"/>
        <v>8.1726011277128714E-3</v>
      </c>
      <c r="BJ257">
        <f t="shared" si="154"/>
        <v>7.4046177451050174E-2</v>
      </c>
      <c r="BK257">
        <f t="shared" si="155"/>
        <v>1.1894994115295723E-2</v>
      </c>
      <c r="BL257">
        <f t="shared" si="156"/>
        <v>6.9003096642366469E-3</v>
      </c>
      <c r="BM257">
        <f t="shared" si="157"/>
        <v>2.4248502928708657E-2</v>
      </c>
      <c r="BN257">
        <f t="shared" si="128"/>
        <v>2.8751186741279234E-2</v>
      </c>
    </row>
    <row r="258" spans="1:66" x14ac:dyDescent="0.25">
      <c r="A258" s="2">
        <v>41568</v>
      </c>
      <c r="B258" s="1">
        <v>61.349792000000001</v>
      </c>
      <c r="C258" s="1">
        <v>53.810001</v>
      </c>
      <c r="D258" s="1">
        <v>16.675024000000001</v>
      </c>
      <c r="E258" s="1">
        <v>16.675024000000001</v>
      </c>
      <c r="F258" s="1">
        <v>114.089973</v>
      </c>
      <c r="G258" s="1">
        <v>13.303235000000001</v>
      </c>
      <c r="H258" s="1">
        <v>117.029999</v>
      </c>
      <c r="I258" s="1">
        <v>71.174706</v>
      </c>
      <c r="J258" s="1">
        <v>102.226707</v>
      </c>
      <c r="K258" s="1">
        <v>63.733265000000003</v>
      </c>
      <c r="L258" s="1">
        <v>24.75</v>
      </c>
      <c r="M258" s="1">
        <v>13.950694</v>
      </c>
      <c r="N258" s="1">
        <v>504.319885</v>
      </c>
      <c r="O258" s="1">
        <v>150.970215</v>
      </c>
      <c r="P258" s="1">
        <v>68.144820999999993</v>
      </c>
      <c r="Q258" s="1">
        <v>20.752026000000001</v>
      </c>
      <c r="R258" s="1">
        <v>79.755882</v>
      </c>
      <c r="S258" s="1">
        <v>46.187171999999997</v>
      </c>
      <c r="T258" s="1">
        <v>26.622713000000001</v>
      </c>
      <c r="U258" s="1">
        <v>31.445143000000002</v>
      </c>
      <c r="V258" s="1">
        <v>34.354374</v>
      </c>
      <c r="W258" s="1">
        <v>14.413451</v>
      </c>
      <c r="X258" s="1">
        <v>25.415873000000001</v>
      </c>
      <c r="Y258" s="1">
        <v>57.012489000000002</v>
      </c>
      <c r="Z258" s="1">
        <v>27.027412000000002</v>
      </c>
      <c r="AA258" s="1">
        <v>17.34</v>
      </c>
      <c r="AB258" s="1">
        <v>35.077469000000001</v>
      </c>
      <c r="AC258" s="1">
        <v>40.322380000000003</v>
      </c>
      <c r="AD258" s="1">
        <v>66.434028999999995</v>
      </c>
      <c r="AE258" s="1">
        <v>73.394431999999995</v>
      </c>
      <c r="AF258" s="1">
        <v>1759.7700199999999</v>
      </c>
      <c r="AG258" s="1"/>
      <c r="AI258">
        <f t="shared" si="126"/>
        <v>3.3543790067962612E-2</v>
      </c>
      <c r="AJ258">
        <f t="shared" si="149"/>
        <v>2.2420672194173048E-2</v>
      </c>
      <c r="AK258">
        <f t="shared" si="150"/>
        <v>-1.4212580745775586E-2</v>
      </c>
      <c r="AL258">
        <f t="shared" si="151"/>
        <v>-1.4212580745775586E-2</v>
      </c>
      <c r="AM258">
        <f t="shared" si="152"/>
        <v>7.076392214920324E-2</v>
      </c>
      <c r="AN258">
        <f t="shared" si="153"/>
        <v>-2.52905631285575E-2</v>
      </c>
      <c r="AO258">
        <f t="shared" si="129"/>
        <v>5.1293493619793443E-4</v>
      </c>
      <c r="AP258">
        <f t="shared" si="130"/>
        <v>-2.2627673778341253E-2</v>
      </c>
      <c r="AQ258">
        <f t="shared" si="131"/>
        <v>-1.0200530169281158E-2</v>
      </c>
      <c r="AR258">
        <f t="shared" si="132"/>
        <v>3.1422114198261936E-2</v>
      </c>
      <c r="AS258">
        <f t="shared" si="133"/>
        <v>-1.1186615613798762E-2</v>
      </c>
      <c r="AT258">
        <f t="shared" si="134"/>
        <v>3.9931752011197058E-3</v>
      </c>
      <c r="AU258">
        <f t="shared" si="135"/>
        <v>3.747236962783855E-3</v>
      </c>
      <c r="AV258">
        <f t="shared" si="136"/>
        <v>2.1425715173399203E-2</v>
      </c>
      <c r="AW258">
        <f t="shared" si="137"/>
        <v>2.0886391188363142E-2</v>
      </c>
      <c r="AX258">
        <f t="shared" si="138"/>
        <v>1.507540638061562E-2</v>
      </c>
      <c r="AY258">
        <f t="shared" si="139"/>
        <v>5.0202065990216822E-3</v>
      </c>
      <c r="AZ258">
        <f t="shared" si="140"/>
        <v>-2.8176690189218607E-2</v>
      </c>
      <c r="BA258">
        <f t="shared" si="141"/>
        <v>-1.5493488330589411E-2</v>
      </c>
      <c r="BB258">
        <f t="shared" si="142"/>
        <v>2.2025134651077298E-2</v>
      </c>
      <c r="BC258">
        <f t="shared" si="143"/>
        <v>-3.0290708148686574E-3</v>
      </c>
      <c r="BD258">
        <f t="shared" si="144"/>
        <v>-3.6053081564224293E-2</v>
      </c>
      <c r="BE258">
        <f t="shared" si="145"/>
        <v>3.2777614572833259E-3</v>
      </c>
      <c r="BF258">
        <f t="shared" si="146"/>
        <v>-1.9005078478251944E-3</v>
      </c>
      <c r="BG258">
        <f t="shared" si="147"/>
        <v>1.6757948522443146E-2</v>
      </c>
      <c r="BH258">
        <f t="shared" si="148"/>
        <v>6.9686995916781683E-3</v>
      </c>
      <c r="BI258">
        <f t="shared" si="127"/>
        <v>-1.1790794989688273E-2</v>
      </c>
      <c r="BJ258">
        <f t="shared" si="154"/>
        <v>1.3997316183976018E-2</v>
      </c>
      <c r="BK258">
        <f t="shared" si="155"/>
        <v>4.8872099532224359E-3</v>
      </c>
      <c r="BL258">
        <f t="shared" si="156"/>
        <v>4.7977805372414811E-3</v>
      </c>
      <c r="BM258">
        <f t="shared" si="157"/>
        <v>8.7532358842074692E-3</v>
      </c>
      <c r="BN258">
        <f t="shared" si="128"/>
        <v>3.5783079343359851E-3</v>
      </c>
    </row>
    <row r="259" spans="1:66" x14ac:dyDescent="0.25">
      <c r="A259" s="2">
        <v>41575</v>
      </c>
      <c r="B259" s="1">
        <v>60.658088999999997</v>
      </c>
      <c r="C259" s="1">
        <v>54.610000999999997</v>
      </c>
      <c r="D259" s="1">
        <v>16.059566</v>
      </c>
      <c r="E259" s="1">
        <v>16.059566</v>
      </c>
      <c r="F259" s="1">
        <v>115.69014</v>
      </c>
      <c r="G259" s="1">
        <v>13.079338</v>
      </c>
      <c r="H259" s="1">
        <v>115.269997</v>
      </c>
      <c r="I259" s="1">
        <v>70.183952000000005</v>
      </c>
      <c r="J259" s="1">
        <v>105.018539</v>
      </c>
      <c r="K259" s="1">
        <v>63.503222999999998</v>
      </c>
      <c r="L259" s="1">
        <v>25.629999000000002</v>
      </c>
      <c r="M259" s="1">
        <v>13.387911000000001</v>
      </c>
      <c r="N259" s="1">
        <v>510.20163000000002</v>
      </c>
      <c r="O259" s="1">
        <v>150.93289200000001</v>
      </c>
      <c r="P259" s="1">
        <v>68.806137000000007</v>
      </c>
      <c r="Q259" s="1">
        <v>20.829069</v>
      </c>
      <c r="R259" s="1">
        <v>80.864440999999999</v>
      </c>
      <c r="S259" s="1">
        <v>45.959598999999997</v>
      </c>
      <c r="T259" s="1">
        <v>26.595389999999998</v>
      </c>
      <c r="U259" s="1">
        <v>31.269133</v>
      </c>
      <c r="V259" s="1">
        <v>34.517757000000003</v>
      </c>
      <c r="W259" s="1">
        <v>14.432366999999999</v>
      </c>
      <c r="X259" s="1">
        <v>25.880848</v>
      </c>
      <c r="Y259" s="1">
        <v>58.373714</v>
      </c>
      <c r="Z259" s="1">
        <v>27.833862</v>
      </c>
      <c r="AA259" s="1">
        <v>17.969999000000001</v>
      </c>
      <c r="AB259" s="1">
        <v>36.646931000000002</v>
      </c>
      <c r="AC259" s="1">
        <v>40.147438000000001</v>
      </c>
      <c r="AD259" s="1">
        <v>67.298530999999997</v>
      </c>
      <c r="AE259" s="1">
        <v>74.937904000000003</v>
      </c>
      <c r="AF259" s="1">
        <v>1761.6400149999999</v>
      </c>
      <c r="AG259" s="1"/>
      <c r="AI259">
        <f t="shared" si="126"/>
        <v>-1.127474075217735E-2</v>
      </c>
      <c r="AJ259">
        <f t="shared" si="149"/>
        <v>1.4867124793400341E-2</v>
      </c>
      <c r="AK259">
        <f t="shared" si="150"/>
        <v>-3.6908972364897361E-2</v>
      </c>
      <c r="AL259">
        <f t="shared" si="151"/>
        <v>-3.6908972364897361E-2</v>
      </c>
      <c r="AM259">
        <f t="shared" si="152"/>
        <v>1.4025483203506403E-2</v>
      </c>
      <c r="AN259">
        <f t="shared" si="153"/>
        <v>-1.6830267224475916E-2</v>
      </c>
      <c r="AO259">
        <f t="shared" si="129"/>
        <v>-1.503889613807482E-2</v>
      </c>
      <c r="AP259">
        <f t="shared" si="130"/>
        <v>-1.3920029399208132E-2</v>
      </c>
      <c r="AQ259">
        <f t="shared" si="131"/>
        <v>2.7310201824264958E-2</v>
      </c>
      <c r="AR259">
        <f t="shared" si="132"/>
        <v>-3.609449476658767E-3</v>
      </c>
      <c r="AS259">
        <f t="shared" si="133"/>
        <v>3.5555515151515213E-2</v>
      </c>
      <c r="AT259">
        <f t="shared" si="134"/>
        <v>-4.0340860461852264E-2</v>
      </c>
      <c r="AU259">
        <f t="shared" si="135"/>
        <v>1.1662726723535844E-2</v>
      </c>
      <c r="AV259">
        <f t="shared" si="136"/>
        <v>-2.4722095017210152E-4</v>
      </c>
      <c r="AW259">
        <f t="shared" si="137"/>
        <v>9.7045672773872806E-3</v>
      </c>
      <c r="AX259">
        <f t="shared" si="138"/>
        <v>3.7125531743261958E-3</v>
      </c>
      <c r="AY259">
        <f t="shared" si="139"/>
        <v>1.3899401175201092E-2</v>
      </c>
      <c r="AZ259">
        <f t="shared" si="140"/>
        <v>-4.9271906060842953E-3</v>
      </c>
      <c r="BA259">
        <f t="shared" si="141"/>
        <v>-1.0263041185923708E-3</v>
      </c>
      <c r="BB259">
        <f t="shared" si="142"/>
        <v>-5.5973668175082411E-3</v>
      </c>
      <c r="BC259">
        <f t="shared" si="143"/>
        <v>4.7558136265269503E-3</v>
      </c>
      <c r="BD259">
        <f t="shared" si="144"/>
        <v>1.3123852157265492E-3</v>
      </c>
      <c r="BE259">
        <f t="shared" si="145"/>
        <v>1.8294669634208473E-2</v>
      </c>
      <c r="BF259">
        <f t="shared" si="146"/>
        <v>2.38759090135496E-2</v>
      </c>
      <c r="BG259">
        <f t="shared" si="147"/>
        <v>2.9838224984323251E-2</v>
      </c>
      <c r="BH259">
        <f t="shared" si="148"/>
        <v>3.6332122260669064E-2</v>
      </c>
      <c r="BI259">
        <f t="shared" si="127"/>
        <v>4.4742737852608509E-2</v>
      </c>
      <c r="BJ259">
        <f t="shared" si="154"/>
        <v>-4.3385831887899837E-3</v>
      </c>
      <c r="BK259">
        <f t="shared" si="155"/>
        <v>1.3012939498220133E-2</v>
      </c>
      <c r="BL259">
        <f t="shared" si="156"/>
        <v>2.1029824169768199E-2</v>
      </c>
      <c r="BM259">
        <f t="shared" si="157"/>
        <v>1.0626360142219136E-3</v>
      </c>
      <c r="BN259">
        <f t="shared" si="128"/>
        <v>4.432111523844969E-3</v>
      </c>
    </row>
    <row r="260" spans="1:66" x14ac:dyDescent="0.25">
      <c r="A260" s="2">
        <v>41582</v>
      </c>
      <c r="B260" s="1">
        <v>60.719893999999996</v>
      </c>
      <c r="C260" s="1">
        <v>54.84</v>
      </c>
      <c r="D260" s="1">
        <v>16.415375000000001</v>
      </c>
      <c r="E260" s="1">
        <v>16.415375000000001</v>
      </c>
      <c r="F260" s="1">
        <v>116.090187</v>
      </c>
      <c r="G260" s="1">
        <v>13.359213</v>
      </c>
      <c r="H260" s="1">
        <v>115.879997</v>
      </c>
      <c r="I260" s="1">
        <v>70.729705999999993</v>
      </c>
      <c r="J260" s="1">
        <v>107.792816</v>
      </c>
      <c r="K260" s="1">
        <v>63.107517000000001</v>
      </c>
      <c r="L260" s="1">
        <v>25.700001</v>
      </c>
      <c r="M260" s="1">
        <v>13.43248</v>
      </c>
      <c r="N260" s="1">
        <v>504.73220800000001</v>
      </c>
      <c r="O260" s="1">
        <v>151.97610499999999</v>
      </c>
      <c r="P260" s="1">
        <v>67.456665000000001</v>
      </c>
      <c r="Q260" s="1">
        <v>20.623604</v>
      </c>
      <c r="R260" s="1">
        <v>81.453384</v>
      </c>
      <c r="S260" s="1">
        <v>47.228729000000001</v>
      </c>
      <c r="T260" s="1">
        <v>26.860337999999999</v>
      </c>
      <c r="U260" s="1">
        <v>33.249310000000001</v>
      </c>
      <c r="V260" s="1">
        <v>34.998806000000002</v>
      </c>
      <c r="W260" s="1">
        <v>14.716094999999999</v>
      </c>
      <c r="X260" s="1">
        <v>26.005393999999999</v>
      </c>
      <c r="Y260" s="1">
        <v>56.327702000000002</v>
      </c>
      <c r="Z260" s="1">
        <v>27.012049000000001</v>
      </c>
      <c r="AA260" s="1">
        <v>17.510000000000002</v>
      </c>
      <c r="AB260" s="1">
        <v>36.873061999999997</v>
      </c>
      <c r="AC260" s="1">
        <v>39.916846999999997</v>
      </c>
      <c r="AD260" s="1">
        <v>68.075691000000006</v>
      </c>
      <c r="AE260" s="1">
        <v>77.365737999999993</v>
      </c>
      <c r="AF260" s="1">
        <v>1770.6099850000001</v>
      </c>
      <c r="AG260" s="1"/>
      <c r="AI260">
        <f t="shared" si="126"/>
        <v>1.0189077997495052E-3</v>
      </c>
      <c r="AJ260">
        <f t="shared" si="149"/>
        <v>4.2116644531833376E-3</v>
      </c>
      <c r="AK260">
        <f t="shared" si="150"/>
        <v>2.2155580044940237E-2</v>
      </c>
      <c r="AL260">
        <f t="shared" si="151"/>
        <v>2.2155580044940237E-2</v>
      </c>
      <c r="AM260">
        <f t="shared" si="152"/>
        <v>3.4579178484873533E-3</v>
      </c>
      <c r="AN260">
        <f t="shared" si="153"/>
        <v>2.1398254254152659E-2</v>
      </c>
      <c r="AO260">
        <f t="shared" si="129"/>
        <v>5.2919234482152319E-3</v>
      </c>
      <c r="AP260">
        <f t="shared" si="130"/>
        <v>7.776051140579659E-3</v>
      </c>
      <c r="AQ260">
        <f t="shared" si="131"/>
        <v>2.641702147465599E-2</v>
      </c>
      <c r="AR260">
        <f t="shared" si="132"/>
        <v>-6.2312742772126228E-3</v>
      </c>
      <c r="AS260">
        <f t="shared" si="133"/>
        <v>2.7312525451132007E-3</v>
      </c>
      <c r="AT260">
        <f t="shared" si="134"/>
        <v>3.329048124087409E-3</v>
      </c>
      <c r="AU260">
        <f t="shared" si="135"/>
        <v>-1.0720118632314068E-2</v>
      </c>
      <c r="AV260">
        <f t="shared" si="136"/>
        <v>6.9117671183295164E-3</v>
      </c>
      <c r="AW260">
        <f t="shared" si="137"/>
        <v>-1.9612669143160961E-2</v>
      </c>
      <c r="AX260">
        <f t="shared" si="138"/>
        <v>-9.8643391118441361E-3</v>
      </c>
      <c r="AY260">
        <f t="shared" si="139"/>
        <v>7.2830899801805396E-3</v>
      </c>
      <c r="AZ260">
        <f t="shared" si="140"/>
        <v>2.7614035535862794E-2</v>
      </c>
      <c r="BA260">
        <f t="shared" si="141"/>
        <v>9.9621776556012304E-3</v>
      </c>
      <c r="BB260">
        <f t="shared" si="142"/>
        <v>6.3326891730576637E-2</v>
      </c>
      <c r="BC260">
        <f t="shared" si="143"/>
        <v>1.3936276334525407E-2</v>
      </c>
      <c r="BD260">
        <f t="shared" si="144"/>
        <v>1.9659145308596988E-2</v>
      </c>
      <c r="BE260">
        <f t="shared" si="145"/>
        <v>4.8122843579158888E-3</v>
      </c>
      <c r="BF260">
        <f t="shared" si="146"/>
        <v>-3.5050228258561682E-2</v>
      </c>
      <c r="BG260">
        <f t="shared" si="147"/>
        <v>-2.9525654758222154E-2</v>
      </c>
      <c r="BH260">
        <f t="shared" si="148"/>
        <v>-2.5598165030504442E-2</v>
      </c>
      <c r="BI260">
        <f t="shared" si="127"/>
        <v>6.1705303508224245E-3</v>
      </c>
      <c r="BJ260">
        <f t="shared" si="154"/>
        <v>-5.743604361503815E-3</v>
      </c>
      <c r="BK260">
        <f t="shared" si="155"/>
        <v>1.1547948944086301E-2</v>
      </c>
      <c r="BL260">
        <f t="shared" si="156"/>
        <v>3.239794376955072E-2</v>
      </c>
      <c r="BM260">
        <f t="shared" si="157"/>
        <v>5.0918291612489872E-3</v>
      </c>
      <c r="BN260">
        <f t="shared" si="128"/>
        <v>6.040641289694313E-3</v>
      </c>
    </row>
    <row r="261" spans="1:66" x14ac:dyDescent="0.25">
      <c r="A261" s="2">
        <v>41589</v>
      </c>
      <c r="B261" s="1">
        <v>63.830181000000003</v>
      </c>
      <c r="C261" s="1">
        <v>57.349997999999999</v>
      </c>
      <c r="D261" s="1">
        <v>17.040451000000001</v>
      </c>
      <c r="E261" s="1">
        <v>17.040451000000001</v>
      </c>
      <c r="F261" s="1">
        <v>118.773903</v>
      </c>
      <c r="G261" s="1">
        <v>13.918953</v>
      </c>
      <c r="H261" s="1">
        <v>116.300003</v>
      </c>
      <c r="I261" s="1">
        <v>70.309890999999993</v>
      </c>
      <c r="J261" s="1">
        <v>109.118484</v>
      </c>
      <c r="K261" s="1">
        <v>64.414207000000005</v>
      </c>
      <c r="L261" s="1">
        <v>24.059999000000001</v>
      </c>
      <c r="M261" s="1">
        <v>13.607858</v>
      </c>
      <c r="N261" s="1">
        <v>513.44055200000003</v>
      </c>
      <c r="O261" s="1">
        <v>153.12171900000001</v>
      </c>
      <c r="P261" s="1">
        <v>71.523017999999993</v>
      </c>
      <c r="Q261" s="1">
        <v>21.188248000000002</v>
      </c>
      <c r="R261" s="1">
        <v>81.747840999999994</v>
      </c>
      <c r="S261" s="1">
        <v>48.025204000000002</v>
      </c>
      <c r="T261" s="1">
        <v>27.644983</v>
      </c>
      <c r="U261" s="1">
        <v>33.302101</v>
      </c>
      <c r="V261" s="1">
        <v>35.951839</v>
      </c>
      <c r="W261" s="1">
        <v>15.293013999999999</v>
      </c>
      <c r="X261" s="1">
        <v>26.943054</v>
      </c>
      <c r="Y261" s="1">
        <v>60.269390000000001</v>
      </c>
      <c r="Z261" s="1">
        <v>27.211746000000002</v>
      </c>
      <c r="AA261" s="1">
        <v>17.989999999999998</v>
      </c>
      <c r="AB261" s="1">
        <v>37.373733999999999</v>
      </c>
      <c r="AC261" s="1">
        <v>40.004314000000001</v>
      </c>
      <c r="AD261" s="1">
        <v>69.175918999999993</v>
      </c>
      <c r="AE261" s="1">
        <v>80.025726000000006</v>
      </c>
      <c r="AF261" s="1">
        <v>1798.1800539999999</v>
      </c>
      <c r="AG261" s="1"/>
      <c r="AI261">
        <f t="shared" ref="AI261:AI324" si="158">(B261-B260)/B260</f>
        <v>5.122352486320228E-2</v>
      </c>
      <c r="AJ261">
        <f t="shared" si="149"/>
        <v>4.5769474835886136E-2</v>
      </c>
      <c r="AK261">
        <f t="shared" si="150"/>
        <v>3.8078691470648698E-2</v>
      </c>
      <c r="AL261">
        <f t="shared" si="151"/>
        <v>3.8078691470648698E-2</v>
      </c>
      <c r="AM261">
        <f t="shared" si="152"/>
        <v>2.3117509492856653E-2</v>
      </c>
      <c r="AN261">
        <f t="shared" si="153"/>
        <v>4.1899174749290967E-2</v>
      </c>
      <c r="AO261">
        <f t="shared" si="129"/>
        <v>3.6244909464400554E-3</v>
      </c>
      <c r="AP261">
        <f t="shared" si="130"/>
        <v>-5.9354834586757632E-3</v>
      </c>
      <c r="AQ261">
        <f t="shared" si="131"/>
        <v>1.2298296391106371E-2</v>
      </c>
      <c r="AR261">
        <f t="shared" si="132"/>
        <v>2.0705774242393393E-2</v>
      </c>
      <c r="AS261">
        <f t="shared" si="133"/>
        <v>-6.38133049099881E-2</v>
      </c>
      <c r="AT261">
        <f t="shared" si="134"/>
        <v>1.3056263623694228E-2</v>
      </c>
      <c r="AU261">
        <f t="shared" si="135"/>
        <v>1.7253394695192527E-2</v>
      </c>
      <c r="AV261">
        <f t="shared" si="136"/>
        <v>7.5381192326255718E-3</v>
      </c>
      <c r="AW261">
        <f t="shared" si="137"/>
        <v>6.0280967047511055E-2</v>
      </c>
      <c r="AX261">
        <f t="shared" si="138"/>
        <v>2.7378531899662214E-2</v>
      </c>
      <c r="AY261">
        <f t="shared" si="139"/>
        <v>3.6150370376262599E-3</v>
      </c>
      <c r="AZ261">
        <f t="shared" si="140"/>
        <v>1.6864205682943553E-2</v>
      </c>
      <c r="BA261">
        <f t="shared" si="141"/>
        <v>2.9212030019875445E-2</v>
      </c>
      <c r="BB261">
        <f t="shared" si="142"/>
        <v>1.5877321965478124E-3</v>
      </c>
      <c r="BC261">
        <f t="shared" si="143"/>
        <v>2.7230443232834793E-2</v>
      </c>
      <c r="BD261">
        <f t="shared" si="144"/>
        <v>3.9203266899269146E-2</v>
      </c>
      <c r="BE261">
        <f t="shared" si="145"/>
        <v>3.605636584471672E-2</v>
      </c>
      <c r="BF261">
        <f t="shared" si="146"/>
        <v>6.9977788193809135E-2</v>
      </c>
      <c r="BG261">
        <f t="shared" si="147"/>
        <v>7.3928860413366064E-3</v>
      </c>
      <c r="BH261">
        <f t="shared" si="148"/>
        <v>2.7412906910336769E-2</v>
      </c>
      <c r="BI261">
        <f t="shared" ref="BI261:BI324" si="159">(AB261-AB260)/AB260</f>
        <v>1.3578259380791364E-2</v>
      </c>
      <c r="BJ261">
        <f t="shared" si="154"/>
        <v>2.1912301840875292E-3</v>
      </c>
      <c r="BK261">
        <f t="shared" si="155"/>
        <v>1.6161833744735503E-2</v>
      </c>
      <c r="BL261">
        <f t="shared" si="156"/>
        <v>3.4381989608888795E-2</v>
      </c>
      <c r="BM261">
        <f t="shared" si="157"/>
        <v>1.5570944043896756E-2</v>
      </c>
      <c r="BN261">
        <f t="shared" ref="BN261:BN324" si="160">AVERAGE(AI261:BL261)</f>
        <v>2.1847336385676482E-2</v>
      </c>
    </row>
    <row r="262" spans="1:66" x14ac:dyDescent="0.25">
      <c r="A262" s="2">
        <v>41596</v>
      </c>
      <c r="B262" s="1">
        <v>63.199150000000003</v>
      </c>
      <c r="C262" s="1">
        <v>56.41</v>
      </c>
      <c r="D262" s="1">
        <v>16.550008999999999</v>
      </c>
      <c r="E262" s="1">
        <v>16.550008999999999</v>
      </c>
      <c r="F262" s="1">
        <v>118.67785600000001</v>
      </c>
      <c r="G262" s="1">
        <v>14.590643999999999</v>
      </c>
      <c r="H262" s="1">
        <v>116.959999</v>
      </c>
      <c r="I262" s="1">
        <v>69.587822000000003</v>
      </c>
      <c r="J262" s="1">
        <v>110.205185</v>
      </c>
      <c r="K262" s="1">
        <v>64.598251000000005</v>
      </c>
      <c r="L262" s="1">
        <v>23.139999</v>
      </c>
      <c r="M262" s="1">
        <v>13.560029999999999</v>
      </c>
      <c r="N262" s="1">
        <v>512.61096199999997</v>
      </c>
      <c r="O262" s="1">
        <v>156.56788599999999</v>
      </c>
      <c r="P262" s="1">
        <v>70.763367000000002</v>
      </c>
      <c r="Q262" s="1">
        <v>20.626562</v>
      </c>
      <c r="R262" s="1">
        <v>82.492644999999996</v>
      </c>
      <c r="S262" s="1">
        <v>50.292110000000001</v>
      </c>
      <c r="T262" s="1">
        <v>28.593855000000001</v>
      </c>
      <c r="U262" s="1">
        <v>33.064480000000003</v>
      </c>
      <c r="V262" s="1">
        <v>35.792994999999998</v>
      </c>
      <c r="W262" s="1">
        <v>14.356707</v>
      </c>
      <c r="X262" s="1">
        <v>26.876111999999999</v>
      </c>
      <c r="Y262" s="1">
        <v>60.929122999999997</v>
      </c>
      <c r="Z262" s="1">
        <v>27.204063000000001</v>
      </c>
      <c r="AA262" s="1">
        <v>16.860001</v>
      </c>
      <c r="AB262" s="1">
        <v>37.452778000000002</v>
      </c>
      <c r="AC262" s="1">
        <v>39.932751000000003</v>
      </c>
      <c r="AD262" s="1">
        <v>69.691131999999996</v>
      </c>
      <c r="AE262" s="1">
        <v>79.807334999999995</v>
      </c>
      <c r="AF262" s="1">
        <v>1804.76001</v>
      </c>
      <c r="AG262" s="1"/>
      <c r="AI262">
        <f t="shared" si="158"/>
        <v>-9.8860913460358212E-3</v>
      </c>
      <c r="AJ262">
        <f t="shared" si="149"/>
        <v>-1.6390549830533608E-2</v>
      </c>
      <c r="AK262">
        <f t="shared" si="150"/>
        <v>-2.8781045759880507E-2</v>
      </c>
      <c r="AL262">
        <f t="shared" si="151"/>
        <v>-2.8781045759880507E-2</v>
      </c>
      <c r="AM262">
        <f t="shared" si="152"/>
        <v>-8.0865406940444369E-4</v>
      </c>
      <c r="AN262">
        <f t="shared" si="153"/>
        <v>4.8257293490393934E-2</v>
      </c>
      <c r="AO262">
        <f t="shared" si="129"/>
        <v>5.6749439636729201E-3</v>
      </c>
      <c r="AP262">
        <f t="shared" si="130"/>
        <v>-1.0269806846948327E-2</v>
      </c>
      <c r="AQ262">
        <f t="shared" si="131"/>
        <v>9.9589085200267723E-3</v>
      </c>
      <c r="AR262">
        <f t="shared" si="132"/>
        <v>2.8571957735969659E-3</v>
      </c>
      <c r="AS262">
        <f t="shared" si="133"/>
        <v>-3.8237740575134758E-2</v>
      </c>
      <c r="AT262">
        <f t="shared" si="134"/>
        <v>-3.5147339133022163E-3</v>
      </c>
      <c r="AU262">
        <f t="shared" si="135"/>
        <v>-1.6157469385083803E-3</v>
      </c>
      <c r="AV262">
        <f t="shared" si="136"/>
        <v>2.2506062644189449E-2</v>
      </c>
      <c r="AW262">
        <f t="shared" si="137"/>
        <v>-1.0621070268595083E-2</v>
      </c>
      <c r="AX262">
        <f t="shared" si="138"/>
        <v>-2.6509317806738982E-2</v>
      </c>
      <c r="AY262">
        <f t="shared" si="139"/>
        <v>9.1109929129504722E-3</v>
      </c>
      <c r="AZ262">
        <f t="shared" si="140"/>
        <v>4.7202423127656025E-2</v>
      </c>
      <c r="BA262">
        <f t="shared" si="141"/>
        <v>3.4323479236720869E-2</v>
      </c>
      <c r="BB262">
        <f t="shared" si="142"/>
        <v>-7.1353155766357562E-3</v>
      </c>
      <c r="BC262">
        <f t="shared" si="143"/>
        <v>-4.4182440848158557E-3</v>
      </c>
      <c r="BD262">
        <f t="shared" si="144"/>
        <v>-6.1224491130394527E-2</v>
      </c>
      <c r="BE262">
        <f t="shared" si="145"/>
        <v>-2.484573575066915E-3</v>
      </c>
      <c r="BF262">
        <f t="shared" si="146"/>
        <v>1.0946402477277366E-2</v>
      </c>
      <c r="BG262">
        <f t="shared" si="147"/>
        <v>-2.8234130952126726E-4</v>
      </c>
      <c r="BH262">
        <f t="shared" si="148"/>
        <v>-6.2812618121178332E-2</v>
      </c>
      <c r="BI262">
        <f t="shared" si="159"/>
        <v>2.1149612719992932E-3</v>
      </c>
      <c r="BJ262">
        <f t="shared" si="154"/>
        <v>-1.7888820690687909E-3</v>
      </c>
      <c r="BK262">
        <f t="shared" si="155"/>
        <v>7.4478663593902216E-3</v>
      </c>
      <c r="BL262">
        <f t="shared" si="156"/>
        <v>-2.7290099186355532E-3</v>
      </c>
      <c r="BM262">
        <f t="shared" si="157"/>
        <v>3.6592308903455554E-3</v>
      </c>
      <c r="BN262">
        <f t="shared" si="160"/>
        <v>-3.9296916374135116E-3</v>
      </c>
    </row>
    <row r="263" spans="1:66" x14ac:dyDescent="0.25">
      <c r="A263" s="2">
        <v>41603</v>
      </c>
      <c r="B263" s="1">
        <v>67.608986000000002</v>
      </c>
      <c r="C263" s="1">
        <v>56.779998999999997</v>
      </c>
      <c r="D263" s="1">
        <v>16.550008999999999</v>
      </c>
      <c r="E263" s="1">
        <v>16.550008999999999</v>
      </c>
      <c r="F263" s="1">
        <v>117.176575</v>
      </c>
      <c r="G263" s="1">
        <v>14.758570000000001</v>
      </c>
      <c r="H263" s="1">
        <v>116.529999</v>
      </c>
      <c r="I263" s="1">
        <v>71.031981999999999</v>
      </c>
      <c r="J263" s="1">
        <v>110.39881099999999</v>
      </c>
      <c r="K263" s="1">
        <v>64.911140000000003</v>
      </c>
      <c r="L263" s="1">
        <v>22.17</v>
      </c>
      <c r="M263" s="1">
        <v>13.615831999999999</v>
      </c>
      <c r="N263" s="1">
        <v>526.37145999999996</v>
      </c>
      <c r="O263" s="1">
        <v>157.350281</v>
      </c>
      <c r="P263" s="1">
        <v>72.094986000000006</v>
      </c>
      <c r="Q263" s="1">
        <v>20.600636999999999</v>
      </c>
      <c r="R263" s="1">
        <v>82.554007999999996</v>
      </c>
      <c r="S263" s="1">
        <v>50.082062000000001</v>
      </c>
      <c r="T263" s="1">
        <v>28.557352000000002</v>
      </c>
      <c r="U263" s="1">
        <v>33.811836</v>
      </c>
      <c r="V263" s="1">
        <v>35.915523999999998</v>
      </c>
      <c r="W263" s="1">
        <v>14.833831</v>
      </c>
      <c r="X263" s="1">
        <v>26.549787999999999</v>
      </c>
      <c r="Y263" s="1">
        <v>61.44688</v>
      </c>
      <c r="Z263" s="1">
        <v>27.042774000000001</v>
      </c>
      <c r="AA263" s="1">
        <v>16.360001</v>
      </c>
      <c r="AB263" s="1">
        <v>37.768985999999998</v>
      </c>
      <c r="AC263" s="1">
        <v>39.455649999999999</v>
      </c>
      <c r="AD263" s="1">
        <v>70.738990999999999</v>
      </c>
      <c r="AE263" s="1">
        <v>78.522141000000005</v>
      </c>
      <c r="AF263" s="1">
        <v>1805.8100589999999</v>
      </c>
      <c r="AG263" s="1"/>
      <c r="AI263">
        <f t="shared" si="158"/>
        <v>6.977682453007672E-2</v>
      </c>
      <c r="AJ263">
        <f t="shared" si="149"/>
        <v>6.5591029959227087E-3</v>
      </c>
      <c r="AK263">
        <f t="shared" si="150"/>
        <v>0</v>
      </c>
      <c r="AL263">
        <f t="shared" si="151"/>
        <v>0</v>
      </c>
      <c r="AM263">
        <f t="shared" si="152"/>
        <v>-1.2650051581653159E-2</v>
      </c>
      <c r="AN263">
        <f t="shared" si="153"/>
        <v>1.1509156141428806E-2</v>
      </c>
      <c r="AO263">
        <f t="shared" si="129"/>
        <v>-3.6764706196688035E-3</v>
      </c>
      <c r="AP263">
        <f t="shared" si="130"/>
        <v>2.0753056475887353E-2</v>
      </c>
      <c r="AQ263">
        <f t="shared" si="131"/>
        <v>1.7569590759272783E-3</v>
      </c>
      <c r="AR263">
        <f t="shared" si="132"/>
        <v>4.843614109614181E-3</v>
      </c>
      <c r="AS263">
        <f t="shared" si="133"/>
        <v>-4.1918713998215722E-2</v>
      </c>
      <c r="AT263">
        <f t="shared" si="134"/>
        <v>4.1151826360266101E-3</v>
      </c>
      <c r="AU263">
        <f t="shared" si="135"/>
        <v>2.6843940180896843E-2</v>
      </c>
      <c r="AV263">
        <f t="shared" si="136"/>
        <v>4.9971614230009355E-3</v>
      </c>
      <c r="AW263">
        <f t="shared" si="137"/>
        <v>1.8817914642190549E-2</v>
      </c>
      <c r="AX263">
        <f t="shared" si="138"/>
        <v>-1.2568745096735395E-3</v>
      </c>
      <c r="AY263">
        <f t="shared" si="139"/>
        <v>7.438602556627934E-4</v>
      </c>
      <c r="AZ263">
        <f t="shared" si="140"/>
        <v>-4.1765597029037047E-3</v>
      </c>
      <c r="BA263">
        <f t="shared" si="141"/>
        <v>-1.2766029624197131E-3</v>
      </c>
      <c r="BB263">
        <f t="shared" si="142"/>
        <v>2.2602986649117005E-2</v>
      </c>
      <c r="BC263">
        <f t="shared" si="143"/>
        <v>3.4232675974726371E-3</v>
      </c>
      <c r="BD263">
        <f t="shared" si="144"/>
        <v>3.3233526323271756E-2</v>
      </c>
      <c r="BE263">
        <f t="shared" si="145"/>
        <v>-1.2141785984520367E-2</v>
      </c>
      <c r="BF263">
        <f t="shared" si="146"/>
        <v>8.4976932952079941E-3</v>
      </c>
      <c r="BG263">
        <f t="shared" si="147"/>
        <v>-5.9288570240408579E-3</v>
      </c>
      <c r="BH263">
        <f t="shared" si="148"/>
        <v>-2.9655988751127595E-2</v>
      </c>
      <c r="BI263">
        <f t="shared" si="159"/>
        <v>8.4428450140599989E-3</v>
      </c>
      <c r="BJ263">
        <f t="shared" si="154"/>
        <v>-1.1947611623351584E-2</v>
      </c>
      <c r="BK263">
        <f t="shared" si="155"/>
        <v>1.5035758064598557E-2</v>
      </c>
      <c r="BL263">
        <f t="shared" si="156"/>
        <v>-1.6103707760696306E-2</v>
      </c>
      <c r="BM263">
        <f t="shared" si="157"/>
        <v>5.8182195648270407E-4</v>
      </c>
      <c r="BN263">
        <f t="shared" si="160"/>
        <v>4.0406541630697125E-3</v>
      </c>
    </row>
    <row r="264" spans="1:66" x14ac:dyDescent="0.25">
      <c r="A264" s="2">
        <v>41610</v>
      </c>
      <c r="B264" s="1">
        <v>68.089241000000001</v>
      </c>
      <c r="C264" s="1">
        <v>55.599997999999999</v>
      </c>
      <c r="D264" s="1">
        <v>16.540393999999999</v>
      </c>
      <c r="E264" s="1">
        <v>16.540393999999999</v>
      </c>
      <c r="F264" s="1">
        <v>117.98831199999999</v>
      </c>
      <c r="G264" s="1">
        <v>14.516012999999999</v>
      </c>
      <c r="H264" s="1">
        <v>116.660004</v>
      </c>
      <c r="I264" s="1">
        <v>71.787627999999998</v>
      </c>
      <c r="J264" s="1">
        <v>107.432686</v>
      </c>
      <c r="K264" s="1">
        <v>65.757712999999995</v>
      </c>
      <c r="L264" s="1">
        <v>22.24</v>
      </c>
      <c r="M264" s="1">
        <v>13.312905000000001</v>
      </c>
      <c r="N264" s="1">
        <v>531.47827099999995</v>
      </c>
      <c r="O264" s="1">
        <v>156.25035099999999</v>
      </c>
      <c r="P264" s="1">
        <v>71.353226000000006</v>
      </c>
      <c r="Q264" s="1">
        <v>21.447479000000001</v>
      </c>
      <c r="R264" s="1">
        <v>82.362121999999999</v>
      </c>
      <c r="S264" s="1">
        <v>49.066757000000003</v>
      </c>
      <c r="T264" s="1">
        <v>27.790962</v>
      </c>
      <c r="U264" s="1">
        <v>34.015777999999997</v>
      </c>
      <c r="V264" s="1">
        <v>36.242279000000003</v>
      </c>
      <c r="W264" s="1">
        <v>14.710215</v>
      </c>
      <c r="X264" s="1">
        <v>26.390806000000001</v>
      </c>
      <c r="Y264" s="1">
        <v>61.891314999999999</v>
      </c>
      <c r="Z264" s="1">
        <v>26.520502</v>
      </c>
      <c r="AA264" s="1">
        <v>16.639999</v>
      </c>
      <c r="AB264" s="1">
        <v>38.199379</v>
      </c>
      <c r="AC264" s="1">
        <v>39.344329999999999</v>
      </c>
      <c r="AD264" s="1">
        <v>69.804665</v>
      </c>
      <c r="AE264" s="1">
        <v>80.344916999999995</v>
      </c>
      <c r="AF264" s="1">
        <v>1805.089966</v>
      </c>
      <c r="AG264" s="1"/>
      <c r="AI264">
        <f t="shared" si="158"/>
        <v>7.1034196548961648E-3</v>
      </c>
      <c r="AJ264">
        <f t="shared" si="149"/>
        <v>-2.0781983458647072E-2</v>
      </c>
      <c r="AK264">
        <f t="shared" si="150"/>
        <v>-5.8096645143819264E-4</v>
      </c>
      <c r="AL264">
        <f t="shared" si="151"/>
        <v>-5.8096645143819264E-4</v>
      </c>
      <c r="AM264">
        <f t="shared" si="152"/>
        <v>6.9274682247709813E-3</v>
      </c>
      <c r="AN264">
        <f t="shared" si="153"/>
        <v>-1.6434993363178239E-2</v>
      </c>
      <c r="AO264">
        <f t="shared" si="129"/>
        <v>1.1156354682539476E-3</v>
      </c>
      <c r="AP264">
        <f t="shared" si="130"/>
        <v>1.0638109464550754E-2</v>
      </c>
      <c r="AQ264">
        <f t="shared" si="131"/>
        <v>-2.6867363634921676E-2</v>
      </c>
      <c r="AR264">
        <f t="shared" si="132"/>
        <v>1.304202945750132E-2</v>
      </c>
      <c r="AS264">
        <f t="shared" si="133"/>
        <v>3.1574199368514535E-3</v>
      </c>
      <c r="AT264">
        <f t="shared" si="134"/>
        <v>-2.2248144659834129E-2</v>
      </c>
      <c r="AU264">
        <f t="shared" si="135"/>
        <v>9.7019146896756021E-3</v>
      </c>
      <c r="AV264">
        <f t="shared" si="136"/>
        <v>-6.9903275228342335E-3</v>
      </c>
      <c r="AW264">
        <f t="shared" si="137"/>
        <v>-1.028864892213169E-2</v>
      </c>
      <c r="AX264">
        <f t="shared" si="138"/>
        <v>4.1107563809798811E-2</v>
      </c>
      <c r="AY264">
        <f t="shared" si="139"/>
        <v>-2.324369278351654E-3</v>
      </c>
      <c r="AZ264">
        <f t="shared" si="140"/>
        <v>-2.0272827424717414E-2</v>
      </c>
      <c r="BA264">
        <f t="shared" si="141"/>
        <v>-2.6836871990092121E-2</v>
      </c>
      <c r="BB264">
        <f t="shared" si="142"/>
        <v>6.031674825348078E-3</v>
      </c>
      <c r="BC264">
        <f t="shared" si="143"/>
        <v>9.0978764503061599E-3</v>
      </c>
      <c r="BD264">
        <f t="shared" si="144"/>
        <v>-8.3333833316558727E-3</v>
      </c>
      <c r="BE264">
        <f t="shared" si="145"/>
        <v>-5.9880704132175434E-3</v>
      </c>
      <c r="BF264">
        <f t="shared" si="146"/>
        <v>7.232832651552017E-3</v>
      </c>
      <c r="BG264">
        <f t="shared" si="147"/>
        <v>-1.9312811622062179E-2</v>
      </c>
      <c r="BH264">
        <f t="shared" si="148"/>
        <v>1.7114791129902687E-2</v>
      </c>
      <c r="BI264">
        <f t="shared" si="159"/>
        <v>1.1395407861889707E-2</v>
      </c>
      <c r="BJ264">
        <f t="shared" si="154"/>
        <v>-2.821395668300971E-3</v>
      </c>
      <c r="BK264">
        <f t="shared" si="155"/>
        <v>-1.3208076434112535E-2</v>
      </c>
      <c r="BL264">
        <f t="shared" si="156"/>
        <v>2.321352903507802E-2</v>
      </c>
      <c r="BM264">
        <f t="shared" si="157"/>
        <v>-3.9876453030651004E-4</v>
      </c>
      <c r="BN264">
        <f t="shared" si="160"/>
        <v>-1.2330509322186008E-3</v>
      </c>
    </row>
    <row r="265" spans="1:66" x14ac:dyDescent="0.25">
      <c r="A265" s="2">
        <v>41617</v>
      </c>
      <c r="B265" s="1">
        <v>67.409606999999994</v>
      </c>
      <c r="C265" s="1">
        <v>60.889999000000003</v>
      </c>
      <c r="D265" s="1">
        <v>16.126881000000001</v>
      </c>
      <c r="E265" s="1">
        <v>16.126881000000001</v>
      </c>
      <c r="F265" s="1">
        <v>116.810013</v>
      </c>
      <c r="G265" s="1">
        <v>14.170629</v>
      </c>
      <c r="H265" s="1">
        <v>114.05999799999999</v>
      </c>
      <c r="I265" s="1">
        <v>72.249427999999995</v>
      </c>
      <c r="J265" s="1">
        <v>103.780006</v>
      </c>
      <c r="K265" s="1">
        <v>64.064544999999995</v>
      </c>
      <c r="L265" s="1">
        <v>22.219999000000001</v>
      </c>
      <c r="M265" s="1">
        <v>13.225213</v>
      </c>
      <c r="N265" s="1">
        <v>526.96758999999997</v>
      </c>
      <c r="O265" s="1">
        <v>157.352982</v>
      </c>
      <c r="P265" s="1">
        <v>70.958374000000006</v>
      </c>
      <c r="Q265" s="1">
        <v>20.989498000000001</v>
      </c>
      <c r="R265" s="1">
        <v>79.667327999999998</v>
      </c>
      <c r="S265" s="1">
        <v>49.163032999999999</v>
      </c>
      <c r="T265" s="1">
        <v>28.365755</v>
      </c>
      <c r="U265" s="1">
        <v>32.534900999999998</v>
      </c>
      <c r="V265" s="1">
        <v>34.672046999999999</v>
      </c>
      <c r="W265" s="1">
        <v>14.282316</v>
      </c>
      <c r="X265" s="1">
        <v>25.311413000000002</v>
      </c>
      <c r="Y265" s="1">
        <v>60.901198999999998</v>
      </c>
      <c r="Z265" s="1">
        <v>25.998232000000002</v>
      </c>
      <c r="AA265" s="1">
        <v>16.940000999999999</v>
      </c>
      <c r="AB265" s="1">
        <v>36.846718000000003</v>
      </c>
      <c r="AC265" s="1">
        <v>38.040275999999999</v>
      </c>
      <c r="AD265" s="1">
        <v>68.577354</v>
      </c>
      <c r="AE265" s="1">
        <v>80.059334000000007</v>
      </c>
      <c r="AF265" s="1">
        <v>1775.3199460000001</v>
      </c>
      <c r="AG265" s="1"/>
      <c r="AI265">
        <f t="shared" si="158"/>
        <v>-9.9815182254712927E-3</v>
      </c>
      <c r="AJ265">
        <f t="shared" si="149"/>
        <v>9.5143906300140579E-2</v>
      </c>
      <c r="AK265">
        <f t="shared" si="150"/>
        <v>-2.5000190442863592E-2</v>
      </c>
      <c r="AL265">
        <f t="shared" si="151"/>
        <v>-2.5000190442863592E-2</v>
      </c>
      <c r="AM265">
        <f t="shared" si="152"/>
        <v>-9.9865739243730819E-3</v>
      </c>
      <c r="AN265">
        <f t="shared" si="153"/>
        <v>-2.3793310187859386E-2</v>
      </c>
      <c r="AO265">
        <f t="shared" si="129"/>
        <v>-2.2287038495215614E-2</v>
      </c>
      <c r="AP265">
        <f t="shared" si="130"/>
        <v>6.432863334055231E-3</v>
      </c>
      <c r="AQ265">
        <f t="shared" si="131"/>
        <v>-3.3999708431380032E-2</v>
      </c>
      <c r="AR265">
        <f t="shared" si="132"/>
        <v>-2.5748584048231729E-2</v>
      </c>
      <c r="AS265">
        <f t="shared" si="133"/>
        <v>-8.9932553956821267E-4</v>
      </c>
      <c r="AT265">
        <f t="shared" si="134"/>
        <v>-6.5869920952639971E-3</v>
      </c>
      <c r="AU265">
        <f t="shared" si="135"/>
        <v>-8.4870468768420779E-3</v>
      </c>
      <c r="AV265">
        <f t="shared" si="136"/>
        <v>7.0568225475538442E-3</v>
      </c>
      <c r="AW265">
        <f t="shared" si="137"/>
        <v>-5.5337652147640836E-3</v>
      </c>
      <c r="AX265">
        <f t="shared" si="138"/>
        <v>-2.1353605241902798E-2</v>
      </c>
      <c r="AY265">
        <f t="shared" si="139"/>
        <v>-3.2718851027174867E-2</v>
      </c>
      <c r="AZ265">
        <f t="shared" si="140"/>
        <v>1.9621431267608743E-3</v>
      </c>
      <c r="BA265">
        <f t="shared" si="141"/>
        <v>2.0682731313871022E-2</v>
      </c>
      <c r="BB265">
        <f t="shared" si="142"/>
        <v>-4.3535003080041261E-2</v>
      </c>
      <c r="BC265">
        <f t="shared" si="143"/>
        <v>-4.3325972961027207E-2</v>
      </c>
      <c r="BD265">
        <f t="shared" si="144"/>
        <v>-2.908856192788481E-2</v>
      </c>
      <c r="BE265">
        <f t="shared" si="145"/>
        <v>-4.0900342338919073E-2</v>
      </c>
      <c r="BF265">
        <f t="shared" si="146"/>
        <v>-1.5997656537108648E-2</v>
      </c>
      <c r="BG265">
        <f t="shared" si="147"/>
        <v>-1.9693066141809792E-2</v>
      </c>
      <c r="BH265">
        <f t="shared" si="148"/>
        <v>1.8028967429625401E-2</v>
      </c>
      <c r="BI265">
        <f t="shared" si="159"/>
        <v>-3.5410549475162874E-2</v>
      </c>
      <c r="BJ265">
        <f t="shared" si="154"/>
        <v>-3.3144648796916878E-2</v>
      </c>
      <c r="BK265">
        <f t="shared" si="155"/>
        <v>-1.7582077071783102E-2</v>
      </c>
      <c r="BL265">
        <f t="shared" si="156"/>
        <v>-3.5544625679305684E-3</v>
      </c>
      <c r="BM265">
        <f t="shared" si="157"/>
        <v>-1.6492263854288099E-2</v>
      </c>
      <c r="BN265">
        <f t="shared" si="160"/>
        <v>-1.2810053568011719E-2</v>
      </c>
    </row>
    <row r="266" spans="1:66" x14ac:dyDescent="0.25">
      <c r="A266" s="2">
        <v>41624</v>
      </c>
      <c r="B266" s="1">
        <v>66.751823000000002</v>
      </c>
      <c r="C266" s="1">
        <v>59.259998000000003</v>
      </c>
      <c r="D266" s="1">
        <v>17.184698000000001</v>
      </c>
      <c r="E266" s="1">
        <v>17.184698000000001</v>
      </c>
      <c r="F266" s="1">
        <v>119.28884100000001</v>
      </c>
      <c r="G266" s="1">
        <v>14.5627</v>
      </c>
      <c r="H266" s="1">
        <v>115.599998</v>
      </c>
      <c r="I266" s="1">
        <v>74.667525999999995</v>
      </c>
      <c r="J266" s="1">
        <v>104.325699</v>
      </c>
      <c r="K266" s="1">
        <v>67.445205999999999</v>
      </c>
      <c r="L266" s="1">
        <v>23.540001</v>
      </c>
      <c r="M266" s="1">
        <v>12.292515</v>
      </c>
      <c r="N266" s="1">
        <v>546.75390600000003</v>
      </c>
      <c r="O266" s="1">
        <v>163.67926</v>
      </c>
      <c r="P266" s="1">
        <v>71.883399999999995</v>
      </c>
      <c r="Q266" s="1">
        <v>21.654869000000001</v>
      </c>
      <c r="R266" s="1">
        <v>80.312668000000002</v>
      </c>
      <c r="S266" s="1">
        <v>50.502178000000001</v>
      </c>
      <c r="T266" s="1">
        <v>28.219778000000002</v>
      </c>
      <c r="U266" s="1">
        <v>32.632454000000003</v>
      </c>
      <c r="V266" s="1">
        <v>35.319279000000002</v>
      </c>
      <c r="W266" s="1">
        <v>14.919408000000001</v>
      </c>
      <c r="X266" s="1">
        <v>25.311413000000002</v>
      </c>
      <c r="Y266" s="1">
        <v>61.178116000000003</v>
      </c>
      <c r="Z266" s="1">
        <v>26.343857</v>
      </c>
      <c r="AA266" s="1">
        <v>17.579999999999998</v>
      </c>
      <c r="AB266" s="1">
        <v>37.628452000000003</v>
      </c>
      <c r="AC266" s="1">
        <v>38.231121000000002</v>
      </c>
      <c r="AD266" s="1">
        <v>68.006461999999999</v>
      </c>
      <c r="AE266" s="1">
        <v>82.890075999999993</v>
      </c>
      <c r="AF266" s="1">
        <v>1818.3199460000001</v>
      </c>
      <c r="AG266" s="1"/>
      <c r="AI266">
        <f t="shared" si="158"/>
        <v>-9.7580156490156139E-3</v>
      </c>
      <c r="AJ266">
        <f t="shared" si="149"/>
        <v>-2.6769601359329962E-2</v>
      </c>
      <c r="AK266">
        <f t="shared" si="150"/>
        <v>6.559340271686756E-2</v>
      </c>
      <c r="AL266">
        <f t="shared" si="151"/>
        <v>6.559340271686756E-2</v>
      </c>
      <c r="AM266">
        <f t="shared" si="152"/>
        <v>2.1221023235396843E-2</v>
      </c>
      <c r="AN266">
        <f t="shared" si="153"/>
        <v>2.7667861461901207E-2</v>
      </c>
      <c r="AO266">
        <f t="shared" si="129"/>
        <v>1.3501666026681907E-2</v>
      </c>
      <c r="AP266">
        <f t="shared" si="130"/>
        <v>3.3468749399649236E-2</v>
      </c>
      <c r="AQ266">
        <f t="shared" si="131"/>
        <v>5.2581708272400754E-3</v>
      </c>
      <c r="AR266">
        <f t="shared" si="132"/>
        <v>5.2769609149647498E-2</v>
      </c>
      <c r="AS266">
        <f t="shared" si="133"/>
        <v>5.9406033276599102E-2</v>
      </c>
      <c r="AT266">
        <f t="shared" si="134"/>
        <v>-7.0524232766610281E-2</v>
      </c>
      <c r="AU266">
        <f t="shared" si="135"/>
        <v>3.7547500786528555E-2</v>
      </c>
      <c r="AV266">
        <f t="shared" si="136"/>
        <v>4.0204373120809378E-2</v>
      </c>
      <c r="AW266">
        <f t="shared" si="137"/>
        <v>1.3036178083787381E-2</v>
      </c>
      <c r="AX266">
        <f t="shared" si="138"/>
        <v>3.1700186445621538E-2</v>
      </c>
      <c r="AY266">
        <f t="shared" si="139"/>
        <v>8.1004348482731151E-3</v>
      </c>
      <c r="AZ266">
        <f t="shared" si="140"/>
        <v>2.7238860547924335E-2</v>
      </c>
      <c r="BA266">
        <f t="shared" si="141"/>
        <v>-5.1462405989193124E-3</v>
      </c>
      <c r="BB266">
        <f t="shared" si="142"/>
        <v>2.9984108450185508E-3</v>
      </c>
      <c r="BC266">
        <f t="shared" si="143"/>
        <v>1.8667256652022953E-2</v>
      </c>
      <c r="BD266">
        <f t="shared" si="144"/>
        <v>4.4607051125321755E-2</v>
      </c>
      <c r="BE266">
        <f t="shared" si="145"/>
        <v>0</v>
      </c>
      <c r="BF266">
        <f t="shared" si="146"/>
        <v>4.5469876545452667E-3</v>
      </c>
      <c r="BG266">
        <f t="shared" si="147"/>
        <v>1.3294173234549114E-2</v>
      </c>
      <c r="BH266">
        <f t="shared" si="148"/>
        <v>3.7780340154643412E-2</v>
      </c>
      <c r="BI266">
        <f t="shared" si="159"/>
        <v>2.1215838002179736E-2</v>
      </c>
      <c r="BJ266">
        <f t="shared" si="154"/>
        <v>5.0169194356003899E-3</v>
      </c>
      <c r="BK266">
        <f t="shared" si="155"/>
        <v>-8.3247889675066872E-3</v>
      </c>
      <c r="BL266">
        <f t="shared" si="156"/>
        <v>3.5358050817659643E-2</v>
      </c>
      <c r="BM266">
        <f t="shared" si="157"/>
        <v>2.4220986249201978E-2</v>
      </c>
      <c r="BN266">
        <f t="shared" si="160"/>
        <v>1.8842320040798478E-2</v>
      </c>
    </row>
    <row r="267" spans="1:66" x14ac:dyDescent="0.25">
      <c r="A267" s="2">
        <v>41631</v>
      </c>
      <c r="B267" s="1">
        <v>68.097747999999996</v>
      </c>
      <c r="C267" s="1">
        <v>59.509998000000003</v>
      </c>
      <c r="D267" s="1">
        <v>17.136614000000002</v>
      </c>
      <c r="E267" s="1">
        <v>17.136614000000002</v>
      </c>
      <c r="F267" s="1">
        <v>119.48957799999999</v>
      </c>
      <c r="G267" s="1">
        <v>14.628047</v>
      </c>
      <c r="H267" s="1">
        <v>118</v>
      </c>
      <c r="I267" s="1">
        <v>76.296409999999995</v>
      </c>
      <c r="J267" s="1">
        <v>104.325699</v>
      </c>
      <c r="K267" s="1">
        <v>69.261748999999995</v>
      </c>
      <c r="L267" s="1">
        <v>23.17</v>
      </c>
      <c r="M267" s="1">
        <v>12.196853000000001</v>
      </c>
      <c r="N267" s="1">
        <v>555.58642599999996</v>
      </c>
      <c r="O267" s="1">
        <v>164.79127500000001</v>
      </c>
      <c r="P267" s="1">
        <v>73.320342999999994</v>
      </c>
      <c r="Q267" s="1">
        <v>22.121492</v>
      </c>
      <c r="R267" s="1">
        <v>80.539428999999998</v>
      </c>
      <c r="S267" s="1">
        <v>50.887290999999998</v>
      </c>
      <c r="T267" s="1">
        <v>28.338387000000001</v>
      </c>
      <c r="U267" s="1">
        <v>33.066963000000001</v>
      </c>
      <c r="V267" s="1">
        <v>35.693756</v>
      </c>
      <c r="W267" s="1">
        <v>14.985970999999999</v>
      </c>
      <c r="X267" s="1">
        <v>25.637740999999998</v>
      </c>
      <c r="Y267" s="1">
        <v>61.924895999999997</v>
      </c>
      <c r="Z267" s="1">
        <v>27.019732999999999</v>
      </c>
      <c r="AA267" s="1">
        <v>17.68</v>
      </c>
      <c r="AB267" s="1">
        <v>38.357475000000001</v>
      </c>
      <c r="AC267" s="1">
        <v>39.097839</v>
      </c>
      <c r="AD267" s="1">
        <v>68.919891000000007</v>
      </c>
      <c r="AE267" s="1">
        <v>85.267264999999995</v>
      </c>
      <c r="AF267" s="1">
        <v>1841.400024</v>
      </c>
      <c r="AG267" s="1"/>
      <c r="AI267">
        <f t="shared" si="158"/>
        <v>2.0163119739815855E-2</v>
      </c>
      <c r="AJ267">
        <f t="shared" si="149"/>
        <v>4.218697408663429E-3</v>
      </c>
      <c r="AK267">
        <f t="shared" si="150"/>
        <v>-2.7980707022025844E-3</v>
      </c>
      <c r="AL267">
        <f t="shared" si="151"/>
        <v>-2.7980707022025844E-3</v>
      </c>
      <c r="AM267">
        <f t="shared" si="152"/>
        <v>1.6827810406841784E-3</v>
      </c>
      <c r="AN267">
        <f t="shared" si="153"/>
        <v>4.4872860115226527E-3</v>
      </c>
      <c r="AO267">
        <f t="shared" si="129"/>
        <v>2.076126333496996E-2</v>
      </c>
      <c r="AP267">
        <f t="shared" si="130"/>
        <v>2.1815159645171577E-2</v>
      </c>
      <c r="AQ267">
        <f t="shared" si="131"/>
        <v>0</v>
      </c>
      <c r="AR267">
        <f t="shared" si="132"/>
        <v>2.6933611856712187E-2</v>
      </c>
      <c r="AS267">
        <f t="shared" si="133"/>
        <v>-1.571796874605054E-2</v>
      </c>
      <c r="AT267">
        <f t="shared" si="134"/>
        <v>-7.7821340872879985E-3</v>
      </c>
      <c r="AU267">
        <f t="shared" si="135"/>
        <v>1.6154470783058168E-2</v>
      </c>
      <c r="AV267">
        <f t="shared" si="136"/>
        <v>6.793866247929113E-3</v>
      </c>
      <c r="AW267">
        <f t="shared" si="137"/>
        <v>1.9989914222198722E-2</v>
      </c>
      <c r="AX267">
        <f t="shared" si="138"/>
        <v>2.1548179303231916E-2</v>
      </c>
      <c r="AY267">
        <f t="shared" si="139"/>
        <v>2.8234773622511982E-3</v>
      </c>
      <c r="AZ267">
        <f t="shared" si="140"/>
        <v>7.6256711146199859E-3</v>
      </c>
      <c r="BA267">
        <f t="shared" si="141"/>
        <v>4.2030451125448006E-3</v>
      </c>
      <c r="BB267">
        <f t="shared" si="142"/>
        <v>1.3315241323867291E-2</v>
      </c>
      <c r="BC267">
        <f t="shared" si="143"/>
        <v>1.060262300371417E-2</v>
      </c>
      <c r="BD267">
        <f t="shared" si="144"/>
        <v>4.4615041025755572E-3</v>
      </c>
      <c r="BE267">
        <f t="shared" si="145"/>
        <v>1.2892524016734925E-2</v>
      </c>
      <c r="BF267">
        <f t="shared" si="146"/>
        <v>1.2206652457228235E-2</v>
      </c>
      <c r="BG267">
        <f t="shared" si="147"/>
        <v>2.5655924263481952E-2</v>
      </c>
      <c r="BH267">
        <f t="shared" si="148"/>
        <v>5.6882821387941656E-3</v>
      </c>
      <c r="BI267">
        <f t="shared" si="159"/>
        <v>1.9374249038998412E-2</v>
      </c>
      <c r="BJ267">
        <f t="shared" si="154"/>
        <v>2.2670483557099955E-2</v>
      </c>
      <c r="BK267">
        <f t="shared" si="155"/>
        <v>1.3431503023933341E-2</v>
      </c>
      <c r="BL267">
        <f t="shared" si="156"/>
        <v>2.8678813130778184E-2</v>
      </c>
      <c r="BM267">
        <f t="shared" si="157"/>
        <v>1.2693078603010582E-2</v>
      </c>
      <c r="BN267">
        <f t="shared" si="160"/>
        <v>1.0636069966761207E-2</v>
      </c>
    </row>
    <row r="268" spans="1:66" x14ac:dyDescent="0.25">
      <c r="A268" s="2">
        <v>41638</v>
      </c>
      <c r="B268" s="1">
        <v>65.774299999999997</v>
      </c>
      <c r="C268" s="1">
        <v>59.16</v>
      </c>
      <c r="D268" s="1">
        <v>17.588592999999999</v>
      </c>
      <c r="E268" s="1">
        <v>17.588592999999999</v>
      </c>
      <c r="F268" s="1">
        <v>120.118004</v>
      </c>
      <c r="G268" s="1">
        <v>15.318837</v>
      </c>
      <c r="H268" s="1">
        <v>117.57</v>
      </c>
      <c r="I268" s="1">
        <v>75.414803000000006</v>
      </c>
      <c r="J268" s="1">
        <v>103.234291</v>
      </c>
      <c r="K268" s="1">
        <v>70.901306000000005</v>
      </c>
      <c r="L268" s="1">
        <v>22.68</v>
      </c>
      <c r="M268" s="1">
        <v>12.36426</v>
      </c>
      <c r="N268" s="1">
        <v>548.92974900000002</v>
      </c>
      <c r="O268" s="1">
        <v>166.473297</v>
      </c>
      <c r="P268" s="1">
        <v>73.544867999999994</v>
      </c>
      <c r="Q268" s="1">
        <v>22.277037</v>
      </c>
      <c r="R268" s="1">
        <v>80.103370999999996</v>
      </c>
      <c r="S268" s="1">
        <v>51.342421999999999</v>
      </c>
      <c r="T268" s="1">
        <v>28.74896</v>
      </c>
      <c r="U268" s="1">
        <v>32.729987999999999</v>
      </c>
      <c r="V268" s="1">
        <v>35.634388000000001</v>
      </c>
      <c r="W268" s="1">
        <v>14.900394</v>
      </c>
      <c r="X268" s="1">
        <v>25.537329</v>
      </c>
      <c r="Y268" s="1">
        <v>61.161307999999998</v>
      </c>
      <c r="Z268" s="1">
        <v>26.727875000000001</v>
      </c>
      <c r="AA268" s="1">
        <v>17.629999000000002</v>
      </c>
      <c r="AB268" s="1">
        <v>38.023707999999999</v>
      </c>
      <c r="AC268" s="1">
        <v>38.501460999999999</v>
      </c>
      <c r="AD268" s="1">
        <v>69.077979999999997</v>
      </c>
      <c r="AE268" s="1">
        <v>83.587295999999995</v>
      </c>
      <c r="AF268" s="1">
        <v>1831.369995</v>
      </c>
      <c r="AG268" s="1"/>
      <c r="AI268">
        <f t="shared" si="158"/>
        <v>-3.4119307440240158E-2</v>
      </c>
      <c r="AJ268">
        <f t="shared" si="149"/>
        <v>-5.8813310664202418E-3</v>
      </c>
      <c r="AK268">
        <f t="shared" si="150"/>
        <v>2.6375047019206819E-2</v>
      </c>
      <c r="AL268">
        <f t="shared" si="151"/>
        <v>2.6375047019206819E-2</v>
      </c>
      <c r="AM268">
        <f t="shared" si="152"/>
        <v>5.2592536564151611E-3</v>
      </c>
      <c r="AN268">
        <f t="shared" si="153"/>
        <v>4.7223665606215222E-2</v>
      </c>
      <c r="AO268">
        <f t="shared" si="129"/>
        <v>-3.6440677966102274E-3</v>
      </c>
      <c r="AP268">
        <f t="shared" si="130"/>
        <v>-1.1555025983529085E-2</v>
      </c>
      <c r="AQ268">
        <f t="shared" si="131"/>
        <v>-1.0461545050371541E-2</v>
      </c>
      <c r="AR268">
        <f t="shared" si="132"/>
        <v>2.3671897167944902E-2</v>
      </c>
      <c r="AS268">
        <f t="shared" si="133"/>
        <v>-2.1148036253776519E-2</v>
      </c>
      <c r="AT268">
        <f t="shared" si="134"/>
        <v>1.3725425730719143E-2</v>
      </c>
      <c r="AU268">
        <f t="shared" si="135"/>
        <v>-1.1981352834563214E-2</v>
      </c>
      <c r="AV268">
        <f t="shared" si="136"/>
        <v>1.0206984562744534E-2</v>
      </c>
      <c r="AW268">
        <f t="shared" si="137"/>
        <v>3.0622469946710407E-3</v>
      </c>
      <c r="AX268">
        <f t="shared" si="138"/>
        <v>7.0313973397454401E-3</v>
      </c>
      <c r="AY268">
        <f t="shared" si="139"/>
        <v>-5.4142176746746337E-3</v>
      </c>
      <c r="AZ268">
        <f t="shared" si="140"/>
        <v>8.9439031053942623E-3</v>
      </c>
      <c r="BA268">
        <f t="shared" si="141"/>
        <v>1.4488227576255466E-2</v>
      </c>
      <c r="BB268">
        <f t="shared" si="142"/>
        <v>-1.0190684883882516E-2</v>
      </c>
      <c r="BC268">
        <f t="shared" si="143"/>
        <v>-1.6632600951269796E-3</v>
      </c>
      <c r="BD268">
        <f t="shared" si="144"/>
        <v>-5.7104741494561082E-3</v>
      </c>
      <c r="BE268">
        <f t="shared" si="145"/>
        <v>-3.9165697164971992E-3</v>
      </c>
      <c r="BF268">
        <f t="shared" si="146"/>
        <v>-1.2330872545995049E-2</v>
      </c>
      <c r="BG268">
        <f t="shared" si="147"/>
        <v>-1.0801661141507126E-2</v>
      </c>
      <c r="BH268">
        <f t="shared" si="148"/>
        <v>-2.8281108597284044E-3</v>
      </c>
      <c r="BI268">
        <f t="shared" si="159"/>
        <v>-8.7014851733593444E-3</v>
      </c>
      <c r="BJ268">
        <f t="shared" si="154"/>
        <v>-1.5253477308554097E-2</v>
      </c>
      <c r="BK268">
        <f t="shared" si="155"/>
        <v>2.2938080386689774E-3</v>
      </c>
      <c r="BL268">
        <f t="shared" si="156"/>
        <v>-1.9702391064144016E-2</v>
      </c>
      <c r="BM268">
        <f t="shared" si="157"/>
        <v>-5.4469582216101963E-3</v>
      </c>
      <c r="BN268">
        <f t="shared" si="160"/>
        <v>-2.2156557404162178E-4</v>
      </c>
    </row>
    <row r="269" spans="1:66" x14ac:dyDescent="0.25">
      <c r="A269" s="2">
        <v>41645</v>
      </c>
      <c r="B269" s="1">
        <v>64.796752999999995</v>
      </c>
      <c r="C269" s="1">
        <v>59.529998999999997</v>
      </c>
      <c r="D269" s="1">
        <v>17.482809</v>
      </c>
      <c r="E269" s="1">
        <v>17.482809</v>
      </c>
      <c r="F269" s="1">
        <v>123.853691</v>
      </c>
      <c r="G269" s="1">
        <v>15.654902999999999</v>
      </c>
      <c r="H269" s="1">
        <v>114.970001</v>
      </c>
      <c r="I269" s="1">
        <v>75.994147999999996</v>
      </c>
      <c r="J269" s="1">
        <v>103.72719600000001</v>
      </c>
      <c r="K269" s="1">
        <v>70.230575999999999</v>
      </c>
      <c r="L269" s="1">
        <v>23.01</v>
      </c>
      <c r="M269" s="1">
        <v>12.810681000000001</v>
      </c>
      <c r="N269" s="1">
        <v>561.438354</v>
      </c>
      <c r="O269" s="1">
        <v>166.69757100000001</v>
      </c>
      <c r="P269" s="1">
        <v>73.652657000000005</v>
      </c>
      <c r="Q269" s="1">
        <v>22.061005000000002</v>
      </c>
      <c r="R269" s="1">
        <v>82.623772000000002</v>
      </c>
      <c r="S269" s="1">
        <v>51.528449999999999</v>
      </c>
      <c r="T269" s="1">
        <v>28.557352000000002</v>
      </c>
      <c r="U269" s="1">
        <v>31.958523</v>
      </c>
      <c r="V269" s="1">
        <v>35.127476000000001</v>
      </c>
      <c r="W269" s="1">
        <v>14.957445</v>
      </c>
      <c r="X269" s="1">
        <v>25.679579</v>
      </c>
      <c r="Y269" s="1">
        <v>61.983626999999998</v>
      </c>
      <c r="Z269" s="1">
        <v>25.821583</v>
      </c>
      <c r="AA269" s="1">
        <v>17.639999</v>
      </c>
      <c r="AB269" s="1">
        <v>37.865603999999998</v>
      </c>
      <c r="AC269" s="1">
        <v>37.968711999999996</v>
      </c>
      <c r="AD269" s="1">
        <v>68.542229000000006</v>
      </c>
      <c r="AE269" s="1">
        <v>84.435676999999998</v>
      </c>
      <c r="AF269" s="1">
        <v>1842.369995</v>
      </c>
      <c r="AG269" s="1"/>
      <c r="AI269">
        <f t="shared" si="158"/>
        <v>-1.4862142204478061E-2</v>
      </c>
      <c r="AJ269">
        <f t="shared" si="149"/>
        <v>6.2542089249492897E-3</v>
      </c>
      <c r="AK269">
        <f t="shared" si="150"/>
        <v>-6.0143525977319435E-3</v>
      </c>
      <c r="AL269">
        <f t="shared" si="151"/>
        <v>-6.0143525977319435E-3</v>
      </c>
      <c r="AM269">
        <f t="shared" si="152"/>
        <v>3.1100142156874323E-2</v>
      </c>
      <c r="AN269">
        <f t="shared" si="153"/>
        <v>2.193808838099125E-2</v>
      </c>
      <c r="AO269">
        <f t="shared" si="129"/>
        <v>-2.2114476482095746E-2</v>
      </c>
      <c r="AP269">
        <f t="shared" si="130"/>
        <v>7.6821124892415263E-3</v>
      </c>
      <c r="AQ269">
        <f t="shared" si="131"/>
        <v>4.7746247416956397E-3</v>
      </c>
      <c r="AR269">
        <f t="shared" si="132"/>
        <v>-9.4600514128753282E-3</v>
      </c>
      <c r="AS269">
        <f t="shared" si="133"/>
        <v>1.4550264550264633E-2</v>
      </c>
      <c r="AT269">
        <f t="shared" si="134"/>
        <v>3.6105759665358124E-2</v>
      </c>
      <c r="AU269">
        <f t="shared" si="135"/>
        <v>2.2787260159951705E-2</v>
      </c>
      <c r="AV269">
        <f t="shared" si="136"/>
        <v>1.3472070538736809E-3</v>
      </c>
      <c r="AW269">
        <f t="shared" si="137"/>
        <v>1.4656223191536768E-3</v>
      </c>
      <c r="AX269">
        <f t="shared" si="138"/>
        <v>-9.6975194681410484E-3</v>
      </c>
      <c r="AY269">
        <f t="shared" si="139"/>
        <v>3.1464356225407879E-2</v>
      </c>
      <c r="AZ269">
        <f t="shared" si="140"/>
        <v>3.6232805690389969E-3</v>
      </c>
      <c r="BA269">
        <f t="shared" si="141"/>
        <v>-6.6648671812823378E-3</v>
      </c>
      <c r="BB269">
        <f t="shared" si="142"/>
        <v>-2.3570586093707067E-2</v>
      </c>
      <c r="BC269">
        <f t="shared" si="143"/>
        <v>-1.4225360065114625E-2</v>
      </c>
      <c r="BD269">
        <f t="shared" si="144"/>
        <v>3.8288249290588904E-3</v>
      </c>
      <c r="BE269">
        <f t="shared" si="145"/>
        <v>5.5702771421396752E-3</v>
      </c>
      <c r="BF269">
        <f t="shared" si="146"/>
        <v>1.3445085248994352E-2</v>
      </c>
      <c r="BG269">
        <f t="shared" si="147"/>
        <v>-3.3908120267698065E-2</v>
      </c>
      <c r="BH269">
        <f t="shared" si="148"/>
        <v>5.6721500664849776E-4</v>
      </c>
      <c r="BI269">
        <f t="shared" si="159"/>
        <v>-4.1580374012971481E-3</v>
      </c>
      <c r="BJ269">
        <f t="shared" si="154"/>
        <v>-1.3837111272219062E-2</v>
      </c>
      <c r="BK269">
        <f t="shared" si="155"/>
        <v>-7.7557421337449443E-3</v>
      </c>
      <c r="BL269">
        <f t="shared" si="156"/>
        <v>1.0149640442968792E-2</v>
      </c>
      <c r="BM269">
        <f t="shared" si="157"/>
        <v>6.0064323593987902E-3</v>
      </c>
      <c r="BN269">
        <f t="shared" si="160"/>
        <v>1.4790416942831212E-3</v>
      </c>
    </row>
    <row r="270" spans="1:66" x14ac:dyDescent="0.25">
      <c r="A270" s="2">
        <v>41652</v>
      </c>
      <c r="B270" s="1">
        <v>65.736603000000002</v>
      </c>
      <c r="C270" s="1">
        <v>61.369999</v>
      </c>
      <c r="D270" s="1">
        <v>16.309593</v>
      </c>
      <c r="E270" s="1">
        <v>16.309593</v>
      </c>
      <c r="F270" s="1">
        <v>122.596825</v>
      </c>
      <c r="G270" s="1">
        <v>15.878945999999999</v>
      </c>
      <c r="H270" s="1">
        <v>115.07</v>
      </c>
      <c r="I270" s="1">
        <v>76.774970999999994</v>
      </c>
      <c r="J270" s="1">
        <v>102.354141</v>
      </c>
      <c r="K270" s="1">
        <v>68.917075999999994</v>
      </c>
      <c r="L270" s="1">
        <v>24.1</v>
      </c>
      <c r="M270" s="1">
        <v>13.169411999999999</v>
      </c>
      <c r="N270" s="1">
        <v>571.54760699999997</v>
      </c>
      <c r="O270" s="1">
        <v>164.725876</v>
      </c>
      <c r="P270" s="1">
        <v>72.745566999999994</v>
      </c>
      <c r="Q270" s="1">
        <v>22.337526</v>
      </c>
      <c r="R270" s="1">
        <v>82.902832000000004</v>
      </c>
      <c r="S270" s="1">
        <v>51.193683999999998</v>
      </c>
      <c r="T270" s="1">
        <v>30.473344999999998</v>
      </c>
      <c r="U270" s="1">
        <v>32.260005999999997</v>
      </c>
      <c r="V270" s="1">
        <v>33.515403999999997</v>
      </c>
      <c r="W270" s="1">
        <v>15.204677</v>
      </c>
      <c r="X270" s="1">
        <v>26.014275000000001</v>
      </c>
      <c r="Y270" s="1">
        <v>62.705222999999997</v>
      </c>
      <c r="Z270" s="1">
        <v>26.228241000000001</v>
      </c>
      <c r="AA270" s="1">
        <v>17.049999</v>
      </c>
      <c r="AB270" s="1">
        <v>38.164242000000002</v>
      </c>
      <c r="AC270" s="1">
        <v>38.863605</v>
      </c>
      <c r="AD270" s="1">
        <v>66.917389</v>
      </c>
      <c r="AE270" s="1">
        <v>83.293282000000005</v>
      </c>
      <c r="AF270" s="1">
        <v>1838.6999510000001</v>
      </c>
      <c r="AG270" s="1"/>
      <c r="AI270">
        <f t="shared" si="158"/>
        <v>1.4504584820785805E-2</v>
      </c>
      <c r="AJ270">
        <f t="shared" si="149"/>
        <v>3.090878600552309E-2</v>
      </c>
      <c r="AK270">
        <f t="shared" si="150"/>
        <v>-6.7106836206927617E-2</v>
      </c>
      <c r="AL270">
        <f t="shared" si="151"/>
        <v>-6.7106836206927617E-2</v>
      </c>
      <c r="AM270">
        <f t="shared" si="152"/>
        <v>-1.0147989856838438E-2</v>
      </c>
      <c r="AN270">
        <f t="shared" si="153"/>
        <v>1.4311363027928056E-2</v>
      </c>
      <c r="AO270">
        <f t="shared" ref="AO270:AO333" si="161">(H270-H269)/H269</f>
        <v>8.6978341419686382E-4</v>
      </c>
      <c r="AP270">
        <f t="shared" ref="AP270:AP333" si="162">(I270-I269)/I269</f>
        <v>1.0274778000011239E-2</v>
      </c>
      <c r="AQ270">
        <f t="shared" ref="AQ270:AQ333" si="163">(J270-J269)/J269</f>
        <v>-1.323717455931237E-2</v>
      </c>
      <c r="AR270">
        <f t="shared" ref="AR270:AR333" si="164">(K270-K269)/K269</f>
        <v>-1.8702680154581174E-2</v>
      </c>
      <c r="AS270">
        <f t="shared" ref="AS270:AS333" si="165">(L270-L269)/L269</f>
        <v>4.7370708387657529E-2</v>
      </c>
      <c r="AT270">
        <f t="shared" ref="AT270:AT333" si="166">(M270-M269)/M269</f>
        <v>2.8002492607535758E-2</v>
      </c>
      <c r="AU270">
        <f t="shared" ref="AU270:AU333" si="167">(N270-N269)/N269</f>
        <v>1.8005989309380112E-2</v>
      </c>
      <c r="AV270">
        <f t="shared" ref="AV270:AV333" si="168">(O270-O269)/O269</f>
        <v>-1.1827976785576623E-2</v>
      </c>
      <c r="AW270">
        <f t="shared" ref="AW270:AW333" si="169">(P270-P269)/P269</f>
        <v>-1.2315781085806731E-2</v>
      </c>
      <c r="AX270">
        <f t="shared" ref="AX270:AX333" si="170">(Q270-Q269)/Q269</f>
        <v>1.2534379100136141E-2</v>
      </c>
      <c r="AY270">
        <f t="shared" ref="AY270:AY333" si="171">(R270-R269)/R269</f>
        <v>3.3774783363800091E-3</v>
      </c>
      <c r="AZ270">
        <f t="shared" ref="AZ270:AZ333" si="172">(S270-S269)/S269</f>
        <v>-6.496721713927003E-3</v>
      </c>
      <c r="BA270">
        <f t="shared" ref="BA270:BA333" si="173">(T270-T269)/T269</f>
        <v>6.7092810285771479E-2</v>
      </c>
      <c r="BB270">
        <f t="shared" ref="BB270:BB333" si="174">(U270-U269)/U269</f>
        <v>9.4335711321827196E-3</v>
      </c>
      <c r="BC270">
        <f t="shared" ref="BC270:BC333" si="175">(V270-V269)/V269</f>
        <v>-4.5892053274764311E-2</v>
      </c>
      <c r="BD270">
        <f t="shared" ref="BD270:BD333" si="176">(W270-W269)/W269</f>
        <v>1.6529026180607739E-2</v>
      </c>
      <c r="BE270">
        <f t="shared" ref="BE270:BE333" si="177">(X270-X269)/X269</f>
        <v>1.303354700635867E-2</v>
      </c>
      <c r="BF270">
        <f t="shared" ref="BF270:BF333" si="178">(Y270-Y269)/Y269</f>
        <v>1.1641719514090361E-2</v>
      </c>
      <c r="BG270">
        <f t="shared" ref="BG270:BG333" si="179">(Z270-Z269)/Z269</f>
        <v>1.5748763350411171E-2</v>
      </c>
      <c r="BH270">
        <f t="shared" ref="BH270:BH333" si="180">(AA270-AA269)/AA269</f>
        <v>-3.3446713914212799E-2</v>
      </c>
      <c r="BI270">
        <f t="shared" si="159"/>
        <v>7.8867882313458926E-3</v>
      </c>
      <c r="BJ270">
        <f t="shared" si="154"/>
        <v>2.3569221942530031E-2</v>
      </c>
      <c r="BK270">
        <f t="shared" si="155"/>
        <v>-2.3705677852991998E-2</v>
      </c>
      <c r="BL270">
        <f t="shared" si="156"/>
        <v>-1.3529766570119327E-2</v>
      </c>
      <c r="BM270">
        <f t="shared" si="157"/>
        <v>-1.9920233231978802E-3</v>
      </c>
      <c r="BN270">
        <f t="shared" si="160"/>
        <v>7.1931941569488818E-4</v>
      </c>
    </row>
    <row r="271" spans="1:66" x14ac:dyDescent="0.25">
      <c r="A271" s="2">
        <v>41659</v>
      </c>
      <c r="B271" s="1">
        <v>66.393142999999995</v>
      </c>
      <c r="C271" s="1">
        <v>59.09</v>
      </c>
      <c r="D271" s="1">
        <v>16.030716000000002</v>
      </c>
      <c r="E271" s="1">
        <v>16.030716000000002</v>
      </c>
      <c r="F271" s="1">
        <v>119.271378</v>
      </c>
      <c r="G271" s="1">
        <v>15.356180999999999</v>
      </c>
      <c r="H271" s="1">
        <v>111.80999799999999</v>
      </c>
      <c r="I271" s="1">
        <v>73.301002999999994</v>
      </c>
      <c r="J271" s="1">
        <v>98.692642000000006</v>
      </c>
      <c r="K271" s="1">
        <v>67.743308999999996</v>
      </c>
      <c r="L271" s="1">
        <v>23.84</v>
      </c>
      <c r="M271" s="1">
        <v>12.619356</v>
      </c>
      <c r="N271" s="1">
        <v>558.28387499999997</v>
      </c>
      <c r="O271" s="1">
        <v>156.65213</v>
      </c>
      <c r="P271" s="1">
        <v>71.093070999999995</v>
      </c>
      <c r="Q271" s="1">
        <v>21.438836999999999</v>
      </c>
      <c r="R271" s="1">
        <v>79.021950000000004</v>
      </c>
      <c r="S271" s="1">
        <v>48.533130999999997</v>
      </c>
      <c r="T271" s="1">
        <v>27.781841</v>
      </c>
      <c r="U271" s="1">
        <v>32.641319000000003</v>
      </c>
      <c r="V271" s="1">
        <v>32.720795000000003</v>
      </c>
      <c r="W271" s="1">
        <v>14.795794000000001</v>
      </c>
      <c r="X271" s="1">
        <v>25.177531999999999</v>
      </c>
      <c r="Y271" s="1">
        <v>62.159832000000002</v>
      </c>
      <c r="Z271" s="1">
        <v>26.010321000000001</v>
      </c>
      <c r="AA271" s="1">
        <v>18.459999</v>
      </c>
      <c r="AB271" s="1">
        <v>37.725062999999999</v>
      </c>
      <c r="AC271" s="1">
        <v>38.284882000000003</v>
      </c>
      <c r="AD271" s="1">
        <v>65.362785000000002</v>
      </c>
      <c r="AE271" s="1">
        <v>79.672912999999994</v>
      </c>
      <c r="AF271" s="1">
        <v>1790.290039</v>
      </c>
      <c r="AG271" s="1"/>
      <c r="AI271">
        <f t="shared" si="158"/>
        <v>9.9874342457274921E-3</v>
      </c>
      <c r="AJ271">
        <f t="shared" ref="AJ271:AJ334" si="181">(C271-C270)/C270</f>
        <v>-3.7151687097143289E-2</v>
      </c>
      <c r="AK271">
        <f t="shared" ref="AK271:AK334" si="182">(D271-D270)/D270</f>
        <v>-1.7098955197716939E-2</v>
      </c>
      <c r="AL271">
        <f t="shared" ref="AL271:AL334" si="183">(E271-E270)/E270</f>
        <v>-1.7098955197716939E-2</v>
      </c>
      <c r="AM271">
        <f t="shared" ref="AM271:AM334" si="184">(F271-F270)/F270</f>
        <v>-2.7125066248656904E-2</v>
      </c>
      <c r="AN271">
        <f t="shared" ref="AN271:AN334" si="185">(G271-G270)/G270</f>
        <v>-3.2921895445705257E-2</v>
      </c>
      <c r="AO271">
        <f t="shared" si="161"/>
        <v>-2.8330598765968544E-2</v>
      </c>
      <c r="AP271">
        <f t="shared" si="162"/>
        <v>-4.5248704815531608E-2</v>
      </c>
      <c r="AQ271">
        <f t="shared" si="163"/>
        <v>-3.5772846747841813E-2</v>
      </c>
      <c r="AR271">
        <f t="shared" si="164"/>
        <v>-1.7031584450855085E-2</v>
      </c>
      <c r="AS271">
        <f t="shared" si="165"/>
        <v>-1.0788381742738653E-2</v>
      </c>
      <c r="AT271">
        <f t="shared" si="166"/>
        <v>-4.176769623427376E-2</v>
      </c>
      <c r="AU271">
        <f t="shared" si="167"/>
        <v>-2.3206696760782703E-2</v>
      </c>
      <c r="AV271">
        <f t="shared" si="168"/>
        <v>-4.9013222427786635E-2</v>
      </c>
      <c r="AW271">
        <f t="shared" si="169"/>
        <v>-2.2716105848759133E-2</v>
      </c>
      <c r="AX271">
        <f t="shared" si="170"/>
        <v>-4.0232253115228649E-2</v>
      </c>
      <c r="AY271">
        <f t="shared" si="171"/>
        <v>-4.6812417698830835E-2</v>
      </c>
      <c r="AZ271">
        <f t="shared" si="172"/>
        <v>-5.1970336809517369E-2</v>
      </c>
      <c r="BA271">
        <f t="shared" si="173"/>
        <v>-8.8323221490781478E-2</v>
      </c>
      <c r="BB271">
        <f t="shared" si="174"/>
        <v>1.1819991601985623E-2</v>
      </c>
      <c r="BC271">
        <f t="shared" si="175"/>
        <v>-2.3708769854004868E-2</v>
      </c>
      <c r="BD271">
        <f t="shared" si="176"/>
        <v>-2.6891922794545352E-2</v>
      </c>
      <c r="BE271">
        <f t="shared" si="177"/>
        <v>-3.2164763384718659E-2</v>
      </c>
      <c r="BF271">
        <f t="shared" si="178"/>
        <v>-8.6976965220264841E-3</v>
      </c>
      <c r="BG271">
        <f t="shared" si="179"/>
        <v>-8.3086014041124385E-3</v>
      </c>
      <c r="BH271">
        <f t="shared" si="180"/>
        <v>8.2697952064396021E-2</v>
      </c>
      <c r="BI271">
        <f t="shared" si="159"/>
        <v>-1.1507604421961344E-2</v>
      </c>
      <c r="BJ271">
        <f t="shared" si="154"/>
        <v>-1.4891130146058158E-2</v>
      </c>
      <c r="BK271">
        <f t="shared" si="155"/>
        <v>-2.3231689449210245E-2</v>
      </c>
      <c r="BL271">
        <f t="shared" si="156"/>
        <v>-4.3465318127337213E-2</v>
      </c>
      <c r="BM271">
        <f t="shared" si="157"/>
        <v>-2.6328337026207967E-2</v>
      </c>
      <c r="BN271">
        <f t="shared" si="160"/>
        <v>-2.4032424809590041E-2</v>
      </c>
    </row>
    <row r="272" spans="1:66" x14ac:dyDescent="0.25">
      <c r="A272" s="2">
        <v>41666</v>
      </c>
      <c r="B272" s="1">
        <v>60.864742</v>
      </c>
      <c r="C272" s="1">
        <v>59.189999</v>
      </c>
      <c r="D272" s="1">
        <v>16.473075999999999</v>
      </c>
      <c r="E272" s="1">
        <v>16.473075999999999</v>
      </c>
      <c r="F272" s="1">
        <v>109.32989499999999</v>
      </c>
      <c r="G272" s="1">
        <v>15.636231</v>
      </c>
      <c r="H272" s="1">
        <v>111.599998</v>
      </c>
      <c r="I272" s="1">
        <v>79.885086000000001</v>
      </c>
      <c r="J272" s="1">
        <v>98.895088000000001</v>
      </c>
      <c r="K272" s="1">
        <v>67.640839</v>
      </c>
      <c r="L272" s="1">
        <v>26.4</v>
      </c>
      <c r="M272" s="1">
        <v>11.92581</v>
      </c>
      <c r="N272" s="1">
        <v>586.66931199999999</v>
      </c>
      <c r="O272" s="1">
        <v>153.3629</v>
      </c>
      <c r="P272" s="1">
        <v>69.018462999999997</v>
      </c>
      <c r="Q272" s="1">
        <v>21.205528000000001</v>
      </c>
      <c r="R272" s="1">
        <v>77.155640000000005</v>
      </c>
      <c r="S272" s="1">
        <v>48.770992</v>
      </c>
      <c r="T272" s="1">
        <v>26.924206000000002</v>
      </c>
      <c r="U272" s="1">
        <v>33.554665</v>
      </c>
      <c r="V272" s="1">
        <v>33.268805999999998</v>
      </c>
      <c r="W272" s="1">
        <v>14.92892</v>
      </c>
      <c r="X272" s="1">
        <v>25.436917999999999</v>
      </c>
      <c r="Y272" s="1">
        <v>62.277309000000002</v>
      </c>
      <c r="Z272" s="1">
        <v>25.932490999999999</v>
      </c>
      <c r="AA272" s="1">
        <v>19.18</v>
      </c>
      <c r="AB272" s="1">
        <v>37.241978000000003</v>
      </c>
      <c r="AC272" s="1">
        <v>38.598357999999998</v>
      </c>
      <c r="AD272" s="1">
        <v>65.591164000000006</v>
      </c>
      <c r="AE272" s="1">
        <v>77.413353000000001</v>
      </c>
      <c r="AF272" s="1">
        <v>1782.589966</v>
      </c>
      <c r="AG272" s="1"/>
      <c r="AI272">
        <f t="shared" si="158"/>
        <v>-8.3267650094528523E-2</v>
      </c>
      <c r="AJ272">
        <f t="shared" si="181"/>
        <v>1.6923168048738676E-3</v>
      </c>
      <c r="AK272">
        <f t="shared" si="182"/>
        <v>2.7594525409844275E-2</v>
      </c>
      <c r="AL272">
        <f t="shared" si="183"/>
        <v>2.7594525409844275E-2</v>
      </c>
      <c r="AM272">
        <f t="shared" si="184"/>
        <v>-8.3351791240309184E-2</v>
      </c>
      <c r="AN272">
        <f t="shared" si="185"/>
        <v>1.8236956180706716E-2</v>
      </c>
      <c r="AO272">
        <f t="shared" si="161"/>
        <v>-1.8781862423429591E-3</v>
      </c>
      <c r="AP272">
        <f t="shared" si="162"/>
        <v>8.9822549904262666E-2</v>
      </c>
      <c r="AQ272">
        <f t="shared" si="163"/>
        <v>2.0512775410348703E-3</v>
      </c>
      <c r="AR272">
        <f t="shared" si="164"/>
        <v>-1.5126217114666887E-3</v>
      </c>
      <c r="AS272">
        <f t="shared" si="165"/>
        <v>0.10738255033557041</v>
      </c>
      <c r="AT272">
        <f t="shared" si="166"/>
        <v>-5.4958905985376713E-2</v>
      </c>
      <c r="AU272">
        <f t="shared" si="167"/>
        <v>5.0844092532674398E-2</v>
      </c>
      <c r="AV272">
        <f t="shared" si="168"/>
        <v>-2.0997033363031856E-2</v>
      </c>
      <c r="AW272">
        <f t="shared" si="169"/>
        <v>-2.9181578047177029E-2</v>
      </c>
      <c r="AX272">
        <f t="shared" si="170"/>
        <v>-1.0882539943747809E-2</v>
      </c>
      <c r="AY272">
        <f t="shared" si="171"/>
        <v>-2.3617615105676316E-2</v>
      </c>
      <c r="AZ272">
        <f t="shared" si="172"/>
        <v>4.9010025749214974E-3</v>
      </c>
      <c r="BA272">
        <f t="shared" si="173"/>
        <v>-3.0870344409501097E-2</v>
      </c>
      <c r="BB272">
        <f t="shared" si="174"/>
        <v>2.7981283476932933E-2</v>
      </c>
      <c r="BC272">
        <f t="shared" si="175"/>
        <v>1.6748095515405275E-2</v>
      </c>
      <c r="BD272">
        <f t="shared" si="176"/>
        <v>8.9975570084308391E-3</v>
      </c>
      <c r="BE272">
        <f t="shared" si="177"/>
        <v>1.030228062067399E-2</v>
      </c>
      <c r="BF272">
        <f t="shared" si="178"/>
        <v>1.8899182353002649E-3</v>
      </c>
      <c r="BG272">
        <f t="shared" si="179"/>
        <v>-2.9922737208818869E-3</v>
      </c>
      <c r="BH272">
        <f t="shared" si="180"/>
        <v>3.9003306554892009E-2</v>
      </c>
      <c r="BI272">
        <f t="shared" si="159"/>
        <v>-1.2805412677508201E-2</v>
      </c>
      <c r="BJ272">
        <f t="shared" si="154"/>
        <v>8.1879839671438522E-3</v>
      </c>
      <c r="BK272">
        <f t="shared" si="155"/>
        <v>3.49402186580642E-3</v>
      </c>
      <c r="BL272">
        <f t="shared" si="156"/>
        <v>-2.8360454198530352E-2</v>
      </c>
      <c r="BM272">
        <f t="shared" si="157"/>
        <v>-4.3010198527949108E-3</v>
      </c>
      <c r="BN272">
        <f t="shared" si="160"/>
        <v>2.0682612399413316E-3</v>
      </c>
    </row>
    <row r="273" spans="1:66" x14ac:dyDescent="0.25">
      <c r="A273" s="2">
        <v>41673</v>
      </c>
      <c r="B273" s="1">
        <v>63.184555000000003</v>
      </c>
      <c r="C273" s="1">
        <v>62.880001</v>
      </c>
      <c r="D273" s="1">
        <v>18.886816</v>
      </c>
      <c r="E273" s="1">
        <v>18.886816</v>
      </c>
      <c r="F273" s="1">
        <v>110.86608099999999</v>
      </c>
      <c r="G273" s="1">
        <v>15.701578</v>
      </c>
      <c r="H273" s="1">
        <v>112.610001</v>
      </c>
      <c r="I273" s="1">
        <v>80.701713999999996</v>
      </c>
      <c r="J273" s="1">
        <v>100.373772</v>
      </c>
      <c r="K273" s="1">
        <v>70.491409000000004</v>
      </c>
      <c r="L273" s="1">
        <v>27.200001</v>
      </c>
      <c r="M273" s="1">
        <v>12.029437</v>
      </c>
      <c r="N273" s="1">
        <v>584.91570999999999</v>
      </c>
      <c r="O273" s="1">
        <v>151.316406</v>
      </c>
      <c r="P273" s="1">
        <v>68.659248000000005</v>
      </c>
      <c r="Q273" s="1">
        <v>20.920366000000001</v>
      </c>
      <c r="R273" s="1">
        <v>78.524856999999997</v>
      </c>
      <c r="S273" s="1">
        <v>49.881022999999999</v>
      </c>
      <c r="T273" s="1">
        <v>27.133461</v>
      </c>
      <c r="U273" s="1">
        <v>32.419632</v>
      </c>
      <c r="V273" s="1">
        <v>33.195740000000001</v>
      </c>
      <c r="W273" s="1">
        <v>15.090571000000001</v>
      </c>
      <c r="X273" s="1">
        <v>26.123051</v>
      </c>
      <c r="Y273" s="1">
        <v>62.436732999999997</v>
      </c>
      <c r="Z273" s="1">
        <v>25.138638</v>
      </c>
      <c r="AA273" s="1">
        <v>18.649999999999999</v>
      </c>
      <c r="AB273" s="1">
        <v>37.106200999999999</v>
      </c>
      <c r="AC273" s="1">
        <v>37.625762999999999</v>
      </c>
      <c r="AD273" s="1">
        <v>64.774344999999997</v>
      </c>
      <c r="AE273" s="1">
        <v>76.086158999999995</v>
      </c>
      <c r="AF273" s="1">
        <v>1797.0200199999999</v>
      </c>
      <c r="AG273" s="1"/>
      <c r="AI273">
        <f t="shared" si="158"/>
        <v>3.8114233688857226E-2</v>
      </c>
      <c r="AJ273">
        <f t="shared" si="181"/>
        <v>6.2341646601480762E-2</v>
      </c>
      <c r="AK273">
        <f t="shared" si="182"/>
        <v>0.1465263682386945</v>
      </c>
      <c r="AL273">
        <f t="shared" si="183"/>
        <v>0.1465263682386945</v>
      </c>
      <c r="AM273">
        <f t="shared" si="184"/>
        <v>1.4050923583160861E-2</v>
      </c>
      <c r="AN273">
        <f t="shared" si="185"/>
        <v>4.1792040549924825E-3</v>
      </c>
      <c r="AO273">
        <f t="shared" si="161"/>
        <v>9.0502062553800191E-3</v>
      </c>
      <c r="AP273">
        <f t="shared" si="162"/>
        <v>1.0222533903261923E-2</v>
      </c>
      <c r="AQ273">
        <f t="shared" si="163"/>
        <v>1.4952046961119052E-2</v>
      </c>
      <c r="AR273">
        <f t="shared" si="164"/>
        <v>4.2142735692560003E-2</v>
      </c>
      <c r="AS273">
        <f t="shared" si="165"/>
        <v>3.030306818181825E-2</v>
      </c>
      <c r="AT273">
        <f t="shared" si="166"/>
        <v>8.6893049612562553E-3</v>
      </c>
      <c r="AU273">
        <f t="shared" si="167"/>
        <v>-2.9890808401445766E-3</v>
      </c>
      <c r="AV273">
        <f t="shared" si="168"/>
        <v>-1.3344126904225179E-2</v>
      </c>
      <c r="AW273">
        <f t="shared" si="169"/>
        <v>-5.2046218415497296E-3</v>
      </c>
      <c r="AX273">
        <f t="shared" si="170"/>
        <v>-1.3447531228649419E-2</v>
      </c>
      <c r="AY273">
        <f t="shared" si="171"/>
        <v>1.7746168653386737E-2</v>
      </c>
      <c r="AZ273">
        <f t="shared" si="172"/>
        <v>2.2760066065500562E-2</v>
      </c>
      <c r="BA273">
        <f t="shared" si="173"/>
        <v>7.7720026358437033E-3</v>
      </c>
      <c r="BB273">
        <f t="shared" si="174"/>
        <v>-3.3826384498250837E-2</v>
      </c>
      <c r="BC273">
        <f t="shared" si="175"/>
        <v>-2.196231508879435E-3</v>
      </c>
      <c r="BD273">
        <f t="shared" si="176"/>
        <v>1.0828043823665803E-2</v>
      </c>
      <c r="BE273">
        <f t="shared" si="177"/>
        <v>2.6973904621621286E-2</v>
      </c>
      <c r="BF273">
        <f t="shared" si="178"/>
        <v>2.5599050851730643E-3</v>
      </c>
      <c r="BG273">
        <f t="shared" si="179"/>
        <v>-3.0612292509809361E-2</v>
      </c>
      <c r="BH273">
        <f t="shared" si="180"/>
        <v>-2.7632950990615284E-2</v>
      </c>
      <c r="BI273">
        <f t="shared" si="159"/>
        <v>-3.6458052791934E-3</v>
      </c>
      <c r="BJ273">
        <f t="shared" si="154"/>
        <v>-2.5197833545147139E-2</v>
      </c>
      <c r="BK273">
        <f t="shared" si="155"/>
        <v>-1.2453186529819922E-2</v>
      </c>
      <c r="BL273">
        <f t="shared" si="156"/>
        <v>-1.7144251586674018E-2</v>
      </c>
      <c r="BM273">
        <f t="shared" si="157"/>
        <v>8.0949933945717763E-3</v>
      </c>
      <c r="BN273">
        <f t="shared" si="160"/>
        <v>1.4268147799450286E-2</v>
      </c>
    </row>
    <row r="274" spans="1:66" x14ac:dyDescent="0.25">
      <c r="A274" s="2">
        <v>41680</v>
      </c>
      <c r="B274" s="1">
        <v>69.014824000000004</v>
      </c>
      <c r="C274" s="1">
        <v>68.339995999999999</v>
      </c>
      <c r="D274" s="1">
        <v>19.040679999999998</v>
      </c>
      <c r="E274" s="1">
        <v>19.040679999999998</v>
      </c>
      <c r="F274" s="1">
        <v>113.60675000000001</v>
      </c>
      <c r="G274" s="1">
        <v>15.589559</v>
      </c>
      <c r="H274" s="1">
        <v>114.949997</v>
      </c>
      <c r="I274" s="1">
        <v>82.130806000000007</v>
      </c>
      <c r="J274" s="1">
        <v>102.186905</v>
      </c>
      <c r="K274" s="1">
        <v>73.807793000000004</v>
      </c>
      <c r="L274" s="1">
        <v>27.58</v>
      </c>
      <c r="M274" s="1">
        <v>12.246399</v>
      </c>
      <c r="N274" s="1">
        <v>597.513733</v>
      </c>
      <c r="O274" s="1">
        <v>152.98909</v>
      </c>
      <c r="P274" s="1">
        <v>69.988418999999993</v>
      </c>
      <c r="Q274" s="1">
        <v>21.599658999999999</v>
      </c>
      <c r="R274" s="1">
        <v>80.896996000000001</v>
      </c>
      <c r="S274" s="1">
        <v>51.228931000000003</v>
      </c>
      <c r="T274" s="1">
        <v>27.133461</v>
      </c>
      <c r="U274" s="1">
        <v>33.359589</v>
      </c>
      <c r="V274" s="1">
        <v>34.282612</v>
      </c>
      <c r="W274" s="1">
        <v>17.030377999999999</v>
      </c>
      <c r="X274" s="1">
        <v>26.948360000000001</v>
      </c>
      <c r="Y274" s="1">
        <v>64.005843999999996</v>
      </c>
      <c r="Z274" s="1">
        <v>25.800184000000002</v>
      </c>
      <c r="AA274" s="1">
        <v>19.110001</v>
      </c>
      <c r="AB274" s="1">
        <v>38.795665999999997</v>
      </c>
      <c r="AC274" s="1">
        <v>37.384632000000003</v>
      </c>
      <c r="AD274" s="1">
        <v>66.566047999999995</v>
      </c>
      <c r="AE274" s="1">
        <v>79.611243999999999</v>
      </c>
      <c r="AF274" s="1">
        <v>1838.630005</v>
      </c>
      <c r="AG274" s="1"/>
      <c r="AI274">
        <f t="shared" si="158"/>
        <v>9.2273641873397719E-2</v>
      </c>
      <c r="AJ274">
        <f t="shared" si="181"/>
        <v>8.6831980171247117E-2</v>
      </c>
      <c r="AK274">
        <f t="shared" si="182"/>
        <v>8.1466351978014013E-3</v>
      </c>
      <c r="AL274">
        <f t="shared" si="183"/>
        <v>8.1466351978014013E-3</v>
      </c>
      <c r="AM274">
        <f t="shared" si="184"/>
        <v>2.4720536482208757E-2</v>
      </c>
      <c r="AN274">
        <f t="shared" si="185"/>
        <v>-7.1342510924698203E-3</v>
      </c>
      <c r="AO274">
        <f t="shared" si="161"/>
        <v>2.0779646383272826E-2</v>
      </c>
      <c r="AP274">
        <f t="shared" si="162"/>
        <v>1.7708322774904278E-2</v>
      </c>
      <c r="AQ274">
        <f t="shared" si="163"/>
        <v>1.8063812526642849E-2</v>
      </c>
      <c r="AR274">
        <f t="shared" si="164"/>
        <v>4.7046640818315874E-2</v>
      </c>
      <c r="AS274">
        <f t="shared" si="165"/>
        <v>1.3970550956964964E-2</v>
      </c>
      <c r="AT274">
        <f t="shared" si="166"/>
        <v>1.8035923044445103E-2</v>
      </c>
      <c r="AU274">
        <f t="shared" si="167"/>
        <v>2.15381853908489E-2</v>
      </c>
      <c r="AV274">
        <f t="shared" si="168"/>
        <v>1.1054214438585092E-2</v>
      </c>
      <c r="AW274">
        <f t="shared" si="169"/>
        <v>1.9358950741784821E-2</v>
      </c>
      <c r="AX274">
        <f t="shared" si="170"/>
        <v>3.247041662655413E-2</v>
      </c>
      <c r="AY274">
        <f t="shared" si="171"/>
        <v>3.0208765614180032E-2</v>
      </c>
      <c r="AZ274">
        <f t="shared" si="172"/>
        <v>2.7022461026912057E-2</v>
      </c>
      <c r="BA274">
        <f t="shared" si="173"/>
        <v>0</v>
      </c>
      <c r="BB274">
        <f t="shared" si="174"/>
        <v>2.8993450635096649E-2</v>
      </c>
      <c r="BC274">
        <f t="shared" si="175"/>
        <v>3.2741309577674717E-2</v>
      </c>
      <c r="BD274">
        <f t="shared" si="176"/>
        <v>0.12854430756795077</v>
      </c>
      <c r="BE274">
        <f t="shared" si="177"/>
        <v>3.1593132057966766E-2</v>
      </c>
      <c r="BF274">
        <f t="shared" si="178"/>
        <v>2.513121562590406E-2</v>
      </c>
      <c r="BG274">
        <f t="shared" si="179"/>
        <v>2.6315904624586314E-2</v>
      </c>
      <c r="BH274">
        <f t="shared" si="180"/>
        <v>2.4664932975871415E-2</v>
      </c>
      <c r="BI274">
        <f t="shared" si="159"/>
        <v>4.5530530058843763E-2</v>
      </c>
      <c r="BJ274">
        <f t="shared" si="154"/>
        <v>-6.4086673803796556E-3</v>
      </c>
      <c r="BK274">
        <f t="shared" si="155"/>
        <v>2.7660688811287838E-2</v>
      </c>
      <c r="BL274">
        <f t="shared" si="156"/>
        <v>4.6330174191077308E-2</v>
      </c>
      <c r="BM274">
        <f t="shared" si="157"/>
        <v>2.3154992452449168E-2</v>
      </c>
      <c r="BN274">
        <f t="shared" si="160"/>
        <v>3.0044668230642588E-2</v>
      </c>
    </row>
    <row r="275" spans="1:66" x14ac:dyDescent="0.25">
      <c r="A275" s="2">
        <v>41687</v>
      </c>
      <c r="B275" s="1">
        <v>66.637291000000005</v>
      </c>
      <c r="C275" s="1">
        <v>68.220000999999996</v>
      </c>
      <c r="D275" s="1">
        <v>18.963749</v>
      </c>
      <c r="E275" s="1">
        <v>18.963749</v>
      </c>
      <c r="F275" s="1">
        <v>112.597336</v>
      </c>
      <c r="G275" s="1">
        <v>15.206818999999999</v>
      </c>
      <c r="H275" s="1">
        <v>113.18</v>
      </c>
      <c r="I275" s="1">
        <v>82.938918999999999</v>
      </c>
      <c r="J275" s="1">
        <v>99.894919999999999</v>
      </c>
      <c r="K275" s="1">
        <v>74.646186999999998</v>
      </c>
      <c r="L275" s="1">
        <v>28</v>
      </c>
      <c r="M275" s="1">
        <v>12.182115</v>
      </c>
      <c r="N275" s="1">
        <v>598.00555399999996</v>
      </c>
      <c r="O275" s="1">
        <v>153.717972</v>
      </c>
      <c r="P275" s="1">
        <v>69.817786999999996</v>
      </c>
      <c r="Q275" s="1">
        <v>21.303056999999999</v>
      </c>
      <c r="R275" s="1">
        <v>79.815574999999995</v>
      </c>
      <c r="S275" s="1">
        <v>50.753188999999999</v>
      </c>
      <c r="T275" s="1">
        <v>27.069486999999999</v>
      </c>
      <c r="U275" s="1">
        <v>33.678814000000003</v>
      </c>
      <c r="V275" s="1">
        <v>34.926537000000003</v>
      </c>
      <c r="W275" s="1">
        <v>17.724525</v>
      </c>
      <c r="X275" s="1">
        <v>26.543368999999998</v>
      </c>
      <c r="Y275" s="1">
        <v>63.443644999999997</v>
      </c>
      <c r="Z275" s="1">
        <v>25.527778999999999</v>
      </c>
      <c r="AA275" s="1">
        <v>19.290001</v>
      </c>
      <c r="AB275" s="1">
        <v>39.052188999999998</v>
      </c>
      <c r="AC275" s="1">
        <v>37.995514</v>
      </c>
      <c r="AD275" s="1">
        <v>64.221007999999998</v>
      </c>
      <c r="AE275" s="1">
        <v>80.389495999999994</v>
      </c>
      <c r="AF275" s="1">
        <v>1836.25</v>
      </c>
      <c r="AG275" s="1"/>
      <c r="AI275">
        <f t="shared" si="158"/>
        <v>-3.4449598828216958E-2</v>
      </c>
      <c r="AJ275">
        <f t="shared" si="181"/>
        <v>-1.7558531902753252E-3</v>
      </c>
      <c r="AK275">
        <f t="shared" si="182"/>
        <v>-4.0403493992860716E-3</v>
      </c>
      <c r="AL275">
        <f t="shared" si="183"/>
        <v>-4.0403493992860716E-3</v>
      </c>
      <c r="AM275">
        <f t="shared" si="184"/>
        <v>-8.8851586723500721E-3</v>
      </c>
      <c r="AN275">
        <f t="shared" si="185"/>
        <v>-2.4551047274653511E-2</v>
      </c>
      <c r="AO275">
        <f t="shared" si="161"/>
        <v>-1.5397973433613829E-2</v>
      </c>
      <c r="AP275">
        <f t="shared" si="162"/>
        <v>9.8393409167321644E-3</v>
      </c>
      <c r="AQ275">
        <f t="shared" si="163"/>
        <v>-2.2429341606930917E-2</v>
      </c>
      <c r="AR275">
        <f t="shared" si="164"/>
        <v>1.1359152820082208E-2</v>
      </c>
      <c r="AS275">
        <f t="shared" si="165"/>
        <v>1.5228426395939149E-2</v>
      </c>
      <c r="AT275">
        <f t="shared" si="166"/>
        <v>-5.2492165247923633E-3</v>
      </c>
      <c r="AU275">
        <f t="shared" si="167"/>
        <v>8.2311246225358131E-4</v>
      </c>
      <c r="AV275">
        <f t="shared" si="168"/>
        <v>4.7642743675382253E-3</v>
      </c>
      <c r="AW275">
        <f t="shared" si="169"/>
        <v>-2.4380033502399544E-3</v>
      </c>
      <c r="AX275">
        <f t="shared" si="170"/>
        <v>-1.3731790858364942E-2</v>
      </c>
      <c r="AY275">
        <f t="shared" si="171"/>
        <v>-1.336787586031014E-2</v>
      </c>
      <c r="AZ275">
        <f t="shared" si="172"/>
        <v>-9.286588470877986E-3</v>
      </c>
      <c r="BA275">
        <f t="shared" si="173"/>
        <v>-2.3577530341596211E-3</v>
      </c>
      <c r="BB275">
        <f t="shared" si="174"/>
        <v>9.5692126182970356E-3</v>
      </c>
      <c r="BC275">
        <f t="shared" si="175"/>
        <v>1.8782845367791783E-2</v>
      </c>
      <c r="BD275">
        <f t="shared" si="176"/>
        <v>4.0759341924178134E-2</v>
      </c>
      <c r="BE275">
        <f t="shared" si="177"/>
        <v>-1.5028409892104846E-2</v>
      </c>
      <c r="BF275">
        <f t="shared" si="178"/>
        <v>-8.7835573264216267E-3</v>
      </c>
      <c r="BG275">
        <f t="shared" si="179"/>
        <v>-1.0558258034128852E-2</v>
      </c>
      <c r="BH275">
        <f t="shared" si="180"/>
        <v>9.4191517834038684E-3</v>
      </c>
      <c r="BI275">
        <f t="shared" si="159"/>
        <v>6.6121561104274225E-3</v>
      </c>
      <c r="BJ275">
        <f t="shared" si="154"/>
        <v>1.6340457758150368E-2</v>
      </c>
      <c r="BK275">
        <f t="shared" si="155"/>
        <v>-3.522877007810344E-2</v>
      </c>
      <c r="BL275">
        <f t="shared" si="156"/>
        <v>9.7756543033041265E-3</v>
      </c>
      <c r="BM275">
        <f t="shared" si="157"/>
        <v>-1.2944447732973785E-3</v>
      </c>
      <c r="BN275">
        <f t="shared" si="160"/>
        <v>-2.6102256135339488E-3</v>
      </c>
    </row>
    <row r="276" spans="1:66" x14ac:dyDescent="0.25">
      <c r="A276" s="2">
        <v>41694</v>
      </c>
      <c r="B276" s="1">
        <v>66.762894000000003</v>
      </c>
      <c r="C276" s="1">
        <v>68.629997000000003</v>
      </c>
      <c r="D276" s="1">
        <v>18.607941</v>
      </c>
      <c r="E276" s="1">
        <v>18.607941</v>
      </c>
      <c r="F276" s="1">
        <v>113.159103</v>
      </c>
      <c r="G276" s="1">
        <v>15.430859999999999</v>
      </c>
      <c r="H276" s="1">
        <v>115.779999</v>
      </c>
      <c r="I276" s="1">
        <v>82.488083000000003</v>
      </c>
      <c r="J276" s="1">
        <v>103.080917</v>
      </c>
      <c r="K276" s="1">
        <v>75.279655000000005</v>
      </c>
      <c r="L276" s="1">
        <v>28.59</v>
      </c>
      <c r="M276" s="1">
        <v>12.366936000000001</v>
      </c>
      <c r="N276" s="1">
        <v>603.89721699999996</v>
      </c>
      <c r="O276" s="1">
        <v>155.54016100000001</v>
      </c>
      <c r="P276" s="1">
        <v>73.670608999999999</v>
      </c>
      <c r="Q276" s="1">
        <v>21.599658999999999</v>
      </c>
      <c r="R276" s="1">
        <v>80.916938999999999</v>
      </c>
      <c r="S276" s="1">
        <v>50.057220000000001</v>
      </c>
      <c r="T276" s="1">
        <v>28.147881999999999</v>
      </c>
      <c r="U276" s="1">
        <v>34.226188999999998</v>
      </c>
      <c r="V276" s="1">
        <v>35.757679000000003</v>
      </c>
      <c r="W276" s="1">
        <v>17.477295000000002</v>
      </c>
      <c r="X276" s="1">
        <v>27.091792999999999</v>
      </c>
      <c r="Y276" s="1">
        <v>63.175139999999999</v>
      </c>
      <c r="Z276" s="1">
        <v>24.850671999999999</v>
      </c>
      <c r="AA276" s="1">
        <v>19.77</v>
      </c>
      <c r="AB276" s="1">
        <v>39.768642</v>
      </c>
      <c r="AC276" s="1">
        <v>38.244689999999999</v>
      </c>
      <c r="AD276" s="1">
        <v>65.608711</v>
      </c>
      <c r="AE276" s="1">
        <v>81.438453999999993</v>
      </c>
      <c r="AF276" s="1">
        <v>1859.4499510000001</v>
      </c>
      <c r="AG276" s="1"/>
      <c r="AI276">
        <f t="shared" si="158"/>
        <v>1.8848755421344804E-3</v>
      </c>
      <c r="AJ276">
        <f t="shared" si="181"/>
        <v>6.0099090294649321E-3</v>
      </c>
      <c r="AK276">
        <f t="shared" si="182"/>
        <v>-1.8762534770946381E-2</v>
      </c>
      <c r="AL276">
        <f t="shared" si="183"/>
        <v>-1.8762534770946381E-2</v>
      </c>
      <c r="AM276">
        <f t="shared" si="184"/>
        <v>4.9891677721398599E-3</v>
      </c>
      <c r="AN276">
        <f t="shared" si="185"/>
        <v>1.4732930009885679E-2</v>
      </c>
      <c r="AO276">
        <f t="shared" si="161"/>
        <v>2.2972247746951727E-2</v>
      </c>
      <c r="AP276">
        <f t="shared" si="162"/>
        <v>-5.4357592965492514E-3</v>
      </c>
      <c r="AQ276">
        <f t="shared" si="163"/>
        <v>3.1893483672643219E-2</v>
      </c>
      <c r="AR276">
        <f t="shared" si="164"/>
        <v>8.4862740544270222E-3</v>
      </c>
      <c r="AS276">
        <f t="shared" si="165"/>
        <v>2.1071428571428567E-2</v>
      </c>
      <c r="AT276">
        <f t="shared" si="166"/>
        <v>1.5171503470456586E-2</v>
      </c>
      <c r="AU276">
        <f t="shared" si="167"/>
        <v>9.8521877607845674E-3</v>
      </c>
      <c r="AV276">
        <f t="shared" si="168"/>
        <v>1.1854105127017995E-2</v>
      </c>
      <c r="AW276">
        <f t="shared" si="169"/>
        <v>5.518396049992251E-2</v>
      </c>
      <c r="AX276">
        <f t="shared" si="170"/>
        <v>1.3922978284290375E-2</v>
      </c>
      <c r="AY276">
        <f t="shared" si="171"/>
        <v>1.37988606860253E-2</v>
      </c>
      <c r="AZ276">
        <f t="shared" si="172"/>
        <v>-1.3712813198792259E-2</v>
      </c>
      <c r="BA276">
        <f t="shared" si="173"/>
        <v>3.9838028699989786E-2</v>
      </c>
      <c r="BB276">
        <f t="shared" si="174"/>
        <v>1.6252799163295809E-2</v>
      </c>
      <c r="BC276">
        <f t="shared" si="175"/>
        <v>2.3796862540365789E-2</v>
      </c>
      <c r="BD276">
        <f t="shared" si="176"/>
        <v>-1.3948469705111889E-2</v>
      </c>
      <c r="BE276">
        <f t="shared" si="177"/>
        <v>2.0661431485957969E-2</v>
      </c>
      <c r="BF276">
        <f t="shared" si="178"/>
        <v>-4.232181174331922E-3</v>
      </c>
      <c r="BG276">
        <f t="shared" si="179"/>
        <v>-2.6524320819292565E-2</v>
      </c>
      <c r="BH276">
        <f t="shared" si="180"/>
        <v>2.4883306123208569E-2</v>
      </c>
      <c r="BI276">
        <f t="shared" si="159"/>
        <v>1.8346039449926899E-2</v>
      </c>
      <c r="BJ276">
        <f t="shared" ref="BJ276:BJ339" si="186">(AC276-AC275)/AC275</f>
        <v>6.5580373514620306E-3</v>
      </c>
      <c r="BK276">
        <f t="shared" ref="BK276:BK339" si="187">(AD276-AD275)/AD275</f>
        <v>2.1608240717741489E-2</v>
      </c>
      <c r="BL276">
        <f t="shared" ref="BL276:BL339" si="188">(AE276-AE275)/AE275</f>
        <v>1.3048446030809784E-2</v>
      </c>
      <c r="BM276">
        <f t="shared" ref="BM276:BM339" si="189">(AF276-AF275)/AF275</f>
        <v>1.2634418515997307E-2</v>
      </c>
      <c r="BN276">
        <f t="shared" si="160"/>
        <v>1.0514616335145343E-2</v>
      </c>
    </row>
    <row r="277" spans="1:66" x14ac:dyDescent="0.25">
      <c r="A277" s="2">
        <v>41701</v>
      </c>
      <c r="B277" s="1">
        <v>67.295745999999994</v>
      </c>
      <c r="C277" s="1">
        <v>68.519997000000004</v>
      </c>
      <c r="D277" s="1">
        <v>19.338799000000002</v>
      </c>
      <c r="E277" s="1">
        <v>19.338799000000002</v>
      </c>
      <c r="F277" s="1">
        <v>112.825554</v>
      </c>
      <c r="G277" s="1">
        <v>16.177664</v>
      </c>
      <c r="H277" s="1">
        <v>122.66999800000001</v>
      </c>
      <c r="I277" s="1">
        <v>82.556145000000001</v>
      </c>
      <c r="J277" s="1">
        <v>100.16851800000001</v>
      </c>
      <c r="K277" s="1">
        <v>76.583838999999998</v>
      </c>
      <c r="L277" s="1">
        <v>29.379999000000002</v>
      </c>
      <c r="M277" s="1">
        <v>12.551757</v>
      </c>
      <c r="N277" s="1">
        <v>603.47003199999995</v>
      </c>
      <c r="O277" s="1">
        <v>163.38793899999999</v>
      </c>
      <c r="P277" s="1">
        <v>74.137634000000006</v>
      </c>
      <c r="Q277" s="1">
        <v>21.494978</v>
      </c>
      <c r="R277" s="1">
        <v>81.971001000000001</v>
      </c>
      <c r="S277" s="1">
        <v>52.330146999999997</v>
      </c>
      <c r="T277" s="1">
        <v>29.436468000000001</v>
      </c>
      <c r="U277" s="1">
        <v>33.859886000000003</v>
      </c>
      <c r="V277" s="1">
        <v>36.510917999999997</v>
      </c>
      <c r="W277" s="1">
        <v>17.537110999999999</v>
      </c>
      <c r="X277" s="1">
        <v>27.361784</v>
      </c>
      <c r="Y277" s="1">
        <v>64.433777000000006</v>
      </c>
      <c r="Z277" s="1">
        <v>25.325427999999999</v>
      </c>
      <c r="AA277" s="1">
        <v>21.209999</v>
      </c>
      <c r="AB277" s="1">
        <v>40.555889000000001</v>
      </c>
      <c r="AC277" s="1">
        <v>37.899059000000001</v>
      </c>
      <c r="AD277" s="1">
        <v>65.503319000000005</v>
      </c>
      <c r="AE277" s="1">
        <v>80.355659000000003</v>
      </c>
      <c r="AF277" s="1">
        <v>1878.040039</v>
      </c>
      <c r="AG277" s="1"/>
      <c r="AI277">
        <f t="shared" si="158"/>
        <v>7.9812597698354897E-3</v>
      </c>
      <c r="AJ277">
        <f t="shared" si="181"/>
        <v>-1.6027976804370168E-3</v>
      </c>
      <c r="AK277">
        <f t="shared" si="182"/>
        <v>3.9276672255141032E-2</v>
      </c>
      <c r="AL277">
        <f t="shared" si="183"/>
        <v>3.9276672255141032E-2</v>
      </c>
      <c r="AM277">
        <f t="shared" si="184"/>
        <v>-2.9476108519524494E-3</v>
      </c>
      <c r="AN277">
        <f t="shared" si="185"/>
        <v>4.8396784106653871E-2</v>
      </c>
      <c r="AO277">
        <f t="shared" si="161"/>
        <v>5.9509406283549914E-2</v>
      </c>
      <c r="AP277">
        <f t="shared" si="162"/>
        <v>8.2511312573475153E-4</v>
      </c>
      <c r="AQ277">
        <f t="shared" si="163"/>
        <v>-2.8253522424523964E-2</v>
      </c>
      <c r="AR277">
        <f t="shared" si="164"/>
        <v>1.7324521479276069E-2</v>
      </c>
      <c r="AS277">
        <f t="shared" si="165"/>
        <v>2.7632004197271832E-2</v>
      </c>
      <c r="AT277">
        <f t="shared" si="166"/>
        <v>1.4944768857864183E-2</v>
      </c>
      <c r="AU277">
        <f t="shared" si="167"/>
        <v>-7.073803090568119E-4</v>
      </c>
      <c r="AV277">
        <f t="shared" si="168"/>
        <v>5.0454994707122468E-2</v>
      </c>
      <c r="AW277">
        <f t="shared" si="169"/>
        <v>6.3393666258413405E-3</v>
      </c>
      <c r="AX277">
        <f t="shared" si="170"/>
        <v>-4.8464191031904425E-3</v>
      </c>
      <c r="AY277">
        <f t="shared" si="171"/>
        <v>1.3026469031410122E-2</v>
      </c>
      <c r="AZ277">
        <f t="shared" si="172"/>
        <v>4.5406576713608857E-2</v>
      </c>
      <c r="BA277">
        <f t="shared" si="173"/>
        <v>4.5779146011767503E-2</v>
      </c>
      <c r="BB277">
        <f t="shared" si="174"/>
        <v>-1.0702418548556339E-2</v>
      </c>
      <c r="BC277">
        <f t="shared" si="175"/>
        <v>2.1065097653569557E-2</v>
      </c>
      <c r="BD277">
        <f t="shared" si="176"/>
        <v>3.4224975890146539E-3</v>
      </c>
      <c r="BE277">
        <f t="shared" si="177"/>
        <v>9.9657855794188666E-3</v>
      </c>
      <c r="BF277">
        <f t="shared" si="178"/>
        <v>1.9922979197196988E-2</v>
      </c>
      <c r="BG277">
        <f t="shared" si="179"/>
        <v>1.910435259054561E-2</v>
      </c>
      <c r="BH277">
        <f t="shared" si="180"/>
        <v>7.2837582195245332E-2</v>
      </c>
      <c r="BI277">
        <f t="shared" si="159"/>
        <v>1.9795672178094508E-2</v>
      </c>
      <c r="BJ277">
        <f t="shared" si="186"/>
        <v>-9.0373591732603245E-3</v>
      </c>
      <c r="BK277">
        <f t="shared" si="187"/>
        <v>-1.6063720562959213E-3</v>
      </c>
      <c r="BL277">
        <f t="shared" si="188"/>
        <v>-1.3295868804189115E-2</v>
      </c>
      <c r="BM277">
        <f t="shared" si="189"/>
        <v>9.9976275188274327E-3</v>
      </c>
      <c r="BN277">
        <f t="shared" si="160"/>
        <v>1.6976265781728055E-2</v>
      </c>
    </row>
    <row r="278" spans="1:66" x14ac:dyDescent="0.25">
      <c r="A278" s="2">
        <v>41708</v>
      </c>
      <c r="B278" s="1">
        <v>66.566254000000001</v>
      </c>
      <c r="C278" s="1">
        <v>67.190002000000007</v>
      </c>
      <c r="D278" s="1">
        <v>20.194664</v>
      </c>
      <c r="E278" s="1">
        <v>20.194664</v>
      </c>
      <c r="F278" s="1">
        <v>108.059387</v>
      </c>
      <c r="G278" s="1">
        <v>15.692284000000001</v>
      </c>
      <c r="H278" s="1">
        <v>122.510002</v>
      </c>
      <c r="I278" s="1">
        <v>81.144058000000001</v>
      </c>
      <c r="J278" s="1">
        <v>100.12439000000001</v>
      </c>
      <c r="K278" s="1">
        <v>74.590301999999994</v>
      </c>
      <c r="L278" s="1">
        <v>29.6</v>
      </c>
      <c r="M278" s="1">
        <v>12.117827999999999</v>
      </c>
      <c r="N278" s="1">
        <v>582.61065699999995</v>
      </c>
      <c r="O278" s="1">
        <v>155.03384399999999</v>
      </c>
      <c r="P278" s="1">
        <v>71.290656999999996</v>
      </c>
      <c r="Q278" s="1">
        <v>21.372848999999999</v>
      </c>
      <c r="R278" s="1">
        <v>81.523026000000002</v>
      </c>
      <c r="S278" s="1">
        <v>50.039597000000001</v>
      </c>
      <c r="T278" s="1">
        <v>28.422049999999999</v>
      </c>
      <c r="U278" s="1">
        <v>33.681216999999997</v>
      </c>
      <c r="V278" s="1">
        <v>35.987087000000002</v>
      </c>
      <c r="W278" s="1">
        <v>17.021307</v>
      </c>
      <c r="X278" s="1">
        <v>26.349319000000001</v>
      </c>
      <c r="Y278" s="1">
        <v>63.006531000000003</v>
      </c>
      <c r="Z278" s="1">
        <v>25.286514</v>
      </c>
      <c r="AA278" s="1">
        <v>21.5</v>
      </c>
      <c r="AB278" s="1">
        <v>39.193710000000003</v>
      </c>
      <c r="AC278" s="1">
        <v>37.038994000000002</v>
      </c>
      <c r="AD278" s="1">
        <v>65.660713000000001</v>
      </c>
      <c r="AE278" s="1">
        <v>79.069832000000005</v>
      </c>
      <c r="AF278" s="1">
        <v>1841.130005</v>
      </c>
      <c r="AG278" s="1"/>
      <c r="AI278">
        <f t="shared" si="158"/>
        <v>-1.0840090843186335E-2</v>
      </c>
      <c r="AJ278">
        <f t="shared" si="181"/>
        <v>-1.9410319005121916E-2</v>
      </c>
      <c r="AK278">
        <f t="shared" si="182"/>
        <v>4.4256367729971123E-2</v>
      </c>
      <c r="AL278">
        <f t="shared" si="183"/>
        <v>4.4256367729971123E-2</v>
      </c>
      <c r="AM278">
        <f t="shared" si="184"/>
        <v>-4.2243683554170679E-2</v>
      </c>
      <c r="AN278">
        <f t="shared" si="185"/>
        <v>-3.0003095626166994E-2</v>
      </c>
      <c r="AO278">
        <f t="shared" si="161"/>
        <v>-1.304279796271022E-3</v>
      </c>
      <c r="AP278">
        <f t="shared" si="162"/>
        <v>-1.710456562621716E-2</v>
      </c>
      <c r="AQ278">
        <f t="shared" si="163"/>
        <v>-4.405376148222599E-4</v>
      </c>
      <c r="AR278">
        <f t="shared" si="164"/>
        <v>-2.6030779156944631E-2</v>
      </c>
      <c r="AS278">
        <f t="shared" si="165"/>
        <v>7.4881214257359191E-3</v>
      </c>
      <c r="AT278">
        <f t="shared" si="166"/>
        <v>-3.4571175971619024E-2</v>
      </c>
      <c r="AU278">
        <f t="shared" si="167"/>
        <v>-3.4565718086892509E-2</v>
      </c>
      <c r="AV278">
        <f t="shared" si="168"/>
        <v>-5.1130426463118564E-2</v>
      </c>
      <c r="AW278">
        <f t="shared" si="169"/>
        <v>-3.8401238971289664E-2</v>
      </c>
      <c r="AX278">
        <f t="shared" si="170"/>
        <v>-5.6817457547526234E-3</v>
      </c>
      <c r="AY278">
        <f t="shared" si="171"/>
        <v>-5.465042448365362E-3</v>
      </c>
      <c r="AZ278">
        <f t="shared" si="172"/>
        <v>-4.3771136358550573E-2</v>
      </c>
      <c r="BA278">
        <f t="shared" si="173"/>
        <v>-3.4461267567834658E-2</v>
      </c>
      <c r="BB278">
        <f t="shared" si="174"/>
        <v>-5.2767159346019769E-3</v>
      </c>
      <c r="BC278">
        <f t="shared" si="175"/>
        <v>-1.4347242652184046E-2</v>
      </c>
      <c r="BD278">
        <f t="shared" si="176"/>
        <v>-2.9412142056921421E-2</v>
      </c>
      <c r="BE278">
        <f t="shared" si="177"/>
        <v>-3.7002886946260478E-2</v>
      </c>
      <c r="BF278">
        <f t="shared" si="178"/>
        <v>-2.2150587261088289E-2</v>
      </c>
      <c r="BG278">
        <f t="shared" si="179"/>
        <v>-1.5365584344714071E-3</v>
      </c>
      <c r="BH278">
        <f t="shared" si="180"/>
        <v>1.367284364322696E-2</v>
      </c>
      <c r="BI278">
        <f t="shared" si="159"/>
        <v>-3.358769918716361E-2</v>
      </c>
      <c r="BJ278">
        <f t="shared" si="186"/>
        <v>-2.2693571362814014E-2</v>
      </c>
      <c r="BK278">
        <f t="shared" si="187"/>
        <v>2.4028400759356404E-3</v>
      </c>
      <c r="BL278">
        <f t="shared" si="188"/>
        <v>-1.600169815046875E-2</v>
      </c>
      <c r="BM278">
        <f t="shared" si="189"/>
        <v>-1.9653486205572848E-2</v>
      </c>
      <c r="BN278">
        <f t="shared" si="160"/>
        <v>-1.5511922140881908E-2</v>
      </c>
    </row>
    <row r="279" spans="1:66" x14ac:dyDescent="0.25">
      <c r="A279" s="2">
        <v>41715</v>
      </c>
      <c r="B279" s="1">
        <v>67.604011999999997</v>
      </c>
      <c r="C279" s="1">
        <v>67.139999000000003</v>
      </c>
      <c r="D279" s="1">
        <v>19.983101000000001</v>
      </c>
      <c r="E279" s="1">
        <v>19.983101000000001</v>
      </c>
      <c r="F279" s="1">
        <v>107.594177</v>
      </c>
      <c r="G279" s="1">
        <v>16.402176000000001</v>
      </c>
      <c r="H279" s="1">
        <v>125.199997</v>
      </c>
      <c r="I279" s="1">
        <v>82.845359999999999</v>
      </c>
      <c r="J279" s="1">
        <v>100.459755</v>
      </c>
      <c r="K279" s="1">
        <v>74.851128000000003</v>
      </c>
      <c r="L279" s="1">
        <v>29.75</v>
      </c>
      <c r="M279" s="1">
        <v>12.431222</v>
      </c>
      <c r="N279" s="1">
        <v>587.69757100000004</v>
      </c>
      <c r="O279" s="1">
        <v>156.534042</v>
      </c>
      <c r="P279" s="1">
        <v>72.640113999999997</v>
      </c>
      <c r="Q279" s="1">
        <v>21.957329000000001</v>
      </c>
      <c r="R279" s="1">
        <v>84.263603000000003</v>
      </c>
      <c r="S279" s="1">
        <v>53.008502999999997</v>
      </c>
      <c r="T279" s="1">
        <v>29.792884999999998</v>
      </c>
      <c r="U279" s="1">
        <v>35.878962999999999</v>
      </c>
      <c r="V279" s="1">
        <v>34.558086000000003</v>
      </c>
      <c r="W279" s="1">
        <v>17.709036000000001</v>
      </c>
      <c r="X279" s="1">
        <v>27.150853999999999</v>
      </c>
      <c r="Y279" s="1">
        <v>65.914908999999994</v>
      </c>
      <c r="Z279" s="1">
        <v>26.695209999999999</v>
      </c>
      <c r="AA279" s="1">
        <v>21.77</v>
      </c>
      <c r="AB279" s="1">
        <v>41.705779999999997</v>
      </c>
      <c r="AC279" s="1">
        <v>37.706145999999997</v>
      </c>
      <c r="AD279" s="1">
        <v>67.269538999999995</v>
      </c>
      <c r="AE279" s="1">
        <v>79.780403000000007</v>
      </c>
      <c r="AF279" s="1">
        <v>1866.5200199999999</v>
      </c>
      <c r="AG279" s="1"/>
      <c r="AI279">
        <f t="shared" si="158"/>
        <v>1.5589851278096506E-2</v>
      </c>
      <c r="AJ279">
        <f t="shared" si="181"/>
        <v>-7.4420298424762341E-4</v>
      </c>
      <c r="AK279">
        <f t="shared" si="182"/>
        <v>-1.0476183213545825E-2</v>
      </c>
      <c r="AL279">
        <f t="shared" si="183"/>
        <v>-1.0476183213545825E-2</v>
      </c>
      <c r="AM279">
        <f t="shared" si="184"/>
        <v>-4.3051326952280328E-3</v>
      </c>
      <c r="AN279">
        <f t="shared" si="185"/>
        <v>4.5238283987213072E-2</v>
      </c>
      <c r="AO279">
        <f t="shared" si="161"/>
        <v>2.195735006191573E-2</v>
      </c>
      <c r="AP279">
        <f t="shared" si="162"/>
        <v>2.0966439711457348E-2</v>
      </c>
      <c r="AQ279">
        <f t="shared" si="163"/>
        <v>3.3494835773780584E-3</v>
      </c>
      <c r="AR279">
        <f t="shared" si="164"/>
        <v>3.4967816593638231E-3</v>
      </c>
      <c r="AS279">
        <f t="shared" si="165"/>
        <v>5.0675675675675193E-3</v>
      </c>
      <c r="AT279">
        <f t="shared" si="166"/>
        <v>2.5862225474730341E-2</v>
      </c>
      <c r="AU279">
        <f t="shared" si="167"/>
        <v>8.7312409048502741E-3</v>
      </c>
      <c r="AV279">
        <f t="shared" si="168"/>
        <v>9.6765839077047715E-3</v>
      </c>
      <c r="AW279">
        <f t="shared" si="169"/>
        <v>1.8928946046885234E-2</v>
      </c>
      <c r="AX279">
        <f t="shared" si="170"/>
        <v>2.7346845523495852E-2</v>
      </c>
      <c r="AY279">
        <f t="shared" si="171"/>
        <v>3.3617213865442162E-2</v>
      </c>
      <c r="AZ279">
        <f t="shared" si="172"/>
        <v>5.9331133302292519E-2</v>
      </c>
      <c r="BA279">
        <f t="shared" si="173"/>
        <v>4.8231390768786894E-2</v>
      </c>
      <c r="BB279">
        <f t="shared" si="174"/>
        <v>6.5251383285823736E-2</v>
      </c>
      <c r="BC279">
        <f t="shared" si="175"/>
        <v>-3.9708715517874492E-2</v>
      </c>
      <c r="BD279">
        <f t="shared" si="176"/>
        <v>4.0404006578343303E-2</v>
      </c>
      <c r="BE279">
        <f t="shared" si="177"/>
        <v>3.0419571754397055E-2</v>
      </c>
      <c r="BF279">
        <f t="shared" si="178"/>
        <v>4.615994491110758E-2</v>
      </c>
      <c r="BG279">
        <f t="shared" si="179"/>
        <v>5.5709379315788607E-2</v>
      </c>
      <c r="BH279">
        <f t="shared" si="180"/>
        <v>1.2558139534883701E-2</v>
      </c>
      <c r="BI279">
        <f t="shared" si="159"/>
        <v>6.4093702790575177E-2</v>
      </c>
      <c r="BJ279">
        <f t="shared" si="186"/>
        <v>1.8012152273898002E-2</v>
      </c>
      <c r="BK279">
        <f t="shared" si="187"/>
        <v>2.4502109808036861E-2</v>
      </c>
      <c r="BL279">
        <f t="shared" si="188"/>
        <v>8.986625897978405E-3</v>
      </c>
      <c r="BM279">
        <f t="shared" si="189"/>
        <v>1.3790452021882045E-2</v>
      </c>
      <c r="BN279">
        <f t="shared" si="160"/>
        <v>2.1592597872119028E-2</v>
      </c>
    </row>
    <row r="280" spans="1:66" x14ac:dyDescent="0.25">
      <c r="A280" s="2">
        <v>41722</v>
      </c>
      <c r="B280" s="1">
        <v>68.110252000000003</v>
      </c>
      <c r="C280" s="1">
        <v>64.879997000000003</v>
      </c>
      <c r="D280" s="1">
        <v>19.854851</v>
      </c>
      <c r="E280" s="1">
        <v>19.854851</v>
      </c>
      <c r="F280" s="1">
        <v>109.244347</v>
      </c>
      <c r="G280" s="1">
        <v>15.860423000000001</v>
      </c>
      <c r="H280" s="1">
        <v>123.529999</v>
      </c>
      <c r="I280" s="1">
        <v>84.546691999999993</v>
      </c>
      <c r="J280" s="1">
        <v>98.544662000000002</v>
      </c>
      <c r="K280" s="1">
        <v>73.584205999999995</v>
      </c>
      <c r="L280" s="1">
        <v>28.530000999999999</v>
      </c>
      <c r="M280" s="1">
        <v>12.415152000000001</v>
      </c>
      <c r="N280" s="1">
        <v>556.92773399999999</v>
      </c>
      <c r="O280" s="1">
        <v>152.17411799999999</v>
      </c>
      <c r="P280" s="1">
        <v>71.104575999999994</v>
      </c>
      <c r="Q280" s="1">
        <v>22.349888</v>
      </c>
      <c r="R280" s="1">
        <v>85.589966000000004</v>
      </c>
      <c r="S280" s="1">
        <v>52.893967000000004</v>
      </c>
      <c r="T280" s="1">
        <v>28.248407</v>
      </c>
      <c r="U280" s="1">
        <v>36.004050999999997</v>
      </c>
      <c r="V280" s="1">
        <v>33.790745000000001</v>
      </c>
      <c r="W280" s="1">
        <v>17.097726999999999</v>
      </c>
      <c r="X280" s="1">
        <v>26.897734</v>
      </c>
      <c r="Y280" s="1">
        <v>66.833786000000003</v>
      </c>
      <c r="Z280" s="1">
        <v>27.294491000000001</v>
      </c>
      <c r="AA280" s="1">
        <v>21.48</v>
      </c>
      <c r="AB280" s="1">
        <v>41.254665000000003</v>
      </c>
      <c r="AC280" s="1">
        <v>38.116076999999997</v>
      </c>
      <c r="AD280" s="1">
        <v>67.189987000000002</v>
      </c>
      <c r="AE280" s="1">
        <v>82.648139999999998</v>
      </c>
      <c r="AF280" s="1">
        <v>1857.619995</v>
      </c>
      <c r="AG280" s="1"/>
      <c r="AI280">
        <f t="shared" si="158"/>
        <v>7.4883129717213436E-3</v>
      </c>
      <c r="AJ280">
        <f t="shared" si="181"/>
        <v>-3.3661037141212942E-2</v>
      </c>
      <c r="AK280">
        <f t="shared" si="182"/>
        <v>-6.417922823890111E-3</v>
      </c>
      <c r="AL280">
        <f t="shared" si="183"/>
        <v>-6.417922823890111E-3</v>
      </c>
      <c r="AM280">
        <f t="shared" si="184"/>
        <v>1.533698240937335E-2</v>
      </c>
      <c r="AN280">
        <f t="shared" si="185"/>
        <v>-3.3029337083079702E-2</v>
      </c>
      <c r="AO280">
        <f t="shared" si="161"/>
        <v>-1.3338642492139936E-2</v>
      </c>
      <c r="AP280">
        <f t="shared" si="162"/>
        <v>2.0536237636000296E-2</v>
      </c>
      <c r="AQ280">
        <f t="shared" si="163"/>
        <v>-1.9063285591329571E-2</v>
      </c>
      <c r="AR280">
        <f t="shared" si="164"/>
        <v>-1.6925890549037658E-2</v>
      </c>
      <c r="AS280">
        <f t="shared" si="165"/>
        <v>-4.1008369747899204E-2</v>
      </c>
      <c r="AT280">
        <f t="shared" si="166"/>
        <v>-1.29271281616555E-3</v>
      </c>
      <c r="AU280">
        <f t="shared" si="167"/>
        <v>-5.235658358710496E-2</v>
      </c>
      <c r="AV280">
        <f t="shared" si="168"/>
        <v>-2.7852880717154208E-2</v>
      </c>
      <c r="AW280">
        <f t="shared" si="169"/>
        <v>-2.1138981142017517E-2</v>
      </c>
      <c r="AX280">
        <f t="shared" si="170"/>
        <v>1.7878267434076271E-2</v>
      </c>
      <c r="AY280">
        <f t="shared" si="171"/>
        <v>1.5740639526178348E-2</v>
      </c>
      <c r="AZ280">
        <f t="shared" si="172"/>
        <v>-2.1607099525144859E-3</v>
      </c>
      <c r="BA280">
        <f t="shared" si="173"/>
        <v>-5.1840498159208083E-2</v>
      </c>
      <c r="BB280">
        <f t="shared" si="174"/>
        <v>3.486388388649864E-3</v>
      </c>
      <c r="BC280">
        <f t="shared" si="175"/>
        <v>-2.2204383657127357E-2</v>
      </c>
      <c r="BD280">
        <f t="shared" si="176"/>
        <v>-3.4519609085441015E-2</v>
      </c>
      <c r="BE280">
        <f t="shared" si="177"/>
        <v>-9.3227270125646553E-3</v>
      </c>
      <c r="BF280">
        <f t="shared" si="178"/>
        <v>1.3940351491648257E-2</v>
      </c>
      <c r="BG280">
        <f t="shared" si="179"/>
        <v>2.2449008642374466E-2</v>
      </c>
      <c r="BH280">
        <f t="shared" si="180"/>
        <v>-1.3321084060633861E-2</v>
      </c>
      <c r="BI280">
        <f t="shared" si="159"/>
        <v>-1.0816606235394577E-2</v>
      </c>
      <c r="BJ280">
        <f t="shared" si="186"/>
        <v>1.087172897489975E-2</v>
      </c>
      <c r="BK280">
        <f t="shared" si="187"/>
        <v>-1.1825857763049709E-3</v>
      </c>
      <c r="BL280">
        <f t="shared" si="188"/>
        <v>3.5945381223506614E-2</v>
      </c>
      <c r="BM280">
        <f t="shared" si="189"/>
        <v>-4.7682451324577348E-3</v>
      </c>
      <c r="BN280">
        <f t="shared" si="160"/>
        <v>-8.4732823918560653E-3</v>
      </c>
    </row>
    <row r="281" spans="1:66" x14ac:dyDescent="0.25">
      <c r="A281" s="2">
        <v>41729</v>
      </c>
      <c r="B281" s="1">
        <v>67.470832999999999</v>
      </c>
      <c r="C281" s="1">
        <v>61.32</v>
      </c>
      <c r="D281" s="1">
        <v>19.534454</v>
      </c>
      <c r="E281" s="1">
        <v>19.534454</v>
      </c>
      <c r="F281" s="1">
        <v>111.807373</v>
      </c>
      <c r="G281" s="1">
        <v>15.617559</v>
      </c>
      <c r="H281" s="1">
        <v>123.900002</v>
      </c>
      <c r="I281" s="1">
        <v>86.911513999999997</v>
      </c>
      <c r="J281" s="1">
        <v>97.653289999999998</v>
      </c>
      <c r="K281" s="1">
        <v>74.925651999999999</v>
      </c>
      <c r="L281" s="1">
        <v>28.6</v>
      </c>
      <c r="M281" s="1">
        <v>12.961577</v>
      </c>
      <c r="N281" s="1">
        <v>540.16986099999997</v>
      </c>
      <c r="O281" s="1">
        <v>153.055466</v>
      </c>
      <c r="P281" s="1">
        <v>71.104575999999994</v>
      </c>
      <c r="Q281" s="1">
        <v>22.820965000000001</v>
      </c>
      <c r="R281" s="1">
        <v>86.450774999999993</v>
      </c>
      <c r="S281" s="1">
        <v>52.691352999999999</v>
      </c>
      <c r="T281" s="1">
        <v>27.754904</v>
      </c>
      <c r="U281" s="1">
        <v>35.619883999999999</v>
      </c>
      <c r="V281" s="1">
        <v>33.469085999999997</v>
      </c>
      <c r="W281" s="1">
        <v>17.336521000000001</v>
      </c>
      <c r="X281" s="1">
        <v>27.133977999999999</v>
      </c>
      <c r="Y281" s="1">
        <v>66.201537999999999</v>
      </c>
      <c r="Z281" s="1">
        <v>27.668071999999999</v>
      </c>
      <c r="AA281" s="1">
        <v>21.200001</v>
      </c>
      <c r="AB281" s="1">
        <v>40.989306999999997</v>
      </c>
      <c r="AC281" s="1">
        <v>38.614432999999998</v>
      </c>
      <c r="AD281" s="1">
        <v>68.339127000000005</v>
      </c>
      <c r="AE281" s="1">
        <v>82.360541999999995</v>
      </c>
      <c r="AF281" s="1">
        <v>1865.089966</v>
      </c>
      <c r="AG281" s="1"/>
      <c r="AI281">
        <f t="shared" si="158"/>
        <v>-9.387999327913274E-3</v>
      </c>
      <c r="AJ281">
        <f t="shared" si="181"/>
        <v>-5.4870486507574937E-2</v>
      </c>
      <c r="AK281">
        <f t="shared" si="182"/>
        <v>-1.6136963203601973E-2</v>
      </c>
      <c r="AL281">
        <f t="shared" si="183"/>
        <v>-1.6136963203601973E-2</v>
      </c>
      <c r="AM281">
        <f t="shared" si="184"/>
        <v>2.3461406199809985E-2</v>
      </c>
      <c r="AN281">
        <f t="shared" si="185"/>
        <v>-1.5312580250854649E-2</v>
      </c>
      <c r="AO281">
        <f t="shared" si="161"/>
        <v>2.9952481421132121E-3</v>
      </c>
      <c r="AP281">
        <f t="shared" si="162"/>
        <v>2.7970603509833405E-2</v>
      </c>
      <c r="AQ281">
        <f t="shared" si="163"/>
        <v>-9.0453605696065413E-3</v>
      </c>
      <c r="AR281">
        <f t="shared" si="164"/>
        <v>1.8230080514832284E-2</v>
      </c>
      <c r="AS281">
        <f t="shared" si="165"/>
        <v>2.4535225217833961E-3</v>
      </c>
      <c r="AT281">
        <f t="shared" si="166"/>
        <v>4.4012751515245183E-2</v>
      </c>
      <c r="AU281">
        <f t="shared" si="167"/>
        <v>-3.0089851837042863E-2</v>
      </c>
      <c r="AV281">
        <f t="shared" si="168"/>
        <v>5.7917076279686581E-3</v>
      </c>
      <c r="AW281">
        <f t="shared" si="169"/>
        <v>0</v>
      </c>
      <c r="AX281">
        <f t="shared" si="170"/>
        <v>2.1077376316158768E-2</v>
      </c>
      <c r="AY281">
        <f t="shared" si="171"/>
        <v>1.0057358826383795E-2</v>
      </c>
      <c r="AZ281">
        <f t="shared" si="172"/>
        <v>-3.8305691838164467E-3</v>
      </c>
      <c r="BA281">
        <f t="shared" si="173"/>
        <v>-1.7470117872487482E-2</v>
      </c>
      <c r="BB281">
        <f t="shared" si="174"/>
        <v>-1.0670104872365556E-2</v>
      </c>
      <c r="BC281">
        <f t="shared" si="175"/>
        <v>-9.5191449611425824E-3</v>
      </c>
      <c r="BD281">
        <f t="shared" si="176"/>
        <v>1.3966417875311858E-2</v>
      </c>
      <c r="BE281">
        <f t="shared" si="177"/>
        <v>8.7830446981146896E-3</v>
      </c>
      <c r="BF281">
        <f t="shared" si="178"/>
        <v>-9.4600057521805527E-3</v>
      </c>
      <c r="BG281">
        <f t="shared" si="179"/>
        <v>1.3687047690319558E-2</v>
      </c>
      <c r="BH281">
        <f t="shared" si="180"/>
        <v>-1.3035335195530731E-2</v>
      </c>
      <c r="BI281">
        <f t="shared" si="159"/>
        <v>-6.4321937894782607E-3</v>
      </c>
      <c r="BJ281">
        <f t="shared" si="186"/>
        <v>1.3074692865165561E-2</v>
      </c>
      <c r="BK281">
        <f t="shared" si="187"/>
        <v>1.7102845994002091E-2</v>
      </c>
      <c r="BL281">
        <f t="shared" si="188"/>
        <v>-3.4797879298917398E-3</v>
      </c>
      <c r="BM281">
        <f t="shared" si="189"/>
        <v>4.0212589335312287E-3</v>
      </c>
      <c r="BN281">
        <f t="shared" si="160"/>
        <v>-7.377867200157034E-5</v>
      </c>
    </row>
    <row r="282" spans="1:66" x14ac:dyDescent="0.25">
      <c r="A282" s="2">
        <v>41736</v>
      </c>
      <c r="B282" s="1">
        <v>65.921761000000004</v>
      </c>
      <c r="C282" s="1">
        <v>60.5</v>
      </c>
      <c r="D282" s="1">
        <v>18.485887999999999</v>
      </c>
      <c r="E282" s="1">
        <v>18.485887999999999</v>
      </c>
      <c r="F282" s="1">
        <v>107.14653800000001</v>
      </c>
      <c r="G282" s="1">
        <v>14.730202999999999</v>
      </c>
      <c r="H282" s="1">
        <v>121.699997</v>
      </c>
      <c r="I282" s="1">
        <v>86.299010999999993</v>
      </c>
      <c r="J282" s="1">
        <v>98.915313999999995</v>
      </c>
      <c r="K282" s="1">
        <v>71.739707999999993</v>
      </c>
      <c r="L282" s="1">
        <v>26.67</v>
      </c>
      <c r="M282" s="1">
        <v>12.559792</v>
      </c>
      <c r="N282" s="1">
        <v>527.69842500000004</v>
      </c>
      <c r="O282" s="1">
        <v>143.19180299999999</v>
      </c>
      <c r="P282" s="1">
        <v>68.376732000000004</v>
      </c>
      <c r="Q282" s="1">
        <v>22.838411000000001</v>
      </c>
      <c r="R282" s="1">
        <v>85.089264</v>
      </c>
      <c r="S282" s="1">
        <v>49.025191999999997</v>
      </c>
      <c r="T282" s="1">
        <v>26.018512999999999</v>
      </c>
      <c r="U282" s="1">
        <v>35.030247000000003</v>
      </c>
      <c r="V282" s="1">
        <v>32.738509999999998</v>
      </c>
      <c r="W282" s="1">
        <v>17.307869</v>
      </c>
      <c r="X282" s="1">
        <v>25.193424</v>
      </c>
      <c r="Y282" s="1">
        <v>65.763167999999993</v>
      </c>
      <c r="Z282" s="1">
        <v>27.395669999999999</v>
      </c>
      <c r="AA282" s="1">
        <v>19.780000999999999</v>
      </c>
      <c r="AB282" s="1">
        <v>39.786343000000002</v>
      </c>
      <c r="AC282" s="1">
        <v>37.834755000000001</v>
      </c>
      <c r="AD282" s="1">
        <v>67.623131000000001</v>
      </c>
      <c r="AE282" s="1">
        <v>81.819121999999993</v>
      </c>
      <c r="AF282" s="1">
        <v>1815.6899410000001</v>
      </c>
      <c r="AG282" s="1"/>
      <c r="AI282">
        <f t="shared" si="158"/>
        <v>-2.2959135542316416E-2</v>
      </c>
      <c r="AJ282">
        <f t="shared" si="181"/>
        <v>-1.337247227658187E-2</v>
      </c>
      <c r="AK282">
        <f t="shared" si="182"/>
        <v>-5.3677773640358771E-2</v>
      </c>
      <c r="AL282">
        <f t="shared" si="183"/>
        <v>-5.3677773640358771E-2</v>
      </c>
      <c r="AM282">
        <f t="shared" si="184"/>
        <v>-4.1686293801035751E-2</v>
      </c>
      <c r="AN282">
        <f t="shared" si="185"/>
        <v>-5.6817842019998163E-2</v>
      </c>
      <c r="AO282">
        <f t="shared" si="161"/>
        <v>-1.775629511289277E-2</v>
      </c>
      <c r="AP282">
        <f t="shared" si="162"/>
        <v>-7.0474321733712273E-3</v>
      </c>
      <c r="AQ282">
        <f t="shared" si="163"/>
        <v>1.29235174769841E-2</v>
      </c>
      <c r="AR282">
        <f t="shared" si="164"/>
        <v>-4.2521405085670878E-2</v>
      </c>
      <c r="AS282">
        <f t="shared" si="165"/>
        <v>-6.7482517482517462E-2</v>
      </c>
      <c r="AT282">
        <f t="shared" si="166"/>
        <v>-3.0998157091532943E-2</v>
      </c>
      <c r="AU282">
        <f t="shared" si="167"/>
        <v>-2.3087989353778343E-2</v>
      </c>
      <c r="AV282">
        <f t="shared" si="168"/>
        <v>-6.444502282590811E-2</v>
      </c>
      <c r="AW282">
        <f t="shared" si="169"/>
        <v>-3.8363831886150203E-2</v>
      </c>
      <c r="AX282">
        <f t="shared" si="170"/>
        <v>7.6447249272761379E-4</v>
      </c>
      <c r="AY282">
        <f t="shared" si="171"/>
        <v>-1.5748973910297427E-2</v>
      </c>
      <c r="AZ282">
        <f t="shared" si="172"/>
        <v>-6.9578038734363162E-2</v>
      </c>
      <c r="BA282">
        <f t="shared" si="173"/>
        <v>-6.2561592718893971E-2</v>
      </c>
      <c r="BB282">
        <f t="shared" si="174"/>
        <v>-1.6553591246956229E-2</v>
      </c>
      <c r="BC282">
        <f t="shared" si="175"/>
        <v>-2.1828382167352861E-2</v>
      </c>
      <c r="BD282">
        <f t="shared" si="176"/>
        <v>-1.652696062837579E-3</v>
      </c>
      <c r="BE282">
        <f t="shared" si="177"/>
        <v>-7.151748998985695E-2</v>
      </c>
      <c r="BF282">
        <f t="shared" si="178"/>
        <v>-6.6217494826178534E-3</v>
      </c>
      <c r="BG282">
        <f t="shared" si="179"/>
        <v>-9.8453553250837135E-3</v>
      </c>
      <c r="BH282">
        <f t="shared" si="180"/>
        <v>-6.6981128915984567E-2</v>
      </c>
      <c r="BI282">
        <f t="shared" si="159"/>
        <v>-2.9348239529885061E-2</v>
      </c>
      <c r="BJ282">
        <f t="shared" si="186"/>
        <v>-2.0191362126176941E-2</v>
      </c>
      <c r="BK282">
        <f t="shared" si="187"/>
        <v>-1.0477101938981515E-2</v>
      </c>
      <c r="BL282">
        <f t="shared" si="188"/>
        <v>-6.5737789826589808E-3</v>
      </c>
      <c r="BM282">
        <f t="shared" si="189"/>
        <v>-2.6486671367358539E-2</v>
      </c>
      <c r="BN282">
        <f t="shared" si="160"/>
        <v>-3.0989514436490225E-2</v>
      </c>
    </row>
    <row r="283" spans="1:66" x14ac:dyDescent="0.25">
      <c r="A283" s="2">
        <v>41743</v>
      </c>
      <c r="B283" s="1">
        <v>66.597977</v>
      </c>
      <c r="C283" s="1">
        <v>64.040001000000004</v>
      </c>
      <c r="D283" s="1">
        <v>19.116968</v>
      </c>
      <c r="E283" s="1">
        <v>19.116968</v>
      </c>
      <c r="F283" s="1">
        <v>112.28134900000001</v>
      </c>
      <c r="G283" s="1">
        <v>15.085148999999999</v>
      </c>
      <c r="H283" s="1">
        <v>127.18</v>
      </c>
      <c r="I283" s="1">
        <v>87.472938999999997</v>
      </c>
      <c r="J283" s="1">
        <v>100.16851800000001</v>
      </c>
      <c r="K283" s="1">
        <v>74.515770000000003</v>
      </c>
      <c r="L283" s="1">
        <v>27.57</v>
      </c>
      <c r="M283" s="1">
        <v>12.857113999999999</v>
      </c>
      <c r="N283" s="1">
        <v>533.16833499999996</v>
      </c>
      <c r="O283" s="1">
        <v>147.61729399999999</v>
      </c>
      <c r="P283" s="1">
        <v>69.632271000000003</v>
      </c>
      <c r="Q283" s="1">
        <v>23.588643999999999</v>
      </c>
      <c r="R283" s="1">
        <v>86.925110000000004</v>
      </c>
      <c r="S283" s="1">
        <v>48.954273000000001</v>
      </c>
      <c r="T283" s="1">
        <v>28.111322000000001</v>
      </c>
      <c r="U283" s="1">
        <v>35.744968</v>
      </c>
      <c r="V283" s="1">
        <v>34.015884</v>
      </c>
      <c r="W283" s="1">
        <v>17.728148000000001</v>
      </c>
      <c r="X283" s="1">
        <v>25.522473999999999</v>
      </c>
      <c r="Y283" s="1">
        <v>68.553528</v>
      </c>
      <c r="Z283" s="1">
        <v>28.417767999999999</v>
      </c>
      <c r="AA283" s="1">
        <v>20.51</v>
      </c>
      <c r="AB283" s="1">
        <v>40.538189000000003</v>
      </c>
      <c r="AC283" s="1">
        <v>38.686870999999996</v>
      </c>
      <c r="AD283" s="1">
        <v>68.648537000000005</v>
      </c>
      <c r="AE283" s="1">
        <v>84.949104000000005</v>
      </c>
      <c r="AF283" s="1">
        <v>1864.849976</v>
      </c>
      <c r="AG283" s="1"/>
      <c r="AI283">
        <f t="shared" si="158"/>
        <v>1.02578570375266E-2</v>
      </c>
      <c r="AJ283">
        <f t="shared" si="181"/>
        <v>5.8512413223140561E-2</v>
      </c>
      <c r="AK283">
        <f t="shared" si="182"/>
        <v>3.4138473629181397E-2</v>
      </c>
      <c r="AL283">
        <f t="shared" si="183"/>
        <v>3.4138473629181397E-2</v>
      </c>
      <c r="AM283">
        <f t="shared" si="184"/>
        <v>4.79232562791716E-2</v>
      </c>
      <c r="AN283">
        <f t="shared" si="185"/>
        <v>2.4096477149703911E-2</v>
      </c>
      <c r="AO283">
        <f t="shared" si="161"/>
        <v>4.5028785004818127E-2</v>
      </c>
      <c r="AP283">
        <f t="shared" si="162"/>
        <v>1.3603029587442245E-2</v>
      </c>
      <c r="AQ283">
        <f t="shared" si="163"/>
        <v>1.2669463901211606E-2</v>
      </c>
      <c r="AR283">
        <f t="shared" si="164"/>
        <v>3.8696310277705766E-2</v>
      </c>
      <c r="AS283">
        <f t="shared" si="165"/>
        <v>3.3745781777277786E-2</v>
      </c>
      <c r="AT283">
        <f t="shared" si="166"/>
        <v>2.3672525787051205E-2</v>
      </c>
      <c r="AU283">
        <f t="shared" si="167"/>
        <v>1.036559849501145E-2</v>
      </c>
      <c r="AV283">
        <f t="shared" si="168"/>
        <v>3.0906035871341001E-2</v>
      </c>
      <c r="AW283">
        <f t="shared" si="169"/>
        <v>1.8362079661835826E-2</v>
      </c>
      <c r="AX283">
        <f t="shared" si="170"/>
        <v>3.2849614625115466E-2</v>
      </c>
      <c r="AY283">
        <f t="shared" si="171"/>
        <v>2.157553037478387E-2</v>
      </c>
      <c r="AZ283">
        <f t="shared" si="172"/>
        <v>-1.4465828099152862E-3</v>
      </c>
      <c r="BA283">
        <f t="shared" si="173"/>
        <v>8.043538076138336E-2</v>
      </c>
      <c r="BB283">
        <f t="shared" si="174"/>
        <v>2.040296775526582E-2</v>
      </c>
      <c r="BC283">
        <f t="shared" si="175"/>
        <v>3.9017475138605935E-2</v>
      </c>
      <c r="BD283">
        <f t="shared" si="176"/>
        <v>2.4282538768926477E-2</v>
      </c>
      <c r="BE283">
        <f t="shared" si="177"/>
        <v>1.3060947968009379E-2</v>
      </c>
      <c r="BF283">
        <f t="shared" si="178"/>
        <v>4.2430437657747982E-2</v>
      </c>
      <c r="BG283">
        <f t="shared" si="179"/>
        <v>3.7308742585963395E-2</v>
      </c>
      <c r="BH283">
        <f t="shared" si="180"/>
        <v>3.6905913199903426E-2</v>
      </c>
      <c r="BI283">
        <f t="shared" si="159"/>
        <v>1.8897087374931655E-2</v>
      </c>
      <c r="BJ283">
        <f t="shared" si="186"/>
        <v>2.2522043554927082E-2</v>
      </c>
      <c r="BK283">
        <f t="shared" si="187"/>
        <v>1.5163539233343156E-2</v>
      </c>
      <c r="BL283">
        <f t="shared" si="188"/>
        <v>3.825489596429564E-2</v>
      </c>
      <c r="BM283">
        <f t="shared" si="189"/>
        <v>2.7075126589578807E-2</v>
      </c>
      <c r="BN283">
        <f t="shared" si="160"/>
        <v>2.9259236448829599E-2</v>
      </c>
    </row>
    <row r="284" spans="1:66" x14ac:dyDescent="0.25">
      <c r="A284" s="2">
        <v>41750</v>
      </c>
      <c r="B284" s="1">
        <v>72.560760000000002</v>
      </c>
      <c r="C284" s="1">
        <v>61.610000999999997</v>
      </c>
      <c r="D284" s="1">
        <v>18.893661000000002</v>
      </c>
      <c r="E284" s="1">
        <v>18.893661000000002</v>
      </c>
      <c r="F284" s="1">
        <v>112.93090100000001</v>
      </c>
      <c r="G284" s="1">
        <v>14.898332999999999</v>
      </c>
      <c r="H284" s="1">
        <v>127.260002</v>
      </c>
      <c r="I284" s="1">
        <v>89.579514000000003</v>
      </c>
      <c r="J284" s="1">
        <v>101.501152</v>
      </c>
      <c r="K284" s="1">
        <v>72.876213000000007</v>
      </c>
      <c r="L284" s="1">
        <v>28.209999</v>
      </c>
      <c r="M284" s="1">
        <v>12.68033</v>
      </c>
      <c r="N284" s="1">
        <v>513.35730000000001</v>
      </c>
      <c r="O284" s="1">
        <v>148.367447</v>
      </c>
      <c r="P284" s="1">
        <v>71.700721999999999</v>
      </c>
      <c r="Q284" s="1">
        <v>22.908207000000001</v>
      </c>
      <c r="R284" s="1">
        <v>87.65419</v>
      </c>
      <c r="S284" s="1">
        <v>49.379814000000003</v>
      </c>
      <c r="T284" s="1">
        <v>27.946825</v>
      </c>
      <c r="U284" s="1">
        <v>35.655620999999996</v>
      </c>
      <c r="V284" s="1">
        <v>33.404769999999999</v>
      </c>
      <c r="W284" s="1">
        <v>17.890523999999999</v>
      </c>
      <c r="X284" s="1">
        <v>25.944336</v>
      </c>
      <c r="Y284" s="1">
        <v>65.425979999999996</v>
      </c>
      <c r="Z284" s="1">
        <v>27.195575999999999</v>
      </c>
      <c r="AA284" s="1">
        <v>20.360001</v>
      </c>
      <c r="AB284" s="1">
        <v>40.989306999999997</v>
      </c>
      <c r="AC284" s="1">
        <v>37.337704000000002</v>
      </c>
      <c r="AD284" s="1">
        <v>69.497146999999998</v>
      </c>
      <c r="AE284" s="1">
        <v>84.940628000000004</v>
      </c>
      <c r="AF284" s="1">
        <v>1863.400024</v>
      </c>
      <c r="AG284" s="1"/>
      <c r="AI284">
        <f t="shared" si="158"/>
        <v>8.953399590501078E-2</v>
      </c>
      <c r="AJ284">
        <f t="shared" si="181"/>
        <v>-3.7945033761008322E-2</v>
      </c>
      <c r="AK284">
        <f t="shared" si="182"/>
        <v>-1.168108875842646E-2</v>
      </c>
      <c r="AL284">
        <f t="shared" si="183"/>
        <v>-1.168108875842646E-2</v>
      </c>
      <c r="AM284">
        <f t="shared" si="184"/>
        <v>5.785039151961025E-3</v>
      </c>
      <c r="AN284">
        <f t="shared" si="185"/>
        <v>-1.2384100415580935E-2</v>
      </c>
      <c r="AO284">
        <f t="shared" si="161"/>
        <v>6.2904544739733636E-4</v>
      </c>
      <c r="AP284">
        <f t="shared" si="162"/>
        <v>2.4082590845610052E-2</v>
      </c>
      <c r="AQ284">
        <f t="shared" si="163"/>
        <v>1.3303920499253056E-2</v>
      </c>
      <c r="AR284">
        <f t="shared" si="164"/>
        <v>-2.2002819000595395E-2</v>
      </c>
      <c r="AS284">
        <f t="shared" si="165"/>
        <v>2.3213601741022834E-2</v>
      </c>
      <c r="AT284">
        <f t="shared" si="166"/>
        <v>-1.3749897527547754E-2</v>
      </c>
      <c r="AU284">
        <f t="shared" si="167"/>
        <v>-3.7157186013306566E-2</v>
      </c>
      <c r="AV284">
        <f t="shared" si="168"/>
        <v>5.0817419807194925E-3</v>
      </c>
      <c r="AW284">
        <f t="shared" si="169"/>
        <v>2.9705350267837681E-2</v>
      </c>
      <c r="AX284">
        <f t="shared" si="170"/>
        <v>-2.8845956554348684E-2</v>
      </c>
      <c r="AY284">
        <f t="shared" si="171"/>
        <v>8.3874498404430675E-3</v>
      </c>
      <c r="AZ284">
        <f t="shared" si="172"/>
        <v>8.6926221945937722E-3</v>
      </c>
      <c r="BA284">
        <f t="shared" si="173"/>
        <v>-5.8516280379841534E-3</v>
      </c>
      <c r="BB284">
        <f t="shared" si="174"/>
        <v>-2.4995686106084533E-3</v>
      </c>
      <c r="BC284">
        <f t="shared" si="175"/>
        <v>-1.7965548095119344E-2</v>
      </c>
      <c r="BD284">
        <f t="shared" si="176"/>
        <v>9.1592195642770068E-3</v>
      </c>
      <c r="BE284">
        <f t="shared" si="177"/>
        <v>1.6529040248997838E-2</v>
      </c>
      <c r="BF284">
        <f t="shared" si="178"/>
        <v>-4.5621984619084878E-2</v>
      </c>
      <c r="BG284">
        <f t="shared" si="179"/>
        <v>-4.3008022304918521E-2</v>
      </c>
      <c r="BH284">
        <f t="shared" si="180"/>
        <v>-7.3134568503169716E-3</v>
      </c>
      <c r="BI284">
        <f t="shared" si="159"/>
        <v>1.1128222822188576E-2</v>
      </c>
      <c r="BJ284">
        <f t="shared" si="186"/>
        <v>-3.487402741875905E-2</v>
      </c>
      <c r="BK284">
        <f t="shared" si="187"/>
        <v>1.2361661837017642E-2</v>
      </c>
      <c r="BL284">
        <f t="shared" si="188"/>
        <v>-9.9777391413118419E-5</v>
      </c>
      <c r="BM284">
        <f t="shared" si="189"/>
        <v>-7.7751670035677942E-4</v>
      </c>
      <c r="BN284">
        <f t="shared" si="160"/>
        <v>-2.5029227257038302E-3</v>
      </c>
    </row>
    <row r="285" spans="1:66" x14ac:dyDescent="0.25">
      <c r="A285" s="2">
        <v>41757</v>
      </c>
      <c r="B285" s="1">
        <v>75.179305999999997</v>
      </c>
      <c r="C285" s="1">
        <v>61.560001</v>
      </c>
      <c r="D285" s="1">
        <v>19.359694000000001</v>
      </c>
      <c r="E285" s="1">
        <v>19.359694000000001</v>
      </c>
      <c r="F285" s="1">
        <v>114.05441999999999</v>
      </c>
      <c r="G285" s="1">
        <v>14.244486</v>
      </c>
      <c r="H285" s="1">
        <v>128.08999600000001</v>
      </c>
      <c r="I285" s="1">
        <v>89.853340000000003</v>
      </c>
      <c r="J285" s="1">
        <v>101.62470999999999</v>
      </c>
      <c r="K285" s="1">
        <v>74.813866000000004</v>
      </c>
      <c r="L285" s="1">
        <v>28.5</v>
      </c>
      <c r="M285" s="1">
        <v>12.776757</v>
      </c>
      <c r="N285" s="1">
        <v>525.04303000000004</v>
      </c>
      <c r="O285" s="1">
        <v>148.96751399999999</v>
      </c>
      <c r="P285" s="1">
        <v>71.718795999999998</v>
      </c>
      <c r="Q285" s="1">
        <v>23.039057</v>
      </c>
      <c r="R285" s="1">
        <v>87.232529</v>
      </c>
      <c r="S285" s="1">
        <v>49.273429999999998</v>
      </c>
      <c r="T285" s="1">
        <v>28.047353999999999</v>
      </c>
      <c r="U285" s="1">
        <v>35.459071999999999</v>
      </c>
      <c r="V285" s="1">
        <v>33.538024999999998</v>
      </c>
      <c r="W285" s="1">
        <v>17.603971000000001</v>
      </c>
      <c r="X285" s="1">
        <v>25.944336</v>
      </c>
      <c r="Y285" s="1">
        <v>66.589316999999994</v>
      </c>
      <c r="Z285" s="1">
        <v>28.094481999999999</v>
      </c>
      <c r="AA285" s="1">
        <v>20.77</v>
      </c>
      <c r="AB285" s="1">
        <v>40.493960999999999</v>
      </c>
      <c r="AC285" s="1">
        <v>38.296740999999997</v>
      </c>
      <c r="AD285" s="1">
        <v>69.939109999999999</v>
      </c>
      <c r="AE285" s="1">
        <v>86.294135999999995</v>
      </c>
      <c r="AF285" s="1">
        <v>1881.1400149999999</v>
      </c>
      <c r="AG285" s="1"/>
      <c r="AI285">
        <f t="shared" si="158"/>
        <v>3.6087631937702896E-2</v>
      </c>
      <c r="AJ285">
        <f t="shared" si="181"/>
        <v>-8.1155655232008773E-4</v>
      </c>
      <c r="AK285">
        <f t="shared" si="182"/>
        <v>2.4666103620679943E-2</v>
      </c>
      <c r="AL285">
        <f t="shared" si="183"/>
        <v>2.4666103620679943E-2</v>
      </c>
      <c r="AM285">
        <f t="shared" si="184"/>
        <v>9.9487296218418331E-3</v>
      </c>
      <c r="AN285">
        <f t="shared" si="185"/>
        <v>-4.3887259064487212E-2</v>
      </c>
      <c r="AO285">
        <f t="shared" si="161"/>
        <v>6.5220335294353792E-3</v>
      </c>
      <c r="AP285">
        <f t="shared" si="162"/>
        <v>3.0567926501588261E-3</v>
      </c>
      <c r="AQ285">
        <f t="shared" si="163"/>
        <v>1.2173063809166275E-3</v>
      </c>
      <c r="AR285">
        <f t="shared" si="164"/>
        <v>2.6588277851375141E-2</v>
      </c>
      <c r="AS285">
        <f t="shared" si="165"/>
        <v>1.0280078350942167E-2</v>
      </c>
      <c r="AT285">
        <f t="shared" si="166"/>
        <v>7.6044550891025912E-3</v>
      </c>
      <c r="AU285">
        <f t="shared" si="167"/>
        <v>2.2763346308701631E-2</v>
      </c>
      <c r="AV285">
        <f t="shared" si="168"/>
        <v>4.044465360383236E-3</v>
      </c>
      <c r="AW285">
        <f t="shared" si="169"/>
        <v>2.5207556487365066E-4</v>
      </c>
      <c r="AX285">
        <f t="shared" si="170"/>
        <v>5.7119267343794652E-3</v>
      </c>
      <c r="AY285">
        <f t="shared" si="171"/>
        <v>-4.8105059210518091E-3</v>
      </c>
      <c r="AZ285">
        <f t="shared" si="172"/>
        <v>-2.1544026067008997E-3</v>
      </c>
      <c r="BA285">
        <f t="shared" si="173"/>
        <v>3.5971528071613891E-3</v>
      </c>
      <c r="BB285">
        <f t="shared" si="174"/>
        <v>-5.5124267783752089E-3</v>
      </c>
      <c r="BC285">
        <f t="shared" si="175"/>
        <v>3.9891009577374239E-3</v>
      </c>
      <c r="BD285">
        <f t="shared" si="176"/>
        <v>-1.601702666730152E-2</v>
      </c>
      <c r="BE285">
        <f t="shared" si="177"/>
        <v>0</v>
      </c>
      <c r="BF285">
        <f t="shared" si="178"/>
        <v>1.77809640757387E-2</v>
      </c>
      <c r="BG285">
        <f t="shared" si="179"/>
        <v>3.3053390742670802E-2</v>
      </c>
      <c r="BH285">
        <f t="shared" si="180"/>
        <v>2.0137474452972724E-2</v>
      </c>
      <c r="BI285">
        <f t="shared" si="159"/>
        <v>-1.2084761520852205E-2</v>
      </c>
      <c r="BJ285">
        <f t="shared" si="186"/>
        <v>2.5685484035118895E-2</v>
      </c>
      <c r="BK285">
        <f t="shared" si="187"/>
        <v>6.3594409134521915E-3</v>
      </c>
      <c r="BL285">
        <f t="shared" si="188"/>
        <v>1.5934753861249894E-2</v>
      </c>
      <c r="BM285">
        <f t="shared" si="189"/>
        <v>9.5202268817830161E-3</v>
      </c>
      <c r="BN285">
        <f t="shared" si="160"/>
        <v>7.4889716452062128E-3</v>
      </c>
    </row>
    <row r="286" spans="1:66" x14ac:dyDescent="0.25">
      <c r="A286" s="2">
        <v>41764</v>
      </c>
      <c r="B286" s="1">
        <v>74.286179000000004</v>
      </c>
      <c r="C286" s="1">
        <v>59.59</v>
      </c>
      <c r="D286" s="1">
        <v>20.184956</v>
      </c>
      <c r="E286" s="1">
        <v>20.184956</v>
      </c>
      <c r="F286" s="1">
        <v>115.072609</v>
      </c>
      <c r="G286" s="1">
        <v>13.768114000000001</v>
      </c>
      <c r="H286" s="1">
        <v>127.339996</v>
      </c>
      <c r="I286" s="1">
        <v>89.896102999999997</v>
      </c>
      <c r="J286" s="1">
        <v>101.83652499999999</v>
      </c>
      <c r="K286" s="1">
        <v>76.341637000000006</v>
      </c>
      <c r="L286" s="1">
        <v>35.119999</v>
      </c>
      <c r="M286" s="1">
        <v>12.771324999999999</v>
      </c>
      <c r="N286" s="1">
        <v>515.89331100000004</v>
      </c>
      <c r="O286" s="1">
        <v>147.392303</v>
      </c>
      <c r="P286" s="1">
        <v>70.192276000000007</v>
      </c>
      <c r="Q286" s="1">
        <v>22.943092</v>
      </c>
      <c r="R286" s="1">
        <v>88.637946999999997</v>
      </c>
      <c r="S286" s="1">
        <v>47.881565000000002</v>
      </c>
      <c r="T286" s="1">
        <v>27.213311999999998</v>
      </c>
      <c r="U286" s="1">
        <v>35.325066</v>
      </c>
      <c r="V286" s="1">
        <v>33.749389999999998</v>
      </c>
      <c r="W286" s="1">
        <v>17.241002999999999</v>
      </c>
      <c r="X286" s="1">
        <v>24.493141000000001</v>
      </c>
      <c r="Y286" s="1">
        <v>67.019256999999996</v>
      </c>
      <c r="Z286" s="1">
        <v>28.733163999999999</v>
      </c>
      <c r="AA286" s="1">
        <v>20.379999000000002</v>
      </c>
      <c r="AB286" s="1">
        <v>40.811248999999997</v>
      </c>
      <c r="AC286" s="1">
        <v>39.402081000000003</v>
      </c>
      <c r="AD286" s="1">
        <v>70.009818999999993</v>
      </c>
      <c r="AE286" s="1">
        <v>86.243378000000007</v>
      </c>
      <c r="AF286" s="1">
        <v>1878.4799800000001</v>
      </c>
      <c r="AG286" s="1"/>
      <c r="AI286">
        <f t="shared" si="158"/>
        <v>-1.1879958029939684E-2</v>
      </c>
      <c r="AJ286">
        <f t="shared" si="181"/>
        <v>-3.2001315269634192E-2</v>
      </c>
      <c r="AK286">
        <f t="shared" si="182"/>
        <v>4.262784318801726E-2</v>
      </c>
      <c r="AL286">
        <f t="shared" si="183"/>
        <v>4.262784318801726E-2</v>
      </c>
      <c r="AM286">
        <f t="shared" si="184"/>
        <v>8.9272208828031982E-3</v>
      </c>
      <c r="AN286">
        <f t="shared" si="185"/>
        <v>-3.3442554543561598E-2</v>
      </c>
      <c r="AO286">
        <f t="shared" si="161"/>
        <v>-5.8552582045518541E-3</v>
      </c>
      <c r="AP286">
        <f t="shared" si="162"/>
        <v>4.7591998249585008E-4</v>
      </c>
      <c r="AQ286">
        <f t="shared" si="163"/>
        <v>2.0842863905835641E-3</v>
      </c>
      <c r="AR286">
        <f t="shared" si="164"/>
        <v>2.0420960467408558E-2</v>
      </c>
      <c r="AS286">
        <f t="shared" si="165"/>
        <v>0.23228066666666666</v>
      </c>
      <c r="AT286">
        <f t="shared" si="166"/>
        <v>-4.2514700717879896E-4</v>
      </c>
      <c r="AU286">
        <f t="shared" si="167"/>
        <v>-1.7426607872501429E-2</v>
      </c>
      <c r="AV286">
        <f t="shared" si="168"/>
        <v>-1.0574191363628421E-2</v>
      </c>
      <c r="AW286">
        <f t="shared" si="169"/>
        <v>-2.1284796805568107E-2</v>
      </c>
      <c r="AX286">
        <f t="shared" si="170"/>
        <v>-4.1653180509948666E-3</v>
      </c>
      <c r="AY286">
        <f t="shared" si="171"/>
        <v>1.6111168804930527E-2</v>
      </c>
      <c r="AZ286">
        <f t="shared" si="172"/>
        <v>-2.8247779787199629E-2</v>
      </c>
      <c r="BA286">
        <f t="shared" si="173"/>
        <v>-2.973692277710048E-2</v>
      </c>
      <c r="BB286">
        <f t="shared" si="174"/>
        <v>-3.7791739163393618E-3</v>
      </c>
      <c r="BC286">
        <f t="shared" si="175"/>
        <v>6.3022494616185865E-3</v>
      </c>
      <c r="BD286">
        <f t="shared" si="176"/>
        <v>-2.0618529762404299E-2</v>
      </c>
      <c r="BE286">
        <f t="shared" si="177"/>
        <v>-5.5934944721653251E-2</v>
      </c>
      <c r="BF286">
        <f t="shared" si="178"/>
        <v>6.4565912276890007E-3</v>
      </c>
      <c r="BG286">
        <f t="shared" si="179"/>
        <v>2.2733360949669736E-2</v>
      </c>
      <c r="BH286">
        <f t="shared" si="180"/>
        <v>-1.8777130476648918E-2</v>
      </c>
      <c r="BI286">
        <f t="shared" si="159"/>
        <v>7.8354399560961151E-3</v>
      </c>
      <c r="BJ286">
        <f t="shared" si="186"/>
        <v>2.8862508170081767E-2</v>
      </c>
      <c r="BK286">
        <f t="shared" si="187"/>
        <v>1.0110080039622137E-3</v>
      </c>
      <c r="BL286">
        <f t="shared" si="188"/>
        <v>-5.8819755724754752E-4</v>
      </c>
      <c r="BM286">
        <f t="shared" si="189"/>
        <v>-1.4140547640202528E-3</v>
      </c>
      <c r="BN286">
        <f t="shared" si="160"/>
        <v>4.8006413731295954E-3</v>
      </c>
    </row>
    <row r="287" spans="1:66" x14ac:dyDescent="0.25">
      <c r="A287" s="2">
        <v>41771</v>
      </c>
      <c r="B287" s="1">
        <v>78.871314999999996</v>
      </c>
      <c r="C287" s="1">
        <v>61.639999000000003</v>
      </c>
      <c r="D287" s="1">
        <v>19.757760999999999</v>
      </c>
      <c r="E287" s="1">
        <v>19.757760999999999</v>
      </c>
      <c r="F287" s="1">
        <v>115.46230300000001</v>
      </c>
      <c r="G287" s="1">
        <v>13.553280000000001</v>
      </c>
      <c r="H287" s="1">
        <v>126.860001</v>
      </c>
      <c r="I287" s="1">
        <v>90.726105000000004</v>
      </c>
      <c r="J287" s="1">
        <v>102.03067799999999</v>
      </c>
      <c r="K287" s="1">
        <v>74.888390000000001</v>
      </c>
      <c r="L287" s="1">
        <v>34.439999</v>
      </c>
      <c r="M287" s="1">
        <v>12.763227000000001</v>
      </c>
      <c r="N287" s="1">
        <v>517.78295900000001</v>
      </c>
      <c r="O287" s="1">
        <v>146.670334</v>
      </c>
      <c r="P287" s="1">
        <v>69.876129000000006</v>
      </c>
      <c r="Q287" s="1">
        <v>22.717907</v>
      </c>
      <c r="R287" s="1">
        <v>88.348106000000001</v>
      </c>
      <c r="S287" s="1">
        <v>47.261001999999998</v>
      </c>
      <c r="T287" s="1">
        <v>27.635082000000001</v>
      </c>
      <c r="U287" s="1">
        <v>35.584147999999999</v>
      </c>
      <c r="V287" s="1">
        <v>33.974536999999998</v>
      </c>
      <c r="W287" s="1">
        <v>17.155031000000001</v>
      </c>
      <c r="X287" s="1">
        <v>24.788067000000002</v>
      </c>
      <c r="Y287" s="1">
        <v>66.951819999999998</v>
      </c>
      <c r="Z287" s="1">
        <v>28.969716999999999</v>
      </c>
      <c r="AA287" s="1">
        <v>19.09</v>
      </c>
      <c r="AB287" s="1">
        <v>40.054501000000002</v>
      </c>
      <c r="AC287" s="1">
        <v>39.881607000000002</v>
      </c>
      <c r="AD287" s="1">
        <v>68.495407</v>
      </c>
      <c r="AE287" s="1">
        <v>85.798370000000006</v>
      </c>
      <c r="AF287" s="1">
        <v>1877.8599850000001</v>
      </c>
      <c r="AG287" s="1"/>
      <c r="AI287">
        <f t="shared" si="158"/>
        <v>6.1722598493051999E-2</v>
      </c>
      <c r="AJ287">
        <f t="shared" si="181"/>
        <v>3.4401728477932533E-2</v>
      </c>
      <c r="AK287">
        <f t="shared" si="182"/>
        <v>-2.1164029289932617E-2</v>
      </c>
      <c r="AL287">
        <f t="shared" si="183"/>
        <v>-2.1164029289932617E-2</v>
      </c>
      <c r="AM287">
        <f t="shared" si="184"/>
        <v>3.3865052977116888E-3</v>
      </c>
      <c r="AN287">
        <f t="shared" si="185"/>
        <v>-1.5603734832526788E-2</v>
      </c>
      <c r="AO287">
        <f t="shared" si="161"/>
        <v>-3.769397008619369E-3</v>
      </c>
      <c r="AP287">
        <f t="shared" si="162"/>
        <v>9.2329030102673917E-3</v>
      </c>
      <c r="AQ287">
        <f t="shared" si="163"/>
        <v>1.9065163505922853E-3</v>
      </c>
      <c r="AR287">
        <f t="shared" si="164"/>
        <v>-1.9036099527182059E-2</v>
      </c>
      <c r="AS287">
        <f t="shared" si="165"/>
        <v>-1.9362187339470018E-2</v>
      </c>
      <c r="AT287">
        <f t="shared" si="166"/>
        <v>-6.3407673048791779E-4</v>
      </c>
      <c r="AU287">
        <f t="shared" si="167"/>
        <v>3.6628658672412315E-3</v>
      </c>
      <c r="AV287">
        <f t="shared" si="168"/>
        <v>-4.8982815608763601E-3</v>
      </c>
      <c r="AW287">
        <f t="shared" si="169"/>
        <v>-4.5040140883877422E-3</v>
      </c>
      <c r="AX287">
        <f t="shared" si="170"/>
        <v>-9.8149368881927396E-3</v>
      </c>
      <c r="AY287">
        <f t="shared" si="171"/>
        <v>-3.2699426127276569E-3</v>
      </c>
      <c r="AZ287">
        <f t="shared" si="172"/>
        <v>-1.2960374206649347E-2</v>
      </c>
      <c r="BA287">
        <f t="shared" si="173"/>
        <v>1.5498664771123861E-2</v>
      </c>
      <c r="BB287">
        <f t="shared" si="174"/>
        <v>7.3342255043486503E-3</v>
      </c>
      <c r="BC287">
        <f t="shared" si="175"/>
        <v>6.6711427969512868E-3</v>
      </c>
      <c r="BD287">
        <f t="shared" si="176"/>
        <v>-4.9864848350179023E-3</v>
      </c>
      <c r="BE287">
        <f t="shared" si="177"/>
        <v>1.2041166953638173E-2</v>
      </c>
      <c r="BF287">
        <f t="shared" si="178"/>
        <v>-1.0062331786220519E-3</v>
      </c>
      <c r="BG287">
        <f t="shared" si="179"/>
        <v>8.2327515340809912E-3</v>
      </c>
      <c r="BH287">
        <f t="shared" si="180"/>
        <v>-6.3297304381614614E-2</v>
      </c>
      <c r="BI287">
        <f t="shared" si="159"/>
        <v>-1.8542632694235717E-2</v>
      </c>
      <c r="BJ287">
        <f t="shared" si="186"/>
        <v>1.2170067870273143E-2</v>
      </c>
      <c r="BK287">
        <f t="shared" si="187"/>
        <v>-2.163142287226872E-2</v>
      </c>
      <c r="BL287">
        <f t="shared" si="188"/>
        <v>-5.1599092048551414E-3</v>
      </c>
      <c r="BM287">
        <f t="shared" si="189"/>
        <v>-3.3005142807005969E-4</v>
      </c>
      <c r="BN287">
        <f t="shared" si="160"/>
        <v>-2.4847984538128717E-3</v>
      </c>
    </row>
    <row r="288" spans="1:66" x14ac:dyDescent="0.25">
      <c r="A288" s="2">
        <v>41778</v>
      </c>
      <c r="B288" s="1">
        <v>81.065155000000004</v>
      </c>
      <c r="C288" s="1">
        <v>64.300003000000004</v>
      </c>
      <c r="D288" s="1">
        <v>20.078157000000001</v>
      </c>
      <c r="E288" s="1">
        <v>20.078157000000001</v>
      </c>
      <c r="F288" s="1">
        <v>116.874573</v>
      </c>
      <c r="G288" s="1">
        <v>13.749434000000001</v>
      </c>
      <c r="H288" s="1">
        <v>126.800003</v>
      </c>
      <c r="I288" s="1">
        <v>89.014770999999996</v>
      </c>
      <c r="J288" s="1">
        <v>101.749985</v>
      </c>
      <c r="K288" s="1">
        <v>77.617881999999994</v>
      </c>
      <c r="L288" s="1">
        <v>34.880001</v>
      </c>
      <c r="M288" s="1">
        <v>12.973788000000001</v>
      </c>
      <c r="N288" s="1">
        <v>549.67755099999999</v>
      </c>
      <c r="O288" s="1">
        <v>150.16764800000001</v>
      </c>
      <c r="P288" s="1">
        <v>71.520065000000002</v>
      </c>
      <c r="Q288" s="1">
        <v>23.131440999999999</v>
      </c>
      <c r="R288" s="1">
        <v>88.699455</v>
      </c>
      <c r="S288" s="1">
        <v>48.342567000000003</v>
      </c>
      <c r="T288" s="1">
        <v>27.955994</v>
      </c>
      <c r="U288" s="1">
        <v>36.096091999999999</v>
      </c>
      <c r="V288" s="1">
        <v>34.852164999999999</v>
      </c>
      <c r="W288" s="1">
        <v>17.661282</v>
      </c>
      <c r="X288" s="1">
        <v>25.103024999999999</v>
      </c>
      <c r="Y288" s="1">
        <v>67.339591999999996</v>
      </c>
      <c r="Z288" s="1">
        <v>27.850034999999998</v>
      </c>
      <c r="AA288" s="1">
        <v>19.649999999999999</v>
      </c>
      <c r="AB288" s="1">
        <v>41.176265999999998</v>
      </c>
      <c r="AC288" s="1">
        <v>40.426163000000003</v>
      </c>
      <c r="AD288" s="1">
        <v>67.250191000000001</v>
      </c>
      <c r="AE288" s="1">
        <v>86.292357999999993</v>
      </c>
      <c r="AF288" s="1">
        <v>1900.530029</v>
      </c>
      <c r="AG288" s="1"/>
      <c r="AI288">
        <f t="shared" si="158"/>
        <v>2.7815435814655922E-2</v>
      </c>
      <c r="AJ288">
        <f t="shared" si="181"/>
        <v>4.3153861829232032E-2</v>
      </c>
      <c r="AK288">
        <f t="shared" si="182"/>
        <v>1.6216209923786525E-2</v>
      </c>
      <c r="AL288">
        <f t="shared" si="183"/>
        <v>1.6216209923786525E-2</v>
      </c>
      <c r="AM288">
        <f t="shared" si="184"/>
        <v>1.2231437995827888E-2</v>
      </c>
      <c r="AN288">
        <f t="shared" si="185"/>
        <v>1.4472806582613207E-2</v>
      </c>
      <c r="AO288">
        <f t="shared" si="161"/>
        <v>-4.7294655152961188E-4</v>
      </c>
      <c r="AP288">
        <f t="shared" si="162"/>
        <v>-1.8862641573778659E-2</v>
      </c>
      <c r="AQ288">
        <f t="shared" si="163"/>
        <v>-2.7510647336872487E-3</v>
      </c>
      <c r="AR288">
        <f t="shared" si="164"/>
        <v>3.6447465354776533E-2</v>
      </c>
      <c r="AS288">
        <f t="shared" si="165"/>
        <v>1.2775900487105118E-2</v>
      </c>
      <c r="AT288">
        <f t="shared" si="166"/>
        <v>1.6497473562132853E-2</v>
      </c>
      <c r="AU288">
        <f t="shared" si="167"/>
        <v>6.1598381031307728E-2</v>
      </c>
      <c r="AV288">
        <f t="shared" si="168"/>
        <v>2.3844726500725204E-2</v>
      </c>
      <c r="AW288">
        <f t="shared" si="169"/>
        <v>2.3526432038042583E-2</v>
      </c>
      <c r="AX288">
        <f t="shared" si="170"/>
        <v>1.8202997309567228E-2</v>
      </c>
      <c r="AY288">
        <f t="shared" si="171"/>
        <v>3.97687076619389E-3</v>
      </c>
      <c r="AZ288">
        <f t="shared" si="172"/>
        <v>2.2884935871651742E-2</v>
      </c>
      <c r="BA288">
        <f t="shared" si="173"/>
        <v>1.1612485897454542E-2</v>
      </c>
      <c r="BB288">
        <f t="shared" si="174"/>
        <v>1.4386855630209265E-2</v>
      </c>
      <c r="BC288">
        <f t="shared" si="175"/>
        <v>2.5831934074627756E-2</v>
      </c>
      <c r="BD288">
        <f t="shared" si="176"/>
        <v>2.9510351802920023E-2</v>
      </c>
      <c r="BE288">
        <f t="shared" si="177"/>
        <v>1.2706033108592016E-2</v>
      </c>
      <c r="BF288">
        <f t="shared" si="178"/>
        <v>5.7918067051799076E-3</v>
      </c>
      <c r="BG288">
        <f t="shared" si="179"/>
        <v>-3.8650084155119668E-2</v>
      </c>
      <c r="BH288">
        <f t="shared" si="180"/>
        <v>2.9334730225248754E-2</v>
      </c>
      <c r="BI288">
        <f t="shared" si="159"/>
        <v>2.8005966170942843E-2</v>
      </c>
      <c r="BJ288">
        <f t="shared" si="186"/>
        <v>1.365431438106293E-2</v>
      </c>
      <c r="BK288">
        <f t="shared" si="187"/>
        <v>-1.8179554725472311E-2</v>
      </c>
      <c r="BL288">
        <f t="shared" si="188"/>
        <v>5.757545277375169E-3</v>
      </c>
      <c r="BM288">
        <f t="shared" si="189"/>
        <v>1.2072275984942487E-2</v>
      </c>
      <c r="BN288">
        <f t="shared" si="160"/>
        <v>1.4917895884181022E-2</v>
      </c>
    </row>
    <row r="289" spans="1:66" x14ac:dyDescent="0.25">
      <c r="A289" s="2">
        <v>41785</v>
      </c>
      <c r="B289" s="1">
        <v>83.556006999999994</v>
      </c>
      <c r="C289" s="1">
        <v>64.540001000000004</v>
      </c>
      <c r="D289" s="1">
        <v>20.175246999999999</v>
      </c>
      <c r="E289" s="1">
        <v>20.175246999999999</v>
      </c>
      <c r="F289" s="1">
        <v>119.381348</v>
      </c>
      <c r="G289" s="1">
        <v>14.141738</v>
      </c>
      <c r="H289" s="1">
        <v>128.33999600000001</v>
      </c>
      <c r="I289" s="1">
        <v>87.474586000000002</v>
      </c>
      <c r="J289" s="1">
        <v>102.706047</v>
      </c>
      <c r="K289" s="1">
        <v>78.260650999999996</v>
      </c>
      <c r="L289" s="1">
        <v>35.130001</v>
      </c>
      <c r="M289" s="1">
        <v>13.313924</v>
      </c>
      <c r="N289" s="1">
        <v>556.82824700000003</v>
      </c>
      <c r="O289" s="1">
        <v>149.839493</v>
      </c>
      <c r="P289" s="1">
        <v>72.468497999999997</v>
      </c>
      <c r="Q289" s="1">
        <v>24.037690999999999</v>
      </c>
      <c r="R289" s="1">
        <v>89.742194999999995</v>
      </c>
      <c r="S289" s="1">
        <v>49.264561</v>
      </c>
      <c r="T289" s="1">
        <v>28.295238000000001</v>
      </c>
      <c r="U289" s="1">
        <v>36.833855</v>
      </c>
      <c r="V289" s="1">
        <v>35.339210999999999</v>
      </c>
      <c r="W289" s="1">
        <v>18.232009999999999</v>
      </c>
      <c r="X289" s="1">
        <v>25.222194999999999</v>
      </c>
      <c r="Y289" s="1">
        <v>67.820106999999993</v>
      </c>
      <c r="Z289" s="1">
        <v>27.968311</v>
      </c>
      <c r="AA289" s="1">
        <v>20.629999000000002</v>
      </c>
      <c r="AB289" s="1">
        <v>41.826183</v>
      </c>
      <c r="AC289" s="1">
        <v>40.604958000000003</v>
      </c>
      <c r="AD289" s="1">
        <v>68.281929000000005</v>
      </c>
      <c r="AE289" s="1">
        <v>85.619529999999997</v>
      </c>
      <c r="AF289" s="1">
        <v>1923.5699460000001</v>
      </c>
      <c r="AG289" s="1"/>
      <c r="AI289">
        <f t="shared" si="158"/>
        <v>3.0726543358857324E-2</v>
      </c>
      <c r="AJ289">
        <f t="shared" si="181"/>
        <v>3.7324726096824587E-3</v>
      </c>
      <c r="AK289">
        <f t="shared" si="182"/>
        <v>4.8356031880813508E-3</v>
      </c>
      <c r="AL289">
        <f t="shared" si="183"/>
        <v>4.8356031880813508E-3</v>
      </c>
      <c r="AM289">
        <f t="shared" si="184"/>
        <v>2.1448420607277894E-2</v>
      </c>
      <c r="AN289">
        <f t="shared" si="185"/>
        <v>2.8532374496288305E-2</v>
      </c>
      <c r="AO289">
        <f t="shared" si="161"/>
        <v>1.2145054917703825E-2</v>
      </c>
      <c r="AP289">
        <f t="shared" si="162"/>
        <v>-1.7302577793521415E-2</v>
      </c>
      <c r="AQ289">
        <f t="shared" si="163"/>
        <v>9.3961881173741987E-3</v>
      </c>
      <c r="AR289">
        <f t="shared" si="164"/>
        <v>8.281197366349179E-3</v>
      </c>
      <c r="AS289">
        <f t="shared" si="165"/>
        <v>7.1674309871722769E-3</v>
      </c>
      <c r="AT289">
        <f t="shared" si="166"/>
        <v>2.621716957298819E-2</v>
      </c>
      <c r="AU289">
        <f t="shared" si="167"/>
        <v>1.3008892189595786E-2</v>
      </c>
      <c r="AV289">
        <f t="shared" si="168"/>
        <v>-2.1852576395150671E-3</v>
      </c>
      <c r="AW289">
        <f t="shared" si="169"/>
        <v>1.3261075755454002E-2</v>
      </c>
      <c r="AX289">
        <f t="shared" si="170"/>
        <v>3.9178276874320107E-2</v>
      </c>
      <c r="AY289">
        <f t="shared" si="171"/>
        <v>1.1755878319658164E-2</v>
      </c>
      <c r="AZ289">
        <f t="shared" si="172"/>
        <v>1.9072094371819309E-2</v>
      </c>
      <c r="BA289">
        <f t="shared" si="173"/>
        <v>1.2134928917211843E-2</v>
      </c>
      <c r="BB289">
        <f t="shared" si="174"/>
        <v>2.0438860805208528E-2</v>
      </c>
      <c r="BC289">
        <f t="shared" si="175"/>
        <v>1.3974626827343422E-2</v>
      </c>
      <c r="BD289">
        <f t="shared" si="176"/>
        <v>3.231520792205226E-2</v>
      </c>
      <c r="BE289">
        <f t="shared" si="177"/>
        <v>4.74723663781558E-3</v>
      </c>
      <c r="BF289">
        <f t="shared" si="178"/>
        <v>7.1356981194658402E-3</v>
      </c>
      <c r="BG289">
        <f t="shared" si="179"/>
        <v>4.2468887382009256E-3</v>
      </c>
      <c r="BH289">
        <f t="shared" si="180"/>
        <v>4.987272264631059E-2</v>
      </c>
      <c r="BI289">
        <f t="shared" si="159"/>
        <v>1.5783776994252031E-2</v>
      </c>
      <c r="BJ289">
        <f t="shared" si="186"/>
        <v>4.4227546403550816E-3</v>
      </c>
      <c r="BK289">
        <f t="shared" si="187"/>
        <v>1.5341785423330683E-2</v>
      </c>
      <c r="BL289">
        <f t="shared" si="188"/>
        <v>-7.7970751477204458E-3</v>
      </c>
      <c r="BM289">
        <f t="shared" si="189"/>
        <v>1.2122890271890599E-2</v>
      </c>
      <c r="BN289">
        <f t="shared" si="160"/>
        <v>1.3557461767049786E-2</v>
      </c>
    </row>
    <row r="290" spans="1:66" x14ac:dyDescent="0.25">
      <c r="A290" s="2">
        <v>41792</v>
      </c>
      <c r="B290" s="1">
        <v>85.215255999999997</v>
      </c>
      <c r="C290" s="1">
        <v>66.910004000000001</v>
      </c>
      <c r="D290" s="1">
        <v>20.311171000000002</v>
      </c>
      <c r="E290" s="1">
        <v>20.311171000000002</v>
      </c>
      <c r="F290" s="1">
        <v>122.029366</v>
      </c>
      <c r="G290" s="1">
        <v>14.562067000000001</v>
      </c>
      <c r="H290" s="1">
        <v>128.64999399999999</v>
      </c>
      <c r="I290" s="1">
        <v>92.565772999999993</v>
      </c>
      <c r="J290" s="1">
        <v>104.662453</v>
      </c>
      <c r="K290" s="1">
        <v>78.819603000000001</v>
      </c>
      <c r="L290" s="1">
        <v>34.849997999999999</v>
      </c>
      <c r="M290" s="1">
        <v>13.832228000000001</v>
      </c>
      <c r="N290" s="1">
        <v>553.28772000000004</v>
      </c>
      <c r="O290" s="1">
        <v>156.35301200000001</v>
      </c>
      <c r="P290" s="1">
        <v>72.838813999999999</v>
      </c>
      <c r="Q290" s="1">
        <v>24.785571999999998</v>
      </c>
      <c r="R290" s="1">
        <v>91.263542000000001</v>
      </c>
      <c r="S290" s="1">
        <v>50.505707000000001</v>
      </c>
      <c r="T290" s="1">
        <v>29.294651000000002</v>
      </c>
      <c r="U290" s="1">
        <v>37.319695000000003</v>
      </c>
      <c r="V290" s="1">
        <v>35.248595999999999</v>
      </c>
      <c r="W290" s="1">
        <v>18.260798000000001</v>
      </c>
      <c r="X290" s="1">
        <v>25.04344</v>
      </c>
      <c r="Y290" s="1">
        <v>67.761107999999993</v>
      </c>
      <c r="Z290" s="1">
        <v>27.613485000000001</v>
      </c>
      <c r="AA290" s="1">
        <v>19.549999</v>
      </c>
      <c r="AB290" s="1">
        <v>42.289143000000003</v>
      </c>
      <c r="AC290" s="1">
        <v>40.166069</v>
      </c>
      <c r="AD290" s="1">
        <v>68.673286000000004</v>
      </c>
      <c r="AE290" s="1">
        <v>86.530829999999995</v>
      </c>
      <c r="AF290" s="1">
        <v>1949.4399410000001</v>
      </c>
      <c r="AG290" s="1"/>
      <c r="AI290">
        <f t="shared" si="158"/>
        <v>1.9857925953785736E-2</v>
      </c>
      <c r="AJ290">
        <f t="shared" si="181"/>
        <v>3.672145899099067E-2</v>
      </c>
      <c r="AK290">
        <f t="shared" si="182"/>
        <v>6.7371665883447585E-3</v>
      </c>
      <c r="AL290">
        <f t="shared" si="183"/>
        <v>6.7371665883447585E-3</v>
      </c>
      <c r="AM290">
        <f t="shared" si="184"/>
        <v>2.2181170210944453E-2</v>
      </c>
      <c r="AN290">
        <f t="shared" si="185"/>
        <v>2.9722584310358503E-2</v>
      </c>
      <c r="AO290">
        <f t="shared" si="161"/>
        <v>2.4154434288744943E-3</v>
      </c>
      <c r="AP290">
        <f t="shared" si="162"/>
        <v>5.8201898777777476E-2</v>
      </c>
      <c r="AQ290">
        <f t="shared" si="163"/>
        <v>1.9048596038361804E-2</v>
      </c>
      <c r="AR290">
        <f t="shared" si="164"/>
        <v>7.142184390978361E-3</v>
      </c>
      <c r="AS290">
        <f t="shared" si="165"/>
        <v>-7.9704808434249881E-3</v>
      </c>
      <c r="AT290">
        <f t="shared" si="166"/>
        <v>3.8929469628938888E-2</v>
      </c>
      <c r="AU290">
        <f t="shared" si="167"/>
        <v>-6.3583825337079156E-3</v>
      </c>
      <c r="AV290">
        <f t="shared" si="168"/>
        <v>4.3469974901743709E-2</v>
      </c>
      <c r="AW290">
        <f t="shared" si="169"/>
        <v>5.1100272562569536E-3</v>
      </c>
      <c r="AX290">
        <f t="shared" si="170"/>
        <v>3.111284690363977E-2</v>
      </c>
      <c r="AY290">
        <f t="shared" si="171"/>
        <v>1.6952415750472849E-2</v>
      </c>
      <c r="AZ290">
        <f t="shared" si="172"/>
        <v>2.51934854346921E-2</v>
      </c>
      <c r="BA290">
        <f t="shared" si="173"/>
        <v>3.5320890391521025E-2</v>
      </c>
      <c r="BB290">
        <f t="shared" si="174"/>
        <v>1.3190039435188176E-2</v>
      </c>
      <c r="BC290">
        <f t="shared" si="175"/>
        <v>-2.5641489279429491E-3</v>
      </c>
      <c r="BD290">
        <f t="shared" si="176"/>
        <v>1.5789811436041478E-3</v>
      </c>
      <c r="BE290">
        <f t="shared" si="177"/>
        <v>-7.0872102923634876E-3</v>
      </c>
      <c r="BF290">
        <f t="shared" si="178"/>
        <v>-8.6993374988334989E-4</v>
      </c>
      <c r="BG290">
        <f t="shared" si="179"/>
        <v>-1.2686715332935163E-2</v>
      </c>
      <c r="BH290">
        <f t="shared" si="180"/>
        <v>-5.2350947763012579E-2</v>
      </c>
      <c r="BI290">
        <f t="shared" si="159"/>
        <v>1.1068664812182419E-2</v>
      </c>
      <c r="BJ290">
        <f t="shared" si="186"/>
        <v>-1.080875394576207E-2</v>
      </c>
      <c r="BK290">
        <f t="shared" si="187"/>
        <v>5.7314871699069786E-3</v>
      </c>
      <c r="BL290">
        <f t="shared" si="188"/>
        <v>1.0643599655358972E-2</v>
      </c>
      <c r="BM290">
        <f t="shared" si="189"/>
        <v>1.344894946700317E-2</v>
      </c>
      <c r="BN290">
        <f t="shared" si="160"/>
        <v>1.1545696812441152E-2</v>
      </c>
    </row>
    <row r="291" spans="1:66" x14ac:dyDescent="0.25">
      <c r="A291" s="2">
        <v>41799</v>
      </c>
      <c r="B291" s="1">
        <v>84.34272</v>
      </c>
      <c r="C291" s="1">
        <v>66.819999999999993</v>
      </c>
      <c r="D291" s="1">
        <v>20.786912999999998</v>
      </c>
      <c r="E291" s="1">
        <v>20.786912999999998</v>
      </c>
      <c r="F291" s="1">
        <v>116.76863899999999</v>
      </c>
      <c r="G291" s="1">
        <v>14.421958</v>
      </c>
      <c r="H291" s="1">
        <v>126.540001</v>
      </c>
      <c r="I291" s="1">
        <v>91.359290999999999</v>
      </c>
      <c r="J291" s="1">
        <v>102.06868</v>
      </c>
      <c r="K291" s="1">
        <v>77.133476000000002</v>
      </c>
      <c r="L291" s="1">
        <v>35.68</v>
      </c>
      <c r="M291" s="1">
        <v>13.411104</v>
      </c>
      <c r="N291" s="1">
        <v>548.74273700000003</v>
      </c>
      <c r="O291" s="1">
        <v>156.070786</v>
      </c>
      <c r="P291" s="1">
        <v>70.929839999999999</v>
      </c>
      <c r="Q291" s="1">
        <v>26.281330000000001</v>
      </c>
      <c r="R291" s="1">
        <v>90.688605999999993</v>
      </c>
      <c r="S291" s="1">
        <v>50.56776</v>
      </c>
      <c r="T291" s="1">
        <v>28.964573000000001</v>
      </c>
      <c r="U291" s="1">
        <v>37.094768999999999</v>
      </c>
      <c r="V291" s="1">
        <v>34.504134999999998</v>
      </c>
      <c r="W291" s="1">
        <v>18.750183</v>
      </c>
      <c r="X291" s="1">
        <v>25.137074999999999</v>
      </c>
      <c r="Y291" s="1">
        <v>67.040474000000003</v>
      </c>
      <c r="Z291" s="1">
        <v>27.621366999999999</v>
      </c>
      <c r="AA291" s="1">
        <v>20.450001</v>
      </c>
      <c r="AB291" s="1">
        <v>43.028095</v>
      </c>
      <c r="AC291" s="1">
        <v>39.971015999999999</v>
      </c>
      <c r="AD291" s="1">
        <v>66.956688</v>
      </c>
      <c r="AE291" s="1">
        <v>87.425110000000004</v>
      </c>
      <c r="AF291" s="1">
        <v>1936.160034</v>
      </c>
      <c r="AG291" s="1"/>
      <c r="AI291">
        <f t="shared" si="158"/>
        <v>-1.0239199422225483E-2</v>
      </c>
      <c r="AJ291">
        <f t="shared" si="181"/>
        <v>-1.3451501213481846E-3</v>
      </c>
      <c r="AK291">
        <f t="shared" si="182"/>
        <v>2.3422677107095242E-2</v>
      </c>
      <c r="AL291">
        <f t="shared" si="183"/>
        <v>2.3422677107095242E-2</v>
      </c>
      <c r="AM291">
        <f t="shared" si="184"/>
        <v>-4.3110336244801949E-2</v>
      </c>
      <c r="AN291">
        <f t="shared" si="185"/>
        <v>-9.6215049690405001E-3</v>
      </c>
      <c r="AO291">
        <f t="shared" si="161"/>
        <v>-1.6401034577584114E-2</v>
      </c>
      <c r="AP291">
        <f t="shared" si="162"/>
        <v>-1.3033780855478776E-2</v>
      </c>
      <c r="AQ291">
        <f t="shared" si="163"/>
        <v>-2.4782268384250451E-2</v>
      </c>
      <c r="AR291">
        <f t="shared" si="164"/>
        <v>-2.1392229037235814E-2</v>
      </c>
      <c r="AS291">
        <f t="shared" si="165"/>
        <v>2.3816414566221793E-2</v>
      </c>
      <c r="AT291">
        <f t="shared" si="166"/>
        <v>-3.044513147122797E-2</v>
      </c>
      <c r="AU291">
        <f t="shared" si="167"/>
        <v>-8.2145018508634204E-3</v>
      </c>
      <c r="AV291">
        <f t="shared" si="168"/>
        <v>-1.8050563682137988E-3</v>
      </c>
      <c r="AW291">
        <f t="shared" si="169"/>
        <v>-2.620819718453956E-2</v>
      </c>
      <c r="AX291">
        <f t="shared" si="170"/>
        <v>6.034793144979677E-2</v>
      </c>
      <c r="AY291">
        <f t="shared" si="171"/>
        <v>-6.2997335781686857E-3</v>
      </c>
      <c r="AZ291">
        <f t="shared" si="172"/>
        <v>1.2286334294854798E-3</v>
      </c>
      <c r="BA291">
        <f t="shared" si="173"/>
        <v>-1.1267517745816474E-2</v>
      </c>
      <c r="BB291">
        <f t="shared" si="174"/>
        <v>-6.0270053118066345E-3</v>
      </c>
      <c r="BC291">
        <f t="shared" si="175"/>
        <v>-2.1120302210051178E-2</v>
      </c>
      <c r="BD291">
        <f t="shared" si="176"/>
        <v>2.6799759791439486E-2</v>
      </c>
      <c r="BE291">
        <f t="shared" si="177"/>
        <v>3.7389032816577523E-3</v>
      </c>
      <c r="BF291">
        <f t="shared" si="178"/>
        <v>-1.063492055059061E-2</v>
      </c>
      <c r="BG291">
        <f t="shared" si="179"/>
        <v>2.8544024776295396E-4</v>
      </c>
      <c r="BH291">
        <f t="shared" si="180"/>
        <v>4.6035910283166802E-2</v>
      </c>
      <c r="BI291">
        <f t="shared" si="159"/>
        <v>1.7473799362640135E-2</v>
      </c>
      <c r="BJ291">
        <f t="shared" si="186"/>
        <v>-4.8561635444086268E-3</v>
      </c>
      <c r="BK291">
        <f t="shared" si="187"/>
        <v>-2.4996590377224771E-2</v>
      </c>
      <c r="BL291">
        <f t="shared" si="188"/>
        <v>1.0334813614985654E-2</v>
      </c>
      <c r="BM291">
        <f t="shared" si="189"/>
        <v>-6.8121652381801148E-3</v>
      </c>
      <c r="BN291">
        <f t="shared" si="160"/>
        <v>-1.8297887854509878E-3</v>
      </c>
    </row>
    <row r="292" spans="1:66" x14ac:dyDescent="0.25">
      <c r="A292" s="2">
        <v>41806</v>
      </c>
      <c r="B292" s="1">
        <v>84.000832000000003</v>
      </c>
      <c r="C292" s="1">
        <v>72.610000999999997</v>
      </c>
      <c r="D292" s="1">
        <v>21.369450000000001</v>
      </c>
      <c r="E292" s="1">
        <v>21.369450000000001</v>
      </c>
      <c r="F292" s="1">
        <v>116.60095200000001</v>
      </c>
      <c r="G292" s="1">
        <v>14.431300999999999</v>
      </c>
      <c r="H292" s="1">
        <v>126.739998</v>
      </c>
      <c r="I292" s="1">
        <v>93.592567000000003</v>
      </c>
      <c r="J292" s="1">
        <v>102.121796</v>
      </c>
      <c r="K292" s="1">
        <v>77.152100000000004</v>
      </c>
      <c r="L292" s="1">
        <v>37.139999000000003</v>
      </c>
      <c r="M292" s="1">
        <v>13.50019</v>
      </c>
      <c r="N292" s="1">
        <v>553.31756600000006</v>
      </c>
      <c r="O292" s="1">
        <v>159.786957</v>
      </c>
      <c r="P292" s="1">
        <v>72.837753000000006</v>
      </c>
      <c r="Q292" s="1">
        <v>26.571684000000001</v>
      </c>
      <c r="R292" s="1">
        <v>93.112166999999999</v>
      </c>
      <c r="S292" s="1">
        <v>51.019889999999997</v>
      </c>
      <c r="T292" s="1">
        <v>29.606392</v>
      </c>
      <c r="U292" s="1">
        <v>37.499637999999997</v>
      </c>
      <c r="V292" s="1">
        <v>34.726086000000002</v>
      </c>
      <c r="W292" s="1">
        <v>18.164835</v>
      </c>
      <c r="X292" s="1">
        <v>25.349882000000001</v>
      </c>
      <c r="Y292" s="1">
        <v>67.676047999999994</v>
      </c>
      <c r="Z292" s="1">
        <v>27.905231000000001</v>
      </c>
      <c r="AA292" s="1">
        <v>21.450001</v>
      </c>
      <c r="AB292" s="1">
        <v>42.680874000000003</v>
      </c>
      <c r="AC292" s="1">
        <v>40.141677999999999</v>
      </c>
      <c r="AD292" s="1">
        <v>67.312447000000006</v>
      </c>
      <c r="AE292" s="1">
        <v>88.430083999999994</v>
      </c>
      <c r="AF292" s="1">
        <v>1962.869995</v>
      </c>
      <c r="AG292" s="1"/>
      <c r="AI292">
        <f t="shared" si="158"/>
        <v>-4.0535567266504723E-3</v>
      </c>
      <c r="AJ292">
        <f t="shared" si="181"/>
        <v>8.6650718347800124E-2</v>
      </c>
      <c r="AK292">
        <f t="shared" si="182"/>
        <v>2.80242188919539E-2</v>
      </c>
      <c r="AL292">
        <f t="shared" si="183"/>
        <v>2.80242188919539E-2</v>
      </c>
      <c r="AM292">
        <f t="shared" si="184"/>
        <v>-1.4360619549568152E-3</v>
      </c>
      <c r="AN292">
        <f t="shared" si="185"/>
        <v>6.4783159124436746E-4</v>
      </c>
      <c r="AO292">
        <f t="shared" si="161"/>
        <v>1.5805041759087404E-3</v>
      </c>
      <c r="AP292">
        <f t="shared" si="162"/>
        <v>2.4444979547838256E-2</v>
      </c>
      <c r="AQ292">
        <f t="shared" si="163"/>
        <v>5.2039469894195583E-4</v>
      </c>
      <c r="AR292">
        <f t="shared" si="164"/>
        <v>2.4145158452346474E-4</v>
      </c>
      <c r="AS292">
        <f t="shared" si="165"/>
        <v>4.0919254484305029E-2</v>
      </c>
      <c r="AT292">
        <f t="shared" si="166"/>
        <v>6.6427044335798154E-3</v>
      </c>
      <c r="AU292">
        <f t="shared" si="167"/>
        <v>8.3369285669470678E-3</v>
      </c>
      <c r="AV292">
        <f t="shared" si="168"/>
        <v>2.3810804669107021E-2</v>
      </c>
      <c r="AW292">
        <f t="shared" si="169"/>
        <v>2.6898594442057219E-2</v>
      </c>
      <c r="AX292">
        <f t="shared" si="170"/>
        <v>1.1047918807762036E-2</v>
      </c>
      <c r="AY292">
        <f t="shared" si="171"/>
        <v>2.672398559086912E-2</v>
      </c>
      <c r="AZ292">
        <f t="shared" si="172"/>
        <v>8.9410723354168119E-3</v>
      </c>
      <c r="BA292">
        <f t="shared" si="173"/>
        <v>2.2158759253934044E-2</v>
      </c>
      <c r="BB292">
        <f t="shared" si="174"/>
        <v>1.0914449959238133E-2</v>
      </c>
      <c r="BC292">
        <f t="shared" si="175"/>
        <v>6.4325913401395004E-3</v>
      </c>
      <c r="BD292">
        <f t="shared" si="176"/>
        <v>-3.1218255309828163E-2</v>
      </c>
      <c r="BE292">
        <f t="shared" si="177"/>
        <v>8.4658616804063926E-3</v>
      </c>
      <c r="BF292">
        <f t="shared" si="178"/>
        <v>9.4804520624360619E-3</v>
      </c>
      <c r="BG292">
        <f t="shared" si="179"/>
        <v>1.0276971447502987E-2</v>
      </c>
      <c r="BH292">
        <f t="shared" si="180"/>
        <v>4.8899753110036519E-2</v>
      </c>
      <c r="BI292">
        <f t="shared" si="159"/>
        <v>-8.0696345027591286E-3</v>
      </c>
      <c r="BJ292">
        <f t="shared" si="186"/>
        <v>4.2696437838858061E-3</v>
      </c>
      <c r="BK292">
        <f t="shared" si="187"/>
        <v>5.3132705727619942E-3</v>
      </c>
      <c r="BL292">
        <f t="shared" si="188"/>
        <v>1.1495255768050964E-2</v>
      </c>
      <c r="BM292">
        <f t="shared" si="189"/>
        <v>1.3795327106726148E-2</v>
      </c>
      <c r="BN292">
        <f t="shared" si="160"/>
        <v>1.3879502718146889E-2</v>
      </c>
    </row>
    <row r="293" spans="1:66" x14ac:dyDescent="0.25">
      <c r="A293" s="2">
        <v>41813</v>
      </c>
      <c r="B293" s="1">
        <v>84.989525</v>
      </c>
      <c r="C293" s="1">
        <v>72</v>
      </c>
      <c r="D293" s="1">
        <v>21.282070000000001</v>
      </c>
      <c r="E293" s="1">
        <v>21.282070000000001</v>
      </c>
      <c r="F293" s="1">
        <v>113.458626</v>
      </c>
      <c r="G293" s="1">
        <v>14.328426</v>
      </c>
      <c r="H293" s="1">
        <v>127.32</v>
      </c>
      <c r="I293" s="1">
        <v>93.079184999999995</v>
      </c>
      <c r="J293" s="1">
        <v>102.236862</v>
      </c>
      <c r="K293" s="1">
        <v>79.462372000000002</v>
      </c>
      <c r="L293" s="1">
        <v>35.889999000000003</v>
      </c>
      <c r="M293" s="1">
        <v>13.994199</v>
      </c>
      <c r="N293" s="1">
        <v>574.08337400000005</v>
      </c>
      <c r="O293" s="1">
        <v>156.90811199999999</v>
      </c>
      <c r="P293" s="1">
        <v>73.709969000000001</v>
      </c>
      <c r="Q293" s="1">
        <v>27.213975999999999</v>
      </c>
      <c r="R293" s="1">
        <v>92.864486999999997</v>
      </c>
      <c r="S293" s="1">
        <v>51.002167</v>
      </c>
      <c r="T293" s="1">
        <v>28.927893000000001</v>
      </c>
      <c r="U293" s="1">
        <v>38.012462999999997</v>
      </c>
      <c r="V293" s="1">
        <v>35.919079000000004</v>
      </c>
      <c r="W293" s="1">
        <v>17.637067999999999</v>
      </c>
      <c r="X293" s="1">
        <v>25.256245</v>
      </c>
      <c r="Y293" s="1">
        <v>66.938766000000001</v>
      </c>
      <c r="Z293" s="1">
        <v>27.921001</v>
      </c>
      <c r="AA293" s="1">
        <v>22.379999000000002</v>
      </c>
      <c r="AB293" s="1">
        <v>42.520617999999999</v>
      </c>
      <c r="AC293" s="1">
        <v>40.084797000000002</v>
      </c>
      <c r="AD293" s="1">
        <v>67.010040000000004</v>
      </c>
      <c r="AE293" s="1">
        <v>86.198677000000004</v>
      </c>
      <c r="AF293" s="1">
        <v>1960.959961</v>
      </c>
      <c r="AG293" s="1"/>
      <c r="AI293">
        <f t="shared" si="158"/>
        <v>1.1770038182478928E-2</v>
      </c>
      <c r="AJ293">
        <f t="shared" si="181"/>
        <v>-8.4010603442905459E-3</v>
      </c>
      <c r="AK293">
        <f t="shared" si="182"/>
        <v>-4.0890149255128029E-3</v>
      </c>
      <c r="AL293">
        <f t="shared" si="183"/>
        <v>-4.0890149255128029E-3</v>
      </c>
      <c r="AM293">
        <f t="shared" si="184"/>
        <v>-2.6949402608651182E-2</v>
      </c>
      <c r="AN293">
        <f t="shared" si="185"/>
        <v>-7.1286019188428794E-3</v>
      </c>
      <c r="AO293">
        <f t="shared" si="161"/>
        <v>4.5763137853291839E-3</v>
      </c>
      <c r="AP293">
        <f t="shared" si="162"/>
        <v>-5.4852860270410905E-3</v>
      </c>
      <c r="AQ293">
        <f t="shared" si="163"/>
        <v>1.1267526082286957E-3</v>
      </c>
      <c r="AR293">
        <f t="shared" si="164"/>
        <v>2.9944382589715608E-2</v>
      </c>
      <c r="AS293">
        <f t="shared" si="165"/>
        <v>-3.3656436016597631E-2</v>
      </c>
      <c r="AT293">
        <f t="shared" si="166"/>
        <v>3.6592744250266117E-2</v>
      </c>
      <c r="AU293">
        <f t="shared" si="167"/>
        <v>3.7529638088518578E-2</v>
      </c>
      <c r="AV293">
        <f t="shared" si="168"/>
        <v>-1.8016770918292239E-2</v>
      </c>
      <c r="AW293">
        <f t="shared" si="169"/>
        <v>1.1974779068211981E-2</v>
      </c>
      <c r="AX293">
        <f t="shared" si="170"/>
        <v>2.4172047206341821E-2</v>
      </c>
      <c r="AY293">
        <f t="shared" si="171"/>
        <v>-2.6600175678437661E-3</v>
      </c>
      <c r="AZ293">
        <f t="shared" si="172"/>
        <v>-3.4737432793360791E-4</v>
      </c>
      <c r="BA293">
        <f t="shared" si="173"/>
        <v>-2.2917314612330968E-2</v>
      </c>
      <c r="BB293">
        <f t="shared" si="174"/>
        <v>1.3675465347158803E-2</v>
      </c>
      <c r="BC293">
        <f t="shared" si="175"/>
        <v>3.4354375555022278E-2</v>
      </c>
      <c r="BD293">
        <f t="shared" si="176"/>
        <v>-2.9054323917613388E-2</v>
      </c>
      <c r="BE293">
        <f t="shared" si="177"/>
        <v>-3.6937844523300374E-3</v>
      </c>
      <c r="BF293">
        <f t="shared" si="178"/>
        <v>-1.0894282715799146E-2</v>
      </c>
      <c r="BG293">
        <f t="shared" si="179"/>
        <v>5.6512701865825226E-4</v>
      </c>
      <c r="BH293">
        <f t="shared" si="180"/>
        <v>4.335654809526588E-2</v>
      </c>
      <c r="BI293">
        <f t="shared" si="159"/>
        <v>-3.7547497270089629E-3</v>
      </c>
      <c r="BJ293">
        <f t="shared" si="186"/>
        <v>-1.4170060354725847E-3</v>
      </c>
      <c r="BK293">
        <f t="shared" si="187"/>
        <v>-4.4925866385455027E-3</v>
      </c>
      <c r="BL293">
        <f t="shared" si="188"/>
        <v>-2.5233573226052689E-2</v>
      </c>
      <c r="BM293">
        <f t="shared" si="189"/>
        <v>-9.7308227486558321E-4</v>
      </c>
      <c r="BN293">
        <f t="shared" si="160"/>
        <v>1.2452536963174763E-3</v>
      </c>
    </row>
    <row r="294" spans="1:66" x14ac:dyDescent="0.25">
      <c r="A294" s="2">
        <v>41820</v>
      </c>
      <c r="B294" s="1">
        <v>86.883705000000006</v>
      </c>
      <c r="C294" s="1">
        <v>73.569999999999993</v>
      </c>
      <c r="D294" s="1">
        <v>22.010241000000001</v>
      </c>
      <c r="E294" s="1">
        <v>22.010241000000001</v>
      </c>
      <c r="F294" s="1">
        <v>113.43214399999999</v>
      </c>
      <c r="G294" s="1">
        <v>14.982692</v>
      </c>
      <c r="H294" s="1">
        <v>129.300003</v>
      </c>
      <c r="I294" s="1">
        <v>95.047202999999996</v>
      </c>
      <c r="J294" s="1">
        <v>102.99818399999999</v>
      </c>
      <c r="K294" s="1">
        <v>80.896979999999999</v>
      </c>
      <c r="L294" s="1">
        <v>36.919998</v>
      </c>
      <c r="M294" s="1">
        <v>14.026592000000001</v>
      </c>
      <c r="N294" s="1">
        <v>581.53241000000003</v>
      </c>
      <c r="O294" s="1">
        <v>159.42948899999999</v>
      </c>
      <c r="P294" s="1">
        <v>74.545829999999995</v>
      </c>
      <c r="Q294" s="1">
        <v>27.398745999999999</v>
      </c>
      <c r="R294" s="1">
        <v>93.244834999999995</v>
      </c>
      <c r="S294" s="1">
        <v>50.576622</v>
      </c>
      <c r="T294" s="1">
        <v>29.908971999999999</v>
      </c>
      <c r="U294" s="1">
        <v>37.607605</v>
      </c>
      <c r="V294" s="1">
        <v>36.275105000000003</v>
      </c>
      <c r="W294" s="1">
        <v>18.088073999999999</v>
      </c>
      <c r="X294" s="1">
        <v>25.988313999999999</v>
      </c>
      <c r="Y294" s="1">
        <v>68.633644000000004</v>
      </c>
      <c r="Z294" s="1">
        <v>28.260062999999999</v>
      </c>
      <c r="AA294" s="1">
        <v>22.77</v>
      </c>
      <c r="AB294" s="1">
        <v>43.580078</v>
      </c>
      <c r="AC294" s="1">
        <v>40.401767999999997</v>
      </c>
      <c r="AD294" s="1">
        <v>67.374709999999993</v>
      </c>
      <c r="AE294" s="1">
        <v>87.373985000000005</v>
      </c>
      <c r="AF294" s="1">
        <v>1985.4399410000001</v>
      </c>
      <c r="AG294" s="1"/>
      <c r="AI294">
        <f t="shared" si="158"/>
        <v>2.2287217159997139E-2</v>
      </c>
      <c r="AJ294">
        <f t="shared" si="181"/>
        <v>2.180555555555546E-2</v>
      </c>
      <c r="AK294">
        <f t="shared" si="182"/>
        <v>3.421523376250523E-2</v>
      </c>
      <c r="AL294">
        <f t="shared" si="183"/>
        <v>3.421523376250523E-2</v>
      </c>
      <c r="AM294">
        <f t="shared" si="184"/>
        <v>-2.334066693175136E-4</v>
      </c>
      <c r="AN294">
        <f t="shared" si="185"/>
        <v>4.5662098544529579E-2</v>
      </c>
      <c r="AO294">
        <f t="shared" si="161"/>
        <v>1.5551390197926569E-2</v>
      </c>
      <c r="AP294">
        <f t="shared" si="162"/>
        <v>2.1143481219780779E-2</v>
      </c>
      <c r="AQ294">
        <f t="shared" si="163"/>
        <v>7.4466487439725287E-3</v>
      </c>
      <c r="AR294">
        <f t="shared" si="164"/>
        <v>1.8053928719872561E-2</v>
      </c>
      <c r="AS294">
        <f t="shared" si="165"/>
        <v>2.8698774831395133E-2</v>
      </c>
      <c r="AT294">
        <f t="shared" si="166"/>
        <v>2.3147448453463312E-3</v>
      </c>
      <c r="AU294">
        <f t="shared" si="167"/>
        <v>1.2975529927121662E-2</v>
      </c>
      <c r="AV294">
        <f t="shared" si="168"/>
        <v>1.6069130957359307E-2</v>
      </c>
      <c r="AW294">
        <f t="shared" si="169"/>
        <v>1.1339863675698929E-2</v>
      </c>
      <c r="AX294">
        <f t="shared" si="170"/>
        <v>6.7895260876249886E-3</v>
      </c>
      <c r="AY294">
        <f t="shared" si="171"/>
        <v>4.0957314500644137E-3</v>
      </c>
      <c r="AZ294">
        <f t="shared" si="172"/>
        <v>-8.3436650838777035E-3</v>
      </c>
      <c r="BA294">
        <f t="shared" si="173"/>
        <v>3.391463733635898E-2</v>
      </c>
      <c r="BB294">
        <f t="shared" si="174"/>
        <v>-1.0650664756977134E-2</v>
      </c>
      <c r="BC294">
        <f t="shared" si="175"/>
        <v>9.9118911150255246E-3</v>
      </c>
      <c r="BD294">
        <f t="shared" si="176"/>
        <v>2.557148387702534E-2</v>
      </c>
      <c r="BE294">
        <f t="shared" si="177"/>
        <v>2.8985662753904993E-2</v>
      </c>
      <c r="BF294">
        <f t="shared" si="178"/>
        <v>2.5319827377756003E-2</v>
      </c>
      <c r="BG294">
        <f t="shared" si="179"/>
        <v>1.2143619062941133E-2</v>
      </c>
      <c r="BH294">
        <f t="shared" si="180"/>
        <v>1.7426318919853304E-2</v>
      </c>
      <c r="BI294">
        <f t="shared" si="159"/>
        <v>2.491638291804699E-2</v>
      </c>
      <c r="BJ294">
        <f t="shared" si="186"/>
        <v>7.9075116683264036E-3</v>
      </c>
      <c r="BK294">
        <f t="shared" si="187"/>
        <v>5.4420203300876938E-3</v>
      </c>
      <c r="BL294">
        <f t="shared" si="188"/>
        <v>1.3634872841493857E-2</v>
      </c>
      <c r="BM294">
        <f t="shared" si="189"/>
        <v>1.2483671511332846E-2</v>
      </c>
      <c r="BN294">
        <f t="shared" si="160"/>
        <v>1.6287019371063461E-2</v>
      </c>
    </row>
    <row r="295" spans="1:66" x14ac:dyDescent="0.25">
      <c r="A295" s="2">
        <v>41827</v>
      </c>
      <c r="B295" s="1">
        <v>87.983269000000007</v>
      </c>
      <c r="C295" s="1">
        <v>72.260002</v>
      </c>
      <c r="D295" s="1">
        <v>21.786937999999999</v>
      </c>
      <c r="E295" s="1">
        <v>21.786937999999999</v>
      </c>
      <c r="F295" s="1">
        <v>113.061424</v>
      </c>
      <c r="G295" s="1">
        <v>14.375158000000001</v>
      </c>
      <c r="H295" s="1">
        <v>128.63000500000001</v>
      </c>
      <c r="I295" s="1">
        <v>94.088881999999998</v>
      </c>
      <c r="J295" s="1">
        <v>104.467682</v>
      </c>
      <c r="K295" s="1">
        <v>80.943557999999996</v>
      </c>
      <c r="L295" s="1">
        <v>35.970001000000003</v>
      </c>
      <c r="M295" s="1">
        <v>14.148068</v>
      </c>
      <c r="N295" s="1">
        <v>576.01275599999997</v>
      </c>
      <c r="O295" s="1">
        <v>155.045288</v>
      </c>
      <c r="P295" s="1">
        <v>72.328995000000006</v>
      </c>
      <c r="Q295" s="1">
        <v>27.495531</v>
      </c>
      <c r="R295" s="1">
        <v>92.961799999999997</v>
      </c>
      <c r="S295" s="1">
        <v>49.814278000000002</v>
      </c>
      <c r="T295" s="1">
        <v>28.799531999999999</v>
      </c>
      <c r="U295" s="1">
        <v>37.868515000000002</v>
      </c>
      <c r="V295" s="1">
        <v>35.738742999999999</v>
      </c>
      <c r="W295" s="1">
        <v>18.279989</v>
      </c>
      <c r="X295" s="1">
        <v>25.596741000000002</v>
      </c>
      <c r="Y295" s="1">
        <v>67.455710999999994</v>
      </c>
      <c r="Z295" s="1">
        <v>28.19698</v>
      </c>
      <c r="AA295" s="1">
        <v>22.290001</v>
      </c>
      <c r="AB295" s="1">
        <v>43.882767000000001</v>
      </c>
      <c r="AC295" s="1">
        <v>40.897545000000001</v>
      </c>
      <c r="AD295" s="1">
        <v>68.326415999999995</v>
      </c>
      <c r="AE295" s="1">
        <v>86.650054999999995</v>
      </c>
      <c r="AF295" s="1">
        <v>1967.5699460000001</v>
      </c>
      <c r="AG295" s="1"/>
      <c r="AI295">
        <f t="shared" si="158"/>
        <v>1.2655583690865863E-2</v>
      </c>
      <c r="AJ295">
        <f t="shared" si="181"/>
        <v>-1.7806143808617551E-2</v>
      </c>
      <c r="AK295">
        <f t="shared" si="182"/>
        <v>-1.0145413673571378E-2</v>
      </c>
      <c r="AL295">
        <f t="shared" si="183"/>
        <v>-1.0145413673571378E-2</v>
      </c>
      <c r="AM295">
        <f t="shared" si="184"/>
        <v>-3.2682094063212941E-3</v>
      </c>
      <c r="AN295">
        <f t="shared" si="185"/>
        <v>-4.0549054869445315E-2</v>
      </c>
      <c r="AO295">
        <f t="shared" si="161"/>
        <v>-5.1817322850332224E-3</v>
      </c>
      <c r="AP295">
        <f t="shared" si="162"/>
        <v>-1.0082579705159741E-2</v>
      </c>
      <c r="AQ295">
        <f t="shared" si="163"/>
        <v>1.4267222420154531E-2</v>
      </c>
      <c r="AR295">
        <f t="shared" si="164"/>
        <v>5.7576933032601064E-4</v>
      </c>
      <c r="AS295">
        <f t="shared" si="165"/>
        <v>-2.5731231079698224E-2</v>
      </c>
      <c r="AT295">
        <f t="shared" si="166"/>
        <v>8.6604073177575461E-3</v>
      </c>
      <c r="AU295">
        <f t="shared" si="167"/>
        <v>-9.491567288571345E-3</v>
      </c>
      <c r="AV295">
        <f t="shared" si="168"/>
        <v>-2.7499310369112396E-2</v>
      </c>
      <c r="AW295">
        <f t="shared" si="169"/>
        <v>-2.9737880710429935E-2</v>
      </c>
      <c r="AX295">
        <f t="shared" si="170"/>
        <v>3.5324609381758043E-3</v>
      </c>
      <c r="AY295">
        <f t="shared" si="171"/>
        <v>-3.0353960087976793E-3</v>
      </c>
      <c r="AZ295">
        <f t="shared" si="172"/>
        <v>-1.5073050944367119E-2</v>
      </c>
      <c r="BA295">
        <f t="shared" si="173"/>
        <v>-3.7093886075388993E-2</v>
      </c>
      <c r="BB295">
        <f t="shared" si="174"/>
        <v>6.9376925225629934E-3</v>
      </c>
      <c r="BC295">
        <f t="shared" si="175"/>
        <v>-1.4785953066159393E-2</v>
      </c>
      <c r="BD295">
        <f t="shared" si="176"/>
        <v>1.0610029569759701E-2</v>
      </c>
      <c r="BE295">
        <f t="shared" si="177"/>
        <v>-1.5067272159325053E-2</v>
      </c>
      <c r="BF295">
        <f t="shared" si="178"/>
        <v>-1.7162617797184278E-2</v>
      </c>
      <c r="BG295">
        <f t="shared" si="179"/>
        <v>-2.2322314001918145E-3</v>
      </c>
      <c r="BH295">
        <f t="shared" si="180"/>
        <v>-2.1080324989020616E-2</v>
      </c>
      <c r="BI295">
        <f t="shared" si="159"/>
        <v>6.9455818780315374E-3</v>
      </c>
      <c r="BJ295">
        <f t="shared" si="186"/>
        <v>1.2271170905194147E-2</v>
      </c>
      <c r="BK295">
        <f t="shared" si="187"/>
        <v>1.4125567293721955E-2</v>
      </c>
      <c r="BL295">
        <f t="shared" si="188"/>
        <v>-8.2854181367601563E-3</v>
      </c>
      <c r="BM295">
        <f t="shared" si="189"/>
        <v>-9.0005215624903243E-3</v>
      </c>
      <c r="BN295">
        <f t="shared" si="160"/>
        <v>-7.7624400526725605E-3</v>
      </c>
    </row>
    <row r="296" spans="1:66" x14ac:dyDescent="0.25">
      <c r="A296" s="2">
        <v>41834</v>
      </c>
      <c r="B296" s="1">
        <v>87.253319000000005</v>
      </c>
      <c r="C296" s="1">
        <v>72.550003000000004</v>
      </c>
      <c r="D296" s="1">
        <v>22.262675999999999</v>
      </c>
      <c r="E296" s="1">
        <v>22.262675999999999</v>
      </c>
      <c r="F296" s="1">
        <v>112.664238</v>
      </c>
      <c r="G296" s="1">
        <v>14.477973</v>
      </c>
      <c r="H296" s="1">
        <v>128.279999</v>
      </c>
      <c r="I296" s="1">
        <v>94.268562000000003</v>
      </c>
      <c r="J296" s="1">
        <v>104.54465500000001</v>
      </c>
      <c r="K296" s="1">
        <v>79.937461999999996</v>
      </c>
      <c r="L296" s="1">
        <v>38.380001</v>
      </c>
      <c r="M296" s="1">
        <v>14.350531999999999</v>
      </c>
      <c r="N296" s="1">
        <v>591.82580599999994</v>
      </c>
      <c r="O296" s="1">
        <v>161.32049599999999</v>
      </c>
      <c r="P296" s="1">
        <v>72.755996999999994</v>
      </c>
      <c r="Q296" s="1">
        <v>29.651181999999999</v>
      </c>
      <c r="R296" s="1">
        <v>90.042923000000002</v>
      </c>
      <c r="S296" s="1">
        <v>51.983601</v>
      </c>
      <c r="T296" s="1">
        <v>29.927305</v>
      </c>
      <c r="U296" s="1">
        <v>40.207737000000002</v>
      </c>
      <c r="V296" s="1">
        <v>35.845092999999999</v>
      </c>
      <c r="W296" s="1">
        <v>17.694647</v>
      </c>
      <c r="X296" s="1">
        <v>26.158560000000001</v>
      </c>
      <c r="Y296" s="1">
        <v>67.277762999999993</v>
      </c>
      <c r="Z296" s="1">
        <v>28.889198</v>
      </c>
      <c r="AA296" s="1">
        <v>23.219999000000001</v>
      </c>
      <c r="AB296" s="1">
        <v>43.464328999999999</v>
      </c>
      <c r="AC296" s="1">
        <v>41.691173999999997</v>
      </c>
      <c r="AD296" s="1">
        <v>68.566558999999998</v>
      </c>
      <c r="AE296" s="1">
        <v>87.493233000000004</v>
      </c>
      <c r="AF296" s="1">
        <v>1978.219971</v>
      </c>
      <c r="AG296" s="1"/>
      <c r="AI296">
        <f t="shared" si="158"/>
        <v>-8.2964637288028276E-3</v>
      </c>
      <c r="AJ296">
        <f t="shared" si="181"/>
        <v>4.0132990862635698E-3</v>
      </c>
      <c r="AK296">
        <f t="shared" si="182"/>
        <v>2.1835927563570421E-2</v>
      </c>
      <c r="AL296">
        <f t="shared" si="183"/>
        <v>2.1835927563570421E-2</v>
      </c>
      <c r="AM296">
        <f t="shared" si="184"/>
        <v>-3.5130107683767091E-3</v>
      </c>
      <c r="AN296">
        <f t="shared" si="185"/>
        <v>7.1522692133192314E-3</v>
      </c>
      <c r="AO296">
        <f t="shared" si="161"/>
        <v>-2.7210292031008437E-3</v>
      </c>
      <c r="AP296">
        <f t="shared" si="162"/>
        <v>1.9096836542281874E-3</v>
      </c>
      <c r="AQ296">
        <f t="shared" si="163"/>
        <v>7.3681160073992555E-4</v>
      </c>
      <c r="AR296">
        <f t="shared" si="164"/>
        <v>-1.242959940060949E-2</v>
      </c>
      <c r="AS296">
        <f t="shared" si="165"/>
        <v>6.700027614678121E-2</v>
      </c>
      <c r="AT296">
        <f t="shared" si="166"/>
        <v>1.4310363789600041E-2</v>
      </c>
      <c r="AU296">
        <f t="shared" si="167"/>
        <v>2.7452603844766204E-2</v>
      </c>
      <c r="AV296">
        <f t="shared" si="168"/>
        <v>4.0473387362794232E-2</v>
      </c>
      <c r="AW296">
        <f t="shared" si="169"/>
        <v>5.9036075366453991E-3</v>
      </c>
      <c r="AX296">
        <f t="shared" si="170"/>
        <v>7.8400049811731182E-2</v>
      </c>
      <c r="AY296">
        <f t="shared" si="171"/>
        <v>-3.1398671282182516E-2</v>
      </c>
      <c r="AZ296">
        <f t="shared" si="172"/>
        <v>4.3548217240045081E-2</v>
      </c>
      <c r="BA296">
        <f t="shared" si="173"/>
        <v>3.9159421062814538E-2</v>
      </c>
      <c r="BB296">
        <f t="shared" si="174"/>
        <v>6.1772213671436531E-2</v>
      </c>
      <c r="BC296">
        <f t="shared" si="175"/>
        <v>2.9757621861518481E-3</v>
      </c>
      <c r="BD296">
        <f t="shared" si="176"/>
        <v>-3.2020916423965061E-2</v>
      </c>
      <c r="BE296">
        <f t="shared" si="177"/>
        <v>2.1948848878847498E-2</v>
      </c>
      <c r="BF296">
        <f t="shared" si="178"/>
        <v>-2.6379975447890641E-3</v>
      </c>
      <c r="BG296">
        <f t="shared" si="179"/>
        <v>2.4549366634299151E-2</v>
      </c>
      <c r="BH296">
        <f t="shared" si="180"/>
        <v>4.1722654027696149E-2</v>
      </c>
      <c r="BI296">
        <f t="shared" si="159"/>
        <v>-9.5353604297559874E-3</v>
      </c>
      <c r="BJ296">
        <f t="shared" si="186"/>
        <v>1.9405296821606178E-2</v>
      </c>
      <c r="BK296">
        <f t="shared" si="187"/>
        <v>3.5146435896769904E-3</v>
      </c>
      <c r="BL296">
        <f t="shared" si="188"/>
        <v>9.7308420635163935E-3</v>
      </c>
      <c r="BM296">
        <f t="shared" si="189"/>
        <v>5.412780888247982E-3</v>
      </c>
      <c r="BN296">
        <f t="shared" si="160"/>
        <v>1.5226614152283933E-2</v>
      </c>
    </row>
    <row r="297" spans="1:66" x14ac:dyDescent="0.25">
      <c r="A297" s="2">
        <v>41841</v>
      </c>
      <c r="B297" s="1">
        <v>90.247078000000002</v>
      </c>
      <c r="C297" s="1">
        <v>72.620002999999997</v>
      </c>
      <c r="D297" s="1">
        <v>22.320930000000001</v>
      </c>
      <c r="E297" s="1">
        <v>22.320930000000001</v>
      </c>
      <c r="F297" s="1">
        <v>108.745178</v>
      </c>
      <c r="G297" s="1">
        <v>14.571439</v>
      </c>
      <c r="H297" s="1">
        <v>127.550003</v>
      </c>
      <c r="I297" s="1">
        <v>90.283730000000006</v>
      </c>
      <c r="J297" s="1">
        <v>104.375938</v>
      </c>
      <c r="K297" s="1">
        <v>80.328734999999995</v>
      </c>
      <c r="L297" s="1">
        <v>36.040000999999997</v>
      </c>
      <c r="M297" s="1">
        <v>14.269545000000001</v>
      </c>
      <c r="N297" s="1">
        <v>585.79894999999999</v>
      </c>
      <c r="O297" s="1">
        <v>165.01786799999999</v>
      </c>
      <c r="P297" s="1">
        <v>73.619101999999998</v>
      </c>
      <c r="Q297" s="1">
        <v>30.135100999999999</v>
      </c>
      <c r="R297" s="1">
        <v>90.317131000000003</v>
      </c>
      <c r="S297" s="1">
        <v>52.679935</v>
      </c>
      <c r="T297" s="1">
        <v>30.477442</v>
      </c>
      <c r="U297" s="1">
        <v>40.036799999999999</v>
      </c>
      <c r="V297" s="1">
        <v>35.937569000000003</v>
      </c>
      <c r="W297" s="1">
        <v>17.070919</v>
      </c>
      <c r="X297" s="1">
        <v>25.698895</v>
      </c>
      <c r="Y297" s="1">
        <v>64.489707999999993</v>
      </c>
      <c r="Z297" s="1">
        <v>28.386012999999998</v>
      </c>
      <c r="AA297" s="1">
        <v>23.51</v>
      </c>
      <c r="AB297" s="1">
        <v>41.683739000000003</v>
      </c>
      <c r="AC297" s="1">
        <v>42.126567999999999</v>
      </c>
      <c r="AD297" s="1">
        <v>67.570403999999996</v>
      </c>
      <c r="AE297" s="1">
        <v>87.876487999999995</v>
      </c>
      <c r="AF297" s="1">
        <v>1978.339966</v>
      </c>
      <c r="AG297" s="1"/>
      <c r="AI297">
        <f t="shared" si="158"/>
        <v>3.4311118869873557E-2</v>
      </c>
      <c r="AJ297">
        <f t="shared" si="181"/>
        <v>9.6485178642919116E-4</v>
      </c>
      <c r="AK297">
        <f t="shared" si="182"/>
        <v>2.6166665678466318E-3</v>
      </c>
      <c r="AL297">
        <f t="shared" si="183"/>
        <v>2.6166665678466318E-3</v>
      </c>
      <c r="AM297">
        <f t="shared" si="184"/>
        <v>-3.4785306052484921E-2</v>
      </c>
      <c r="AN297">
        <f t="shared" si="185"/>
        <v>6.4557379682915125E-3</v>
      </c>
      <c r="AO297">
        <f t="shared" si="161"/>
        <v>-5.6906455074107057E-3</v>
      </c>
      <c r="AP297">
        <f t="shared" si="162"/>
        <v>-4.2271059571270399E-2</v>
      </c>
      <c r="AQ297">
        <f t="shared" si="163"/>
        <v>-1.6138271248778897E-3</v>
      </c>
      <c r="AR297">
        <f t="shared" si="164"/>
        <v>4.8947388397194572E-3</v>
      </c>
      <c r="AS297">
        <f t="shared" si="165"/>
        <v>-6.0969253231650603E-2</v>
      </c>
      <c r="AT297">
        <f t="shared" si="166"/>
        <v>-5.6434841579391338E-3</v>
      </c>
      <c r="AU297">
        <f t="shared" si="167"/>
        <v>-1.0183496459429403E-2</v>
      </c>
      <c r="AV297">
        <f t="shared" si="168"/>
        <v>2.2919418745154376E-2</v>
      </c>
      <c r="AW297">
        <f t="shared" si="169"/>
        <v>1.1863008351050492E-2</v>
      </c>
      <c r="AX297">
        <f t="shared" si="170"/>
        <v>1.6320394917140241E-2</v>
      </c>
      <c r="AY297">
        <f t="shared" si="171"/>
        <v>3.0453031827942941E-3</v>
      </c>
      <c r="AZ297">
        <f t="shared" si="172"/>
        <v>1.3395262863763521E-2</v>
      </c>
      <c r="BA297">
        <f t="shared" si="173"/>
        <v>1.8382443724886E-2</v>
      </c>
      <c r="BB297">
        <f t="shared" si="174"/>
        <v>-4.2513459536407663E-3</v>
      </c>
      <c r="BC297">
        <f t="shared" si="175"/>
        <v>2.5798789251294421E-3</v>
      </c>
      <c r="BD297">
        <f t="shared" si="176"/>
        <v>-3.5249530550114948E-2</v>
      </c>
      <c r="BE297">
        <f t="shared" si="177"/>
        <v>-1.7572259329259755E-2</v>
      </c>
      <c r="BF297">
        <f t="shared" si="178"/>
        <v>-4.1440958731044614E-2</v>
      </c>
      <c r="BG297">
        <f t="shared" si="179"/>
        <v>-1.7417755937703842E-2</v>
      </c>
      <c r="BH297">
        <f t="shared" si="180"/>
        <v>1.2489277023655349E-2</v>
      </c>
      <c r="BI297">
        <f t="shared" si="159"/>
        <v>-4.0966697081645888E-2</v>
      </c>
      <c r="BJ297">
        <f t="shared" si="186"/>
        <v>1.0443313493642619E-2</v>
      </c>
      <c r="BK297">
        <f t="shared" si="187"/>
        <v>-1.4528292137279365E-2</v>
      </c>
      <c r="BL297">
        <f t="shared" si="188"/>
        <v>4.3803959101613174E-3</v>
      </c>
      <c r="BM297">
        <f t="shared" si="189"/>
        <v>6.0658067231703814E-5</v>
      </c>
      <c r="BN297">
        <f t="shared" si="160"/>
        <v>-5.4968478029455859E-3</v>
      </c>
    </row>
    <row r="298" spans="1:66" x14ac:dyDescent="0.25">
      <c r="A298" s="2">
        <v>41848</v>
      </c>
      <c r="B298" s="1">
        <v>88.824104000000005</v>
      </c>
      <c r="C298" s="1">
        <v>68.940002000000007</v>
      </c>
      <c r="D298" s="1">
        <v>21.786937999999999</v>
      </c>
      <c r="E298" s="1">
        <v>21.786937999999999</v>
      </c>
      <c r="F298" s="1">
        <v>106.256027</v>
      </c>
      <c r="G298" s="1">
        <v>14.001295000000001</v>
      </c>
      <c r="H298" s="1">
        <v>125.83000199999999</v>
      </c>
      <c r="I298" s="1">
        <v>86.555274999999995</v>
      </c>
      <c r="J298" s="1">
        <v>104.668953</v>
      </c>
      <c r="K298" s="1">
        <v>79.536895999999999</v>
      </c>
      <c r="L298" s="1">
        <v>33.709999000000003</v>
      </c>
      <c r="M298" s="1">
        <v>13.613569</v>
      </c>
      <c r="N298" s="1">
        <v>562.97448699999995</v>
      </c>
      <c r="O298" s="1">
        <v>160.17269899999999</v>
      </c>
      <c r="P298" s="1">
        <v>72.456192000000001</v>
      </c>
      <c r="Q298" s="1">
        <v>29.686375000000002</v>
      </c>
      <c r="R298" s="1">
        <v>88.362350000000006</v>
      </c>
      <c r="S298" s="1">
        <v>50.421329</v>
      </c>
      <c r="T298" s="1">
        <v>28.973742999999999</v>
      </c>
      <c r="U298" s="1">
        <v>38.561287</v>
      </c>
      <c r="V298" s="1">
        <v>35.502918000000001</v>
      </c>
      <c r="W298" s="1">
        <v>16.974958000000001</v>
      </c>
      <c r="X298" s="1">
        <v>24.566745999999998</v>
      </c>
      <c r="Y298" s="1">
        <v>61.481304000000002</v>
      </c>
      <c r="Z298" s="1">
        <v>28.218287</v>
      </c>
      <c r="AA298" s="1">
        <v>22.389999</v>
      </c>
      <c r="AB298" s="1">
        <v>41.167366000000001</v>
      </c>
      <c r="AC298" s="1">
        <v>40.935402000000003</v>
      </c>
      <c r="AD298" s="1">
        <v>65.409064999999998</v>
      </c>
      <c r="AE298" s="1">
        <v>84.146133000000006</v>
      </c>
      <c r="AF298" s="1">
        <v>1925.150024</v>
      </c>
      <c r="AG298" s="1"/>
      <c r="AI298">
        <f t="shared" si="158"/>
        <v>-1.5767535432005857E-2</v>
      </c>
      <c r="AJ298">
        <f t="shared" si="181"/>
        <v>-5.0674756926132186E-2</v>
      </c>
      <c r="AK298">
        <f t="shared" si="182"/>
        <v>-2.3923375952525337E-2</v>
      </c>
      <c r="AL298">
        <f t="shared" si="183"/>
        <v>-2.3923375952525337E-2</v>
      </c>
      <c r="AM298">
        <f t="shared" si="184"/>
        <v>-2.2889759764796125E-2</v>
      </c>
      <c r="AN298">
        <f t="shared" si="185"/>
        <v>-3.9127501408748933E-2</v>
      </c>
      <c r="AO298">
        <f t="shared" si="161"/>
        <v>-1.348491540215809E-2</v>
      </c>
      <c r="AP298">
        <f t="shared" si="162"/>
        <v>-4.1297086418560808E-2</v>
      </c>
      <c r="AQ298">
        <f t="shared" si="163"/>
        <v>2.8073041125627721E-3</v>
      </c>
      <c r="AR298">
        <f t="shared" si="164"/>
        <v>-9.8574812612198612E-3</v>
      </c>
      <c r="AS298">
        <f t="shared" si="165"/>
        <v>-6.4650442157312749E-2</v>
      </c>
      <c r="AT298">
        <f t="shared" si="166"/>
        <v>-4.597035154239331E-2</v>
      </c>
      <c r="AU298">
        <f t="shared" si="167"/>
        <v>-3.8962963317022058E-2</v>
      </c>
      <c r="AV298">
        <f t="shared" si="168"/>
        <v>-2.9361481024588191E-2</v>
      </c>
      <c r="AW298">
        <f t="shared" si="169"/>
        <v>-1.5796307865857919E-2</v>
      </c>
      <c r="AX298">
        <f t="shared" si="170"/>
        <v>-1.4890476059794759E-2</v>
      </c>
      <c r="AY298">
        <f t="shared" si="171"/>
        <v>-2.1643524084041122E-2</v>
      </c>
      <c r="AZ298">
        <f t="shared" si="172"/>
        <v>-4.2874122756605536E-2</v>
      </c>
      <c r="BA298">
        <f t="shared" si="173"/>
        <v>-4.9338097337696549E-2</v>
      </c>
      <c r="BB298">
        <f t="shared" si="174"/>
        <v>-3.6853919394157358E-2</v>
      </c>
      <c r="BC298">
        <f t="shared" si="175"/>
        <v>-1.2094613300081658E-2</v>
      </c>
      <c r="BD298">
        <f t="shared" si="176"/>
        <v>-5.62131423621652E-3</v>
      </c>
      <c r="BE298">
        <f t="shared" si="177"/>
        <v>-4.4054384439486671E-2</v>
      </c>
      <c r="BF298">
        <f t="shared" si="178"/>
        <v>-4.6649366128312941E-2</v>
      </c>
      <c r="BG298">
        <f t="shared" si="179"/>
        <v>-5.9087551323251447E-3</v>
      </c>
      <c r="BH298">
        <f t="shared" si="180"/>
        <v>-4.7639344959591746E-2</v>
      </c>
      <c r="BI298">
        <f t="shared" si="159"/>
        <v>-1.2387876241140496E-2</v>
      </c>
      <c r="BJ298">
        <f t="shared" si="186"/>
        <v>-2.8275885184855208E-2</v>
      </c>
      <c r="BK298">
        <f t="shared" si="187"/>
        <v>-3.1986474433392441E-2</v>
      </c>
      <c r="BL298">
        <f t="shared" si="188"/>
        <v>-4.2449978201222482E-2</v>
      </c>
      <c r="BM298">
        <f t="shared" si="189"/>
        <v>-2.6886148444720839E-2</v>
      </c>
      <c r="BN298">
        <f t="shared" si="160"/>
        <v>-2.9184938740073486E-2</v>
      </c>
    </row>
    <row r="299" spans="1:66" x14ac:dyDescent="0.25">
      <c r="A299" s="2">
        <v>41855</v>
      </c>
      <c r="B299" s="1">
        <v>87.539749</v>
      </c>
      <c r="C299" s="1">
        <v>68.389999000000003</v>
      </c>
      <c r="D299" s="1">
        <v>21.884025999999999</v>
      </c>
      <c r="E299" s="1">
        <v>21.884025999999999</v>
      </c>
      <c r="F299" s="1">
        <v>106.47669999999999</v>
      </c>
      <c r="G299" s="1">
        <v>14.206918999999999</v>
      </c>
      <c r="H299" s="1">
        <v>130.89999399999999</v>
      </c>
      <c r="I299" s="1">
        <v>88.931838999999997</v>
      </c>
      <c r="J299" s="1">
        <v>105.805519</v>
      </c>
      <c r="K299" s="1">
        <v>80.906295999999998</v>
      </c>
      <c r="L299" s="1">
        <v>34.290000999999997</v>
      </c>
      <c r="M299" s="1">
        <v>13.939498</v>
      </c>
      <c r="N299" s="1">
        <v>565.65972899999997</v>
      </c>
      <c r="O299" s="1">
        <v>162.06369000000001</v>
      </c>
      <c r="P299" s="1">
        <v>74.891082999999995</v>
      </c>
      <c r="Q299" s="1">
        <v>28.683332</v>
      </c>
      <c r="R299" s="1">
        <v>89.406081999999998</v>
      </c>
      <c r="S299" s="1">
        <v>50.296345000000002</v>
      </c>
      <c r="T299" s="1">
        <v>29.383507000000002</v>
      </c>
      <c r="U299" s="1">
        <v>38.867190999999998</v>
      </c>
      <c r="V299" s="1">
        <v>35.632384999999999</v>
      </c>
      <c r="W299" s="1">
        <v>18.232009999999999</v>
      </c>
      <c r="X299" s="1">
        <v>24.336932999999998</v>
      </c>
      <c r="Y299" s="1">
        <v>62.608401999999998</v>
      </c>
      <c r="Z299" s="1">
        <v>27.531403000000001</v>
      </c>
      <c r="AA299" s="1">
        <v>20.9</v>
      </c>
      <c r="AB299" s="1">
        <v>41.510494000000001</v>
      </c>
      <c r="AC299" s="1">
        <v>40.007092</v>
      </c>
      <c r="AD299" s="1">
        <v>66.414101000000002</v>
      </c>
      <c r="AE299" s="1">
        <v>84.946715999999995</v>
      </c>
      <c r="AF299" s="1">
        <v>1931.589966</v>
      </c>
      <c r="AG299" s="1"/>
      <c r="AI299">
        <f t="shared" si="158"/>
        <v>-1.4459532290919647E-2</v>
      </c>
      <c r="AJ299">
        <f t="shared" si="181"/>
        <v>-7.9779951268351239E-3</v>
      </c>
      <c r="AK299">
        <f t="shared" si="182"/>
        <v>4.4562480510110872E-3</v>
      </c>
      <c r="AL299">
        <f t="shared" si="183"/>
        <v>4.4562480510110872E-3</v>
      </c>
      <c r="AM299">
        <f t="shared" si="184"/>
        <v>2.0768045468139967E-3</v>
      </c>
      <c r="AN299">
        <f t="shared" si="185"/>
        <v>1.4686070109943291E-2</v>
      </c>
      <c r="AO299">
        <f t="shared" si="161"/>
        <v>4.0292393860090689E-2</v>
      </c>
      <c r="AP299">
        <f t="shared" si="162"/>
        <v>2.7457182707813037E-2</v>
      </c>
      <c r="AQ299">
        <f t="shared" si="163"/>
        <v>1.0858673631711993E-2</v>
      </c>
      <c r="AR299">
        <f t="shared" si="164"/>
        <v>1.7217166734794363E-2</v>
      </c>
      <c r="AS299">
        <f t="shared" si="165"/>
        <v>1.720563682010175E-2</v>
      </c>
      <c r="AT299">
        <f t="shared" si="166"/>
        <v>2.3941480738812897E-2</v>
      </c>
      <c r="AU299">
        <f t="shared" si="167"/>
        <v>4.7697401250085718E-3</v>
      </c>
      <c r="AV299">
        <f t="shared" si="168"/>
        <v>1.1805950775668792E-2</v>
      </c>
      <c r="AW299">
        <f t="shared" si="169"/>
        <v>3.3605009217155563E-2</v>
      </c>
      <c r="AX299">
        <f t="shared" si="170"/>
        <v>-3.3787991966011399E-2</v>
      </c>
      <c r="AY299">
        <f t="shared" si="171"/>
        <v>1.1811953846858887E-2</v>
      </c>
      <c r="AZ299">
        <f t="shared" si="172"/>
        <v>-2.4787922587283999E-3</v>
      </c>
      <c r="BA299">
        <f t="shared" si="173"/>
        <v>1.4142598006754001E-2</v>
      </c>
      <c r="BB299">
        <f t="shared" si="174"/>
        <v>7.9329302468560802E-3</v>
      </c>
      <c r="BC299">
        <f t="shared" si="175"/>
        <v>3.646658001463379E-3</v>
      </c>
      <c r="BD299">
        <f t="shared" si="176"/>
        <v>7.4053320190836283E-2</v>
      </c>
      <c r="BE299">
        <f t="shared" si="177"/>
        <v>-9.3546373622294156E-3</v>
      </c>
      <c r="BF299">
        <f t="shared" si="178"/>
        <v>1.8332369788383093E-2</v>
      </c>
      <c r="BG299">
        <f t="shared" si="179"/>
        <v>-2.4341803597078701E-2</v>
      </c>
      <c r="BH299">
        <f t="shared" si="180"/>
        <v>-6.6547524187026585E-2</v>
      </c>
      <c r="BI299">
        <f t="shared" si="159"/>
        <v>8.3349515244672216E-3</v>
      </c>
      <c r="BJ299">
        <f t="shared" si="186"/>
        <v>-2.2677437001840196E-2</v>
      </c>
      <c r="BK299">
        <f t="shared" si="187"/>
        <v>1.5365393160718688E-2</v>
      </c>
      <c r="BL299">
        <f t="shared" si="188"/>
        <v>9.5141983530008314E-3</v>
      </c>
      <c r="BM299">
        <f t="shared" si="189"/>
        <v>3.3451637117710539E-3</v>
      </c>
      <c r="BN299">
        <f t="shared" si="160"/>
        <v>6.4779088232868693E-3</v>
      </c>
    </row>
    <row r="300" spans="1:66" x14ac:dyDescent="0.25">
      <c r="A300" s="2">
        <v>41862</v>
      </c>
      <c r="B300" s="1">
        <v>90.983833000000004</v>
      </c>
      <c r="C300" s="1">
        <v>70.069999999999993</v>
      </c>
      <c r="D300" s="1">
        <v>22.680161999999999</v>
      </c>
      <c r="E300" s="1">
        <v>22.680161999999999</v>
      </c>
      <c r="F300" s="1">
        <v>109.36824</v>
      </c>
      <c r="G300" s="1">
        <v>14.225614999999999</v>
      </c>
      <c r="H300" s="1">
        <v>134.33999600000001</v>
      </c>
      <c r="I300" s="1">
        <v>91.050078999999997</v>
      </c>
      <c r="J300" s="1">
        <v>105.28162399999999</v>
      </c>
      <c r="K300" s="1">
        <v>83.169998000000007</v>
      </c>
      <c r="L300" s="1">
        <v>36.139999000000003</v>
      </c>
      <c r="M300" s="1">
        <v>14.11894</v>
      </c>
      <c r="N300" s="1">
        <v>570.34393299999999</v>
      </c>
      <c r="O300" s="1">
        <v>161.72503699999999</v>
      </c>
      <c r="P300" s="1">
        <v>76.035843</v>
      </c>
      <c r="Q300" s="1">
        <v>30.264697999999999</v>
      </c>
      <c r="R300" s="1">
        <v>89.485671999999994</v>
      </c>
      <c r="S300" s="1">
        <v>50.662365000000001</v>
      </c>
      <c r="T300" s="1">
        <v>29.631817000000002</v>
      </c>
      <c r="U300" s="1">
        <v>40.297713999999999</v>
      </c>
      <c r="V300" s="1">
        <v>35.664763999999998</v>
      </c>
      <c r="W300" s="1">
        <v>18.270388000000001</v>
      </c>
      <c r="X300" s="1">
        <v>24.594559</v>
      </c>
      <c r="Y300" s="1">
        <v>63.057529000000002</v>
      </c>
      <c r="Z300" s="1">
        <v>27.747053000000001</v>
      </c>
      <c r="AA300" s="1">
        <v>21.700001</v>
      </c>
      <c r="AB300" s="1">
        <v>42.612541</v>
      </c>
      <c r="AC300" s="1">
        <v>40.089241000000001</v>
      </c>
      <c r="AD300" s="1">
        <v>66.162284999999997</v>
      </c>
      <c r="AE300" s="1">
        <v>84.341994999999997</v>
      </c>
      <c r="AF300" s="1">
        <v>1955.0600589999999</v>
      </c>
      <c r="AG300" s="1"/>
      <c r="AI300">
        <f t="shared" si="158"/>
        <v>3.9343087447052234E-2</v>
      </c>
      <c r="AJ300">
        <f t="shared" si="181"/>
        <v>2.4565009863503434E-2</v>
      </c>
      <c r="AK300">
        <f t="shared" si="182"/>
        <v>3.6379777651516253E-2</v>
      </c>
      <c r="AL300">
        <f t="shared" si="183"/>
        <v>3.6379777651516253E-2</v>
      </c>
      <c r="AM300">
        <f t="shared" si="184"/>
        <v>2.7156551621152856E-2</v>
      </c>
      <c r="AN300">
        <f t="shared" si="185"/>
        <v>1.3159785031504909E-3</v>
      </c>
      <c r="AO300">
        <f t="shared" si="161"/>
        <v>2.6279619233596153E-2</v>
      </c>
      <c r="AP300">
        <f t="shared" si="162"/>
        <v>2.3818691076432145E-2</v>
      </c>
      <c r="AQ300">
        <f t="shared" si="163"/>
        <v>-4.9514902904073486E-3</v>
      </c>
      <c r="AR300">
        <f t="shared" si="164"/>
        <v>2.7979305837953689E-2</v>
      </c>
      <c r="AS300">
        <f t="shared" si="165"/>
        <v>5.3951529485228265E-2</v>
      </c>
      <c r="AT300">
        <f t="shared" si="166"/>
        <v>1.2872916944354803E-2</v>
      </c>
      <c r="AU300">
        <f t="shared" si="167"/>
        <v>8.2809571900778235E-3</v>
      </c>
      <c r="AV300">
        <f t="shared" si="168"/>
        <v>-2.0896290834796004E-3</v>
      </c>
      <c r="AW300">
        <f t="shared" si="169"/>
        <v>1.5285664916876756E-2</v>
      </c>
      <c r="AX300">
        <f t="shared" si="170"/>
        <v>5.5131879378588204E-2</v>
      </c>
      <c r="AY300">
        <f t="shared" si="171"/>
        <v>8.9020789435774689E-4</v>
      </c>
      <c r="AZ300">
        <f t="shared" si="172"/>
        <v>7.2772683581679518E-3</v>
      </c>
      <c r="BA300">
        <f t="shared" si="173"/>
        <v>8.4506590721114411E-3</v>
      </c>
      <c r="BB300">
        <f t="shared" si="174"/>
        <v>3.6805412565060362E-2</v>
      </c>
      <c r="BC300">
        <f t="shared" si="175"/>
        <v>9.0869583947296331E-4</v>
      </c>
      <c r="BD300">
        <f t="shared" si="176"/>
        <v>2.1049790999457317E-3</v>
      </c>
      <c r="BE300">
        <f t="shared" si="177"/>
        <v>1.0585803889093253E-2</v>
      </c>
      <c r="BF300">
        <f t="shared" si="178"/>
        <v>7.1735898961293454E-3</v>
      </c>
      <c r="BG300">
        <f t="shared" si="179"/>
        <v>7.8328736098193068E-3</v>
      </c>
      <c r="BH300">
        <f t="shared" si="180"/>
        <v>3.8277559808612527E-2</v>
      </c>
      <c r="BI300">
        <f t="shared" si="159"/>
        <v>2.6548636111148157E-2</v>
      </c>
      <c r="BJ300">
        <f t="shared" si="186"/>
        <v>2.0533609391055248E-3</v>
      </c>
      <c r="BK300">
        <f t="shared" si="187"/>
        <v>-3.7916044365338187E-3</v>
      </c>
      <c r="BL300">
        <f t="shared" si="188"/>
        <v>-7.1188272893327378E-3</v>
      </c>
      <c r="BM300">
        <f t="shared" si="189"/>
        <v>1.2150660032989582E-2</v>
      </c>
      <c r="BN300">
        <f t="shared" si="160"/>
        <v>1.7323274759475669E-2</v>
      </c>
    </row>
    <row r="301" spans="1:66" x14ac:dyDescent="0.25">
      <c r="A301" s="2">
        <v>41869</v>
      </c>
      <c r="B301" s="1">
        <v>94.085364999999996</v>
      </c>
      <c r="C301" s="1">
        <v>72.040001000000004</v>
      </c>
      <c r="D301" s="1">
        <v>22.456854</v>
      </c>
      <c r="E301" s="1">
        <v>22.456854</v>
      </c>
      <c r="F301" s="1">
        <v>113.186691</v>
      </c>
      <c r="G301" s="1">
        <v>15.076159000000001</v>
      </c>
      <c r="H301" s="1">
        <v>135.75</v>
      </c>
      <c r="I301" s="1">
        <v>92.401984999999996</v>
      </c>
      <c r="J301" s="1">
        <v>107.696793</v>
      </c>
      <c r="K301" s="1">
        <v>84.297195000000002</v>
      </c>
      <c r="L301" s="1">
        <v>38.159999999999997</v>
      </c>
      <c r="M301" s="1">
        <v>14.004751000000001</v>
      </c>
      <c r="N301" s="1">
        <v>579.37426800000003</v>
      </c>
      <c r="O301" s="1">
        <v>165.08372499999999</v>
      </c>
      <c r="P301" s="1">
        <v>82.704536000000004</v>
      </c>
      <c r="Q301" s="1">
        <v>30.946694999999998</v>
      </c>
      <c r="R301" s="1">
        <v>91.192779999999999</v>
      </c>
      <c r="S301" s="1">
        <v>52.215716999999998</v>
      </c>
      <c r="T301" s="1">
        <v>30.781412</v>
      </c>
      <c r="U301" s="1">
        <v>40.621613000000004</v>
      </c>
      <c r="V301" s="1">
        <v>36.663525</v>
      </c>
      <c r="W301" s="1">
        <v>18.308772999999999</v>
      </c>
      <c r="X301" s="1">
        <v>24.835011000000002</v>
      </c>
      <c r="Y301" s="1">
        <v>65.099845999999999</v>
      </c>
      <c r="Z301" s="1">
        <v>27.555361000000001</v>
      </c>
      <c r="AA301" s="1">
        <v>22.33</v>
      </c>
      <c r="AB301" s="1">
        <v>43.024692999999999</v>
      </c>
      <c r="AC301" s="1">
        <v>39.957813000000002</v>
      </c>
      <c r="AD301" s="1">
        <v>67.800681999999995</v>
      </c>
      <c r="AE301" s="1">
        <v>84.475014000000002</v>
      </c>
      <c r="AF301" s="1">
        <v>1988.400024</v>
      </c>
      <c r="AG301" s="1"/>
      <c r="AI301">
        <f t="shared" si="158"/>
        <v>3.4088825429018713E-2</v>
      </c>
      <c r="AJ301">
        <f t="shared" si="181"/>
        <v>2.8114756671899683E-2</v>
      </c>
      <c r="AK301">
        <f t="shared" si="182"/>
        <v>-9.8459614177358792E-3</v>
      </c>
      <c r="AL301">
        <f t="shared" si="183"/>
        <v>-9.8459614177358792E-3</v>
      </c>
      <c r="AM301">
        <f t="shared" si="184"/>
        <v>3.4913709866776645E-2</v>
      </c>
      <c r="AN301">
        <f t="shared" si="185"/>
        <v>5.9789611907815662E-2</v>
      </c>
      <c r="AO301">
        <f t="shared" si="161"/>
        <v>1.0495787122101644E-2</v>
      </c>
      <c r="AP301">
        <f t="shared" si="162"/>
        <v>1.4847938792013566E-2</v>
      </c>
      <c r="AQ301">
        <f t="shared" si="163"/>
        <v>2.2940081167441017E-2</v>
      </c>
      <c r="AR301">
        <f t="shared" si="164"/>
        <v>1.3552928064276198E-2</v>
      </c>
      <c r="AS301">
        <f t="shared" si="165"/>
        <v>5.5893775757990288E-2</v>
      </c>
      <c r="AT301">
        <f t="shared" si="166"/>
        <v>-8.087646806346627E-3</v>
      </c>
      <c r="AU301">
        <f t="shared" si="167"/>
        <v>1.5833139405026401E-2</v>
      </c>
      <c r="AV301">
        <f t="shared" si="168"/>
        <v>2.0767891368607329E-2</v>
      </c>
      <c r="AW301">
        <f t="shared" si="169"/>
        <v>8.7704597422560371E-2</v>
      </c>
      <c r="AX301">
        <f t="shared" si="170"/>
        <v>2.2534406257746206E-2</v>
      </c>
      <c r="AY301">
        <f t="shared" si="171"/>
        <v>1.9076886409256727E-2</v>
      </c>
      <c r="AZ301">
        <f t="shared" si="172"/>
        <v>3.0660866305787279E-2</v>
      </c>
      <c r="BA301">
        <f t="shared" si="173"/>
        <v>3.8795967186217362E-2</v>
      </c>
      <c r="BB301">
        <f t="shared" si="174"/>
        <v>8.0376519620940379E-3</v>
      </c>
      <c r="BC301">
        <f t="shared" si="175"/>
        <v>2.8004138762841718E-2</v>
      </c>
      <c r="BD301">
        <f t="shared" si="176"/>
        <v>2.1009406039980165E-3</v>
      </c>
      <c r="BE301">
        <f t="shared" si="177"/>
        <v>9.7766339294801437E-3</v>
      </c>
      <c r="BF301">
        <f t="shared" si="178"/>
        <v>3.2388154632573649E-2</v>
      </c>
      <c r="BG301">
        <f t="shared" si="179"/>
        <v>-6.9085534957532158E-3</v>
      </c>
      <c r="BH301">
        <f t="shared" si="180"/>
        <v>2.9032210643676837E-2</v>
      </c>
      <c r="BI301">
        <f t="shared" si="159"/>
        <v>9.6720822163597082E-3</v>
      </c>
      <c r="BJ301">
        <f t="shared" si="186"/>
        <v>-3.2783858392330164E-3</v>
      </c>
      <c r="BK301">
        <f t="shared" si="187"/>
        <v>2.47633073736797E-2</v>
      </c>
      <c r="BL301">
        <f t="shared" si="188"/>
        <v>1.577138411298007E-3</v>
      </c>
      <c r="BM301">
        <f t="shared" si="189"/>
        <v>1.7053166651592937E-2</v>
      </c>
      <c r="BN301">
        <f t="shared" si="160"/>
        <v>2.057989728979108E-2</v>
      </c>
    </row>
    <row r="302" spans="1:66" x14ac:dyDescent="0.25">
      <c r="A302" s="2">
        <v>41876</v>
      </c>
      <c r="B302" s="1">
        <v>95.181083999999998</v>
      </c>
      <c r="C302" s="1">
        <v>71.900002000000001</v>
      </c>
      <c r="D302" s="1">
        <v>22.854925000000001</v>
      </c>
      <c r="E302" s="1">
        <v>22.854925000000001</v>
      </c>
      <c r="F302" s="1">
        <v>112.60060900000001</v>
      </c>
      <c r="G302" s="1">
        <v>15.038772</v>
      </c>
      <c r="H302" s="1">
        <v>137.25</v>
      </c>
      <c r="I302" s="1">
        <v>93.917465000000007</v>
      </c>
      <c r="J302" s="1">
        <v>107.51031500000001</v>
      </c>
      <c r="K302" s="1">
        <v>83.728943000000001</v>
      </c>
      <c r="L302" s="1">
        <v>37.840000000000003</v>
      </c>
      <c r="M302" s="1">
        <v>14.200507</v>
      </c>
      <c r="N302" s="1">
        <v>568.474243</v>
      </c>
      <c r="O302" s="1">
        <v>168.50827000000001</v>
      </c>
      <c r="P302" s="1">
        <v>84.948616000000001</v>
      </c>
      <c r="Q302" s="1">
        <v>30.928975999999999</v>
      </c>
      <c r="R302" s="1">
        <v>92.370621</v>
      </c>
      <c r="S302" s="1">
        <v>53.072735000000002</v>
      </c>
      <c r="T302" s="1">
        <v>31.553932</v>
      </c>
      <c r="U302" s="1">
        <v>41.128819</v>
      </c>
      <c r="V302" s="1">
        <v>36.321362000000001</v>
      </c>
      <c r="W302" s="1">
        <v>18.746382000000001</v>
      </c>
      <c r="X302" s="1">
        <v>25.238620999999998</v>
      </c>
      <c r="Y302" s="1">
        <v>64.489707999999993</v>
      </c>
      <c r="Z302" s="1">
        <v>27.922764000000001</v>
      </c>
      <c r="AA302" s="1">
        <v>23.51</v>
      </c>
      <c r="AB302" s="1">
        <v>43.168049000000003</v>
      </c>
      <c r="AC302" s="1">
        <v>40.927177</v>
      </c>
      <c r="AD302" s="1">
        <v>67.594748999999993</v>
      </c>
      <c r="AE302" s="1">
        <v>85.298316999999997</v>
      </c>
      <c r="AF302" s="1">
        <v>2003.369995</v>
      </c>
      <c r="AG302" s="1"/>
      <c r="AI302">
        <f t="shared" si="158"/>
        <v>1.1646008919665695E-2</v>
      </c>
      <c r="AJ302">
        <f t="shared" si="181"/>
        <v>-1.9433508891817351E-3</v>
      </c>
      <c r="AK302">
        <f t="shared" si="182"/>
        <v>1.7726035890868845E-2</v>
      </c>
      <c r="AL302">
        <f t="shared" si="183"/>
        <v>1.7726035890868845E-2</v>
      </c>
      <c r="AM302">
        <f t="shared" si="184"/>
        <v>-5.1780116091563319E-3</v>
      </c>
      <c r="AN302">
        <f t="shared" si="185"/>
        <v>-2.4798756765566565E-3</v>
      </c>
      <c r="AO302">
        <f t="shared" si="161"/>
        <v>1.1049723756906077E-2</v>
      </c>
      <c r="AP302">
        <f t="shared" si="162"/>
        <v>1.6400946364951045E-2</v>
      </c>
      <c r="AQ302">
        <f t="shared" si="163"/>
        <v>-1.7315093124453012E-3</v>
      </c>
      <c r="AR302">
        <f t="shared" si="164"/>
        <v>-6.7410546697313127E-3</v>
      </c>
      <c r="AS302">
        <f t="shared" si="165"/>
        <v>-8.3857442348006603E-3</v>
      </c>
      <c r="AT302">
        <f t="shared" si="166"/>
        <v>1.3977827952813968E-2</v>
      </c>
      <c r="AU302">
        <f t="shared" si="167"/>
        <v>-1.8813443402702218E-2</v>
      </c>
      <c r="AV302">
        <f t="shared" si="168"/>
        <v>2.0744292025152836E-2</v>
      </c>
      <c r="AW302">
        <f t="shared" si="169"/>
        <v>2.7133699172195304E-2</v>
      </c>
      <c r="AX302">
        <f t="shared" si="170"/>
        <v>-5.7256518022359411E-4</v>
      </c>
      <c r="AY302">
        <f t="shared" si="171"/>
        <v>1.2915945757986552E-2</v>
      </c>
      <c r="AZ302">
        <f t="shared" si="172"/>
        <v>1.6413027518132207E-2</v>
      </c>
      <c r="BA302">
        <f t="shared" si="173"/>
        <v>2.5096964362778425E-2</v>
      </c>
      <c r="BB302">
        <f t="shared" si="174"/>
        <v>1.2486111765182649E-2</v>
      </c>
      <c r="BC302">
        <f t="shared" si="175"/>
        <v>-9.3325178089122447E-3</v>
      </c>
      <c r="BD302">
        <f t="shared" si="176"/>
        <v>2.3901601707553091E-2</v>
      </c>
      <c r="BE302">
        <f t="shared" si="177"/>
        <v>1.625165376411538E-2</v>
      </c>
      <c r="BF302">
        <f t="shared" si="178"/>
        <v>-9.3723416795794927E-3</v>
      </c>
      <c r="BG302">
        <f t="shared" si="179"/>
        <v>1.3333267526417072E-2</v>
      </c>
      <c r="BH302">
        <f t="shared" si="180"/>
        <v>5.2843708016121961E-2</v>
      </c>
      <c r="BI302">
        <f t="shared" si="159"/>
        <v>3.3319470751366955E-3</v>
      </c>
      <c r="BJ302">
        <f t="shared" si="186"/>
        <v>2.4259686084421056E-2</v>
      </c>
      <c r="BK302">
        <f t="shared" si="187"/>
        <v>-3.037329329519159E-3</v>
      </c>
      <c r="BL302">
        <f t="shared" si="188"/>
        <v>9.7461126197622844E-3</v>
      </c>
      <c r="BM302">
        <f t="shared" si="189"/>
        <v>7.5286515888716293E-3</v>
      </c>
      <c r="BN302">
        <f t="shared" si="160"/>
        <v>9.3132284126073751E-3</v>
      </c>
    </row>
    <row r="303" spans="1:66" x14ac:dyDescent="0.25">
      <c r="A303" s="2">
        <v>41883</v>
      </c>
      <c r="B303" s="1">
        <v>91.903144999999995</v>
      </c>
      <c r="C303" s="1">
        <v>73.129997000000003</v>
      </c>
      <c r="D303" s="1">
        <v>23.320952999999999</v>
      </c>
      <c r="E303" s="1">
        <v>23.320952999999999</v>
      </c>
      <c r="F303" s="1">
        <v>110.72689099999999</v>
      </c>
      <c r="G303" s="1">
        <v>14.973345</v>
      </c>
      <c r="H303" s="1">
        <v>138.070007</v>
      </c>
      <c r="I303" s="1">
        <v>93.461098000000007</v>
      </c>
      <c r="J303" s="1">
        <v>112.77574199999999</v>
      </c>
      <c r="K303" s="1">
        <v>84.716385000000002</v>
      </c>
      <c r="L303" s="1">
        <v>37.689999</v>
      </c>
      <c r="M303" s="1">
        <v>13.980276</v>
      </c>
      <c r="N303" s="1">
        <v>582.87506099999996</v>
      </c>
      <c r="O303" s="1">
        <v>169.63481100000001</v>
      </c>
      <c r="P303" s="1">
        <v>83.231476000000001</v>
      </c>
      <c r="Q303" s="1">
        <v>30.999844</v>
      </c>
      <c r="R303" s="1">
        <v>92.985045999999997</v>
      </c>
      <c r="S303" s="1">
        <v>53.483387</v>
      </c>
      <c r="T303" s="1">
        <v>31.848231999999999</v>
      </c>
      <c r="U303" s="1">
        <v>41.563369999999999</v>
      </c>
      <c r="V303" s="1">
        <v>38.398766000000002</v>
      </c>
      <c r="W303" s="1">
        <v>19.24757</v>
      </c>
      <c r="X303" s="1">
        <v>25.461893</v>
      </c>
      <c r="Y303" s="1">
        <v>64.599357999999995</v>
      </c>
      <c r="Z303" s="1">
        <v>28.07452</v>
      </c>
      <c r="AA303" s="1">
        <v>23.389999</v>
      </c>
      <c r="AB303" s="1">
        <v>43.526435999999997</v>
      </c>
      <c r="AC303" s="1">
        <v>41.025761000000003</v>
      </c>
      <c r="AD303" s="1">
        <v>69.394295</v>
      </c>
      <c r="AE303" s="1">
        <v>85.126807999999997</v>
      </c>
      <c r="AF303" s="1">
        <v>2007.709961</v>
      </c>
      <c r="AG303" s="1"/>
      <c r="AI303">
        <f t="shared" si="158"/>
        <v>-3.4438975290510494E-2</v>
      </c>
      <c r="AJ303">
        <f t="shared" si="181"/>
        <v>1.7107023168093965E-2</v>
      </c>
      <c r="AK303">
        <f t="shared" si="182"/>
        <v>2.0390703535452331E-2</v>
      </c>
      <c r="AL303">
        <f t="shared" si="183"/>
        <v>2.0390703535452331E-2</v>
      </c>
      <c r="AM303">
        <f t="shared" si="184"/>
        <v>-1.6640389573736772E-2</v>
      </c>
      <c r="AN303">
        <f t="shared" si="185"/>
        <v>-4.3505546862469676E-3</v>
      </c>
      <c r="AO303">
        <f t="shared" si="161"/>
        <v>5.9745500910747098E-3</v>
      </c>
      <c r="AP303">
        <f t="shared" si="162"/>
        <v>-4.8592346482094692E-3</v>
      </c>
      <c r="AQ303">
        <f t="shared" si="163"/>
        <v>4.8976016859405426E-2</v>
      </c>
      <c r="AR303">
        <f t="shared" si="164"/>
        <v>1.1793317395634642E-2</v>
      </c>
      <c r="AS303">
        <f t="shared" si="165"/>
        <v>-3.9640856236787302E-3</v>
      </c>
      <c r="AT303">
        <f t="shared" si="166"/>
        <v>-1.5508671627005997E-2</v>
      </c>
      <c r="AU303">
        <f t="shared" si="167"/>
        <v>2.5332401911479317E-2</v>
      </c>
      <c r="AV303">
        <f t="shared" si="168"/>
        <v>6.6853751450893367E-3</v>
      </c>
      <c r="AW303">
        <f t="shared" si="169"/>
        <v>-2.0213866697957744E-2</v>
      </c>
      <c r="AX303">
        <f t="shared" si="170"/>
        <v>2.2913141385605788E-3</v>
      </c>
      <c r="AY303">
        <f t="shared" si="171"/>
        <v>6.6517361618690114E-3</v>
      </c>
      <c r="AZ303">
        <f t="shared" si="172"/>
        <v>7.737532275282193E-3</v>
      </c>
      <c r="BA303">
        <f t="shared" si="173"/>
        <v>9.3268883256768052E-3</v>
      </c>
      <c r="BB303">
        <f t="shared" si="174"/>
        <v>1.0565608509206136E-2</v>
      </c>
      <c r="BC303">
        <f t="shared" si="175"/>
        <v>5.7195101879714792E-2</v>
      </c>
      <c r="BD303">
        <f t="shared" si="176"/>
        <v>2.6735185488058394E-2</v>
      </c>
      <c r="BE303">
        <f t="shared" si="177"/>
        <v>8.8464421253443871E-3</v>
      </c>
      <c r="BF303">
        <f t="shared" si="178"/>
        <v>1.7002713053066085E-3</v>
      </c>
      <c r="BG303">
        <f t="shared" si="179"/>
        <v>5.4348487850271162E-3</v>
      </c>
      <c r="BH303">
        <f t="shared" si="180"/>
        <v>-5.1042535091451301E-3</v>
      </c>
      <c r="BI303">
        <f t="shared" si="159"/>
        <v>8.3021356837320419E-3</v>
      </c>
      <c r="BJ303">
        <f t="shared" si="186"/>
        <v>2.4087661848752103E-3</v>
      </c>
      <c r="BK303">
        <f t="shared" si="187"/>
        <v>2.662257093372751E-2</v>
      </c>
      <c r="BL303">
        <f t="shared" si="188"/>
        <v>-2.0106961782141654E-3</v>
      </c>
      <c r="BM303">
        <f t="shared" si="189"/>
        <v>2.1663327347577668E-3</v>
      </c>
      <c r="BN303">
        <f t="shared" si="160"/>
        <v>7.4459255201119135E-3</v>
      </c>
    </row>
    <row r="304" spans="1:66" x14ac:dyDescent="0.25">
      <c r="A304" s="2">
        <v>41890</v>
      </c>
      <c r="B304" s="1">
        <v>94.401070000000004</v>
      </c>
      <c r="C304" s="1">
        <v>70.980002999999996</v>
      </c>
      <c r="D304" s="1">
        <v>22.709288000000001</v>
      </c>
      <c r="E304" s="1">
        <v>22.709288000000001</v>
      </c>
      <c r="F304" s="1">
        <v>112.733788</v>
      </c>
      <c r="G304" s="1">
        <v>15.741414000000001</v>
      </c>
      <c r="H304" s="1">
        <v>137.08999600000001</v>
      </c>
      <c r="I304" s="1">
        <v>90.430107000000007</v>
      </c>
      <c r="J304" s="1">
        <v>111.319534</v>
      </c>
      <c r="K304" s="1">
        <v>83.533317999999994</v>
      </c>
      <c r="L304" s="1">
        <v>37.159999999999997</v>
      </c>
      <c r="M304" s="1">
        <v>13.531670999999999</v>
      </c>
      <c r="N304" s="1">
        <v>572.47222899999997</v>
      </c>
      <c r="O304" s="1">
        <v>172.86236600000001</v>
      </c>
      <c r="P304" s="1">
        <v>81.122612000000004</v>
      </c>
      <c r="Q304" s="1">
        <v>30.663269</v>
      </c>
      <c r="R304" s="1">
        <v>93.127525000000006</v>
      </c>
      <c r="S304" s="1">
        <v>53.590508</v>
      </c>
      <c r="T304" s="1">
        <v>32.197696999999998</v>
      </c>
      <c r="U304" s="1">
        <v>42.278571999999997</v>
      </c>
      <c r="V304" s="1">
        <v>38.305152999999997</v>
      </c>
      <c r="W304" s="1">
        <v>18.428319999999999</v>
      </c>
      <c r="X304" s="1">
        <v>25.272970000000001</v>
      </c>
      <c r="Y304" s="1">
        <v>64.190337999999997</v>
      </c>
      <c r="Z304" s="1">
        <v>27.555361000000001</v>
      </c>
      <c r="AA304" s="1">
        <v>23.530000999999999</v>
      </c>
      <c r="AB304" s="1">
        <v>42.854461999999998</v>
      </c>
      <c r="AC304" s="1">
        <v>39.760643000000002</v>
      </c>
      <c r="AD304" s="1">
        <v>67.836472000000001</v>
      </c>
      <c r="AE304" s="1">
        <v>82.142311000000007</v>
      </c>
      <c r="AF304" s="1">
        <v>1985.540039</v>
      </c>
      <c r="AG304" s="1"/>
      <c r="AI304">
        <f t="shared" si="158"/>
        <v>2.717997300310027E-2</v>
      </c>
      <c r="AJ304">
        <f t="shared" si="181"/>
        <v>-2.9399618326252722E-2</v>
      </c>
      <c r="AK304">
        <f t="shared" si="182"/>
        <v>-2.6228130557100243E-2</v>
      </c>
      <c r="AL304">
        <f t="shared" si="183"/>
        <v>-2.6228130557100243E-2</v>
      </c>
      <c r="AM304">
        <f t="shared" si="184"/>
        <v>1.8124748034332592E-2</v>
      </c>
      <c r="AN304">
        <f t="shared" si="185"/>
        <v>5.1295752552285447E-2</v>
      </c>
      <c r="AO304">
        <f t="shared" si="161"/>
        <v>-7.097928227091278E-3</v>
      </c>
      <c r="AP304">
        <f t="shared" si="162"/>
        <v>-3.2430509215716684E-2</v>
      </c>
      <c r="AQ304">
        <f t="shared" si="163"/>
        <v>-1.2912422247685053E-2</v>
      </c>
      <c r="AR304">
        <f t="shared" si="164"/>
        <v>-1.39650316759858E-2</v>
      </c>
      <c r="AS304">
        <f t="shared" si="165"/>
        <v>-1.4062059274663384E-2</v>
      </c>
      <c r="AT304">
        <f t="shared" si="166"/>
        <v>-3.208842228865872E-2</v>
      </c>
      <c r="AU304">
        <f t="shared" si="167"/>
        <v>-1.7847447413777737E-2</v>
      </c>
      <c r="AV304">
        <f t="shared" si="168"/>
        <v>1.9026489792829109E-2</v>
      </c>
      <c r="AW304">
        <f t="shared" si="169"/>
        <v>-2.5337337523607017E-2</v>
      </c>
      <c r="AX304">
        <f t="shared" si="170"/>
        <v>-1.0857312701315524E-2</v>
      </c>
      <c r="AY304">
        <f t="shared" si="171"/>
        <v>1.532278641879778E-3</v>
      </c>
      <c r="AZ304">
        <f t="shared" si="172"/>
        <v>2.0028836244047024E-3</v>
      </c>
      <c r="BA304">
        <f t="shared" si="173"/>
        <v>1.0972822604407007E-2</v>
      </c>
      <c r="BB304">
        <f t="shared" si="174"/>
        <v>1.7207507475933685E-2</v>
      </c>
      <c r="BC304">
        <f t="shared" si="175"/>
        <v>-2.4379168851416952E-3</v>
      </c>
      <c r="BD304">
        <f t="shared" si="176"/>
        <v>-4.2563814549057374E-2</v>
      </c>
      <c r="BE304">
        <f t="shared" si="177"/>
        <v>-7.4198332386362269E-3</v>
      </c>
      <c r="BF304">
        <f t="shared" si="178"/>
        <v>-6.3316418717349818E-3</v>
      </c>
      <c r="BG304">
        <f t="shared" si="179"/>
        <v>-1.849217724826634E-2</v>
      </c>
      <c r="BH304">
        <f t="shared" si="180"/>
        <v>5.9855496359789958E-3</v>
      </c>
      <c r="BI304">
        <f t="shared" si="159"/>
        <v>-1.5438295935830786E-2</v>
      </c>
      <c r="BJ304">
        <f t="shared" si="186"/>
        <v>-3.0837161070577119E-2</v>
      </c>
      <c r="BK304">
        <f t="shared" si="187"/>
        <v>-2.2448862691090084E-2</v>
      </c>
      <c r="BL304">
        <f t="shared" si="188"/>
        <v>-3.505942569818888E-2</v>
      </c>
      <c r="BM304">
        <f t="shared" si="189"/>
        <v>-1.1042392791116925E-2</v>
      </c>
      <c r="BN304">
        <f t="shared" si="160"/>
        <v>-9.2051824610775452E-3</v>
      </c>
    </row>
    <row r="305" spans="1:66" x14ac:dyDescent="0.25">
      <c r="A305" s="2">
        <v>41897</v>
      </c>
      <c r="B305" s="1">
        <v>93.751045000000005</v>
      </c>
      <c r="C305" s="1">
        <v>66.940002000000007</v>
      </c>
      <c r="D305" s="1">
        <v>21.184979999999999</v>
      </c>
      <c r="E305" s="1">
        <v>21.184979999999999</v>
      </c>
      <c r="F305" s="1">
        <v>114.865036</v>
      </c>
      <c r="G305" s="1">
        <v>15.891423</v>
      </c>
      <c r="H305" s="1">
        <v>140.55999800000001</v>
      </c>
      <c r="I305" s="1">
        <v>88.268822</v>
      </c>
      <c r="J305" s="1">
        <v>112.32289900000001</v>
      </c>
      <c r="K305" s="1">
        <v>84.297195000000002</v>
      </c>
      <c r="L305" s="1">
        <v>36.709999000000003</v>
      </c>
      <c r="M305" s="1">
        <v>13.580607000000001</v>
      </c>
      <c r="N305" s="1">
        <v>592.82037400000002</v>
      </c>
      <c r="O305" s="1">
        <v>175.721878</v>
      </c>
      <c r="P305" s="1">
        <v>84.318573000000001</v>
      </c>
      <c r="Q305" s="1">
        <v>30.840409999999999</v>
      </c>
      <c r="R305" s="1">
        <v>96.164101000000002</v>
      </c>
      <c r="S305" s="1">
        <v>54.554671999999997</v>
      </c>
      <c r="T305" s="1">
        <v>32.887455000000003</v>
      </c>
      <c r="U305" s="1">
        <v>43.020938999999998</v>
      </c>
      <c r="V305" s="1">
        <v>38.2911</v>
      </c>
      <c r="W305" s="1">
        <v>18.389765000000001</v>
      </c>
      <c r="X305" s="1">
        <v>26.105958999999999</v>
      </c>
      <c r="Y305" s="1">
        <v>64.360764000000003</v>
      </c>
      <c r="Z305" s="1">
        <v>28.330107000000002</v>
      </c>
      <c r="AA305" s="1">
        <v>23.709999</v>
      </c>
      <c r="AB305" s="1">
        <v>43.678753</v>
      </c>
      <c r="AC305" s="1">
        <v>41.362578999999997</v>
      </c>
      <c r="AD305" s="1">
        <v>68.794433999999995</v>
      </c>
      <c r="AE305" s="1">
        <v>83.291518999999994</v>
      </c>
      <c r="AF305" s="1">
        <v>2010.400024</v>
      </c>
      <c r="AG305" s="1"/>
      <c r="AI305">
        <f t="shared" si="158"/>
        <v>-6.885780002281747E-3</v>
      </c>
      <c r="AJ305">
        <f t="shared" si="181"/>
        <v>-5.6917453215661176E-2</v>
      </c>
      <c r="AK305">
        <f t="shared" si="182"/>
        <v>-6.7122668046660089E-2</v>
      </c>
      <c r="AL305">
        <f t="shared" si="183"/>
        <v>-6.7122668046660089E-2</v>
      </c>
      <c r="AM305">
        <f t="shared" si="184"/>
        <v>1.8905139601979835E-2</v>
      </c>
      <c r="AN305">
        <f t="shared" si="185"/>
        <v>9.5295759326321609E-3</v>
      </c>
      <c r="AO305">
        <f t="shared" si="161"/>
        <v>2.5311854265427168E-2</v>
      </c>
      <c r="AP305">
        <f t="shared" si="162"/>
        <v>-2.3900060186813739E-2</v>
      </c>
      <c r="AQ305">
        <f t="shared" si="163"/>
        <v>9.0133776521199079E-3</v>
      </c>
      <c r="AR305">
        <f t="shared" si="164"/>
        <v>9.1445786937376042E-3</v>
      </c>
      <c r="AS305">
        <f t="shared" si="165"/>
        <v>-1.2109822389666127E-2</v>
      </c>
      <c r="AT305">
        <f t="shared" si="166"/>
        <v>3.6164048032206225E-3</v>
      </c>
      <c r="AU305">
        <f t="shared" si="167"/>
        <v>3.5544335548895328E-2</v>
      </c>
      <c r="AV305">
        <f t="shared" si="168"/>
        <v>1.6542131559161899E-2</v>
      </c>
      <c r="AW305">
        <f t="shared" si="169"/>
        <v>3.9396672779717652E-2</v>
      </c>
      <c r="AX305">
        <f t="shared" si="170"/>
        <v>5.7769770078982411E-3</v>
      </c>
      <c r="AY305">
        <f t="shared" si="171"/>
        <v>3.2606643417185159E-2</v>
      </c>
      <c r="AZ305">
        <f t="shared" si="172"/>
        <v>1.7991320403232539E-2</v>
      </c>
      <c r="BA305">
        <f t="shared" si="173"/>
        <v>2.1422588081377522E-2</v>
      </c>
      <c r="BB305">
        <f t="shared" si="174"/>
        <v>1.7558942151593995E-2</v>
      </c>
      <c r="BC305">
        <f t="shared" si="175"/>
        <v>-3.6686970027236248E-4</v>
      </c>
      <c r="BD305">
        <f t="shared" si="176"/>
        <v>-2.0921603271485834E-3</v>
      </c>
      <c r="BE305">
        <f t="shared" si="177"/>
        <v>3.2959679847679071E-2</v>
      </c>
      <c r="BF305">
        <f t="shared" si="178"/>
        <v>2.6550101667949808E-3</v>
      </c>
      <c r="BG305">
        <f t="shared" si="179"/>
        <v>2.8115980770493276E-2</v>
      </c>
      <c r="BH305">
        <f t="shared" si="180"/>
        <v>7.6497234318010114E-3</v>
      </c>
      <c r="BI305">
        <f t="shared" si="159"/>
        <v>1.9234659858756421E-2</v>
      </c>
      <c r="BJ305">
        <f t="shared" si="186"/>
        <v>4.0289489282152577E-2</v>
      </c>
      <c r="BK305">
        <f t="shared" si="187"/>
        <v>1.4121636514351672E-2</v>
      </c>
      <c r="BL305">
        <f t="shared" si="188"/>
        <v>1.3990451279122001E-2</v>
      </c>
      <c r="BM305">
        <f t="shared" si="189"/>
        <v>1.2520515583518813E-2</v>
      </c>
      <c r="BN305">
        <f t="shared" si="160"/>
        <v>6.1619897044722233E-3</v>
      </c>
    </row>
    <row r="306" spans="1:66" x14ac:dyDescent="0.25">
      <c r="A306" s="2">
        <v>41904</v>
      </c>
      <c r="B306" s="1">
        <v>93.556053000000006</v>
      </c>
      <c r="C306" s="1">
        <v>68.360000999999997</v>
      </c>
      <c r="D306" s="1">
        <v>20.631567</v>
      </c>
      <c r="E306" s="1">
        <v>20.631567</v>
      </c>
      <c r="F306" s="1">
        <v>114.278961</v>
      </c>
      <c r="G306" s="1">
        <v>15.966429</v>
      </c>
      <c r="H306" s="1">
        <v>138.679993</v>
      </c>
      <c r="I306" s="1">
        <v>86.434714999999997</v>
      </c>
      <c r="J306" s="1">
        <v>111.47049699999999</v>
      </c>
      <c r="K306" s="1">
        <v>82.666954000000004</v>
      </c>
      <c r="L306" s="1">
        <v>35.959999000000003</v>
      </c>
      <c r="M306" s="1">
        <v>13.319602</v>
      </c>
      <c r="N306" s="1">
        <v>573.94415300000003</v>
      </c>
      <c r="O306" s="1">
        <v>174.70262099999999</v>
      </c>
      <c r="P306" s="1">
        <v>84.775131000000002</v>
      </c>
      <c r="Q306" s="1">
        <v>30.344418000000001</v>
      </c>
      <c r="R306" s="1">
        <v>95.371573999999995</v>
      </c>
      <c r="S306" s="1">
        <v>54.063659999999999</v>
      </c>
      <c r="T306" s="1">
        <v>31.866619</v>
      </c>
      <c r="U306" s="1">
        <v>42.016029000000003</v>
      </c>
      <c r="V306" s="1">
        <v>41.890422999999998</v>
      </c>
      <c r="W306" s="1">
        <v>17.878938999999999</v>
      </c>
      <c r="X306" s="1">
        <v>25.522006999999999</v>
      </c>
      <c r="Y306" s="1">
        <v>63.960247000000003</v>
      </c>
      <c r="Z306" s="1">
        <v>28.178346999999999</v>
      </c>
      <c r="AA306" s="1">
        <v>23.42</v>
      </c>
      <c r="AB306" s="1">
        <v>43.302444000000001</v>
      </c>
      <c r="AC306" s="1">
        <v>40.886105000000001</v>
      </c>
      <c r="AD306" s="1">
        <v>68.481078999999994</v>
      </c>
      <c r="AE306" s="1">
        <v>81.842133000000004</v>
      </c>
      <c r="AF306" s="1">
        <v>1982.849976</v>
      </c>
      <c r="AG306" s="1"/>
      <c r="AI306">
        <f t="shared" si="158"/>
        <v>-2.0798914828095961E-3</v>
      </c>
      <c r="AJ306">
        <f t="shared" si="181"/>
        <v>2.1213011018433939E-2</v>
      </c>
      <c r="AK306">
        <f t="shared" si="182"/>
        <v>-2.6122894616846418E-2</v>
      </c>
      <c r="AL306">
        <f t="shared" si="183"/>
        <v>-2.6122894616846418E-2</v>
      </c>
      <c r="AM306">
        <f t="shared" si="184"/>
        <v>-5.1022923981846671E-3</v>
      </c>
      <c r="AN306">
        <f t="shared" si="185"/>
        <v>4.7199045673883408E-3</v>
      </c>
      <c r="AO306">
        <f t="shared" si="161"/>
        <v>-1.3375106906304959E-2</v>
      </c>
      <c r="AP306">
        <f t="shared" si="162"/>
        <v>-2.0778650472983575E-2</v>
      </c>
      <c r="AQ306">
        <f t="shared" si="163"/>
        <v>-7.5888532755908665E-3</v>
      </c>
      <c r="AR306">
        <f t="shared" si="164"/>
        <v>-1.9339208143283985E-2</v>
      </c>
      <c r="AS306">
        <f t="shared" si="165"/>
        <v>-2.0430400992383572E-2</v>
      </c>
      <c r="AT306">
        <f t="shared" si="166"/>
        <v>-1.9218949491727491E-2</v>
      </c>
      <c r="AU306">
        <f t="shared" si="167"/>
        <v>-3.184138371060774E-2</v>
      </c>
      <c r="AV306">
        <f t="shared" si="168"/>
        <v>-5.8003989691028128E-3</v>
      </c>
      <c r="AW306">
        <f t="shared" si="169"/>
        <v>5.4146789225192546E-3</v>
      </c>
      <c r="AX306">
        <f t="shared" si="170"/>
        <v>-1.6082535867713743E-2</v>
      </c>
      <c r="AY306">
        <f t="shared" si="171"/>
        <v>-8.2414018511960813E-3</v>
      </c>
      <c r="AZ306">
        <f t="shared" si="172"/>
        <v>-9.0003657248640002E-3</v>
      </c>
      <c r="BA306">
        <f t="shared" si="173"/>
        <v>-3.1040285725970666E-2</v>
      </c>
      <c r="BB306">
        <f t="shared" si="174"/>
        <v>-2.3358625435860321E-2</v>
      </c>
      <c r="BC306">
        <f t="shared" si="175"/>
        <v>9.3998944924538558E-2</v>
      </c>
      <c r="BD306">
        <f t="shared" si="176"/>
        <v>-2.7777733973218338E-2</v>
      </c>
      <c r="BE306">
        <f t="shared" si="177"/>
        <v>-2.236853279360471E-2</v>
      </c>
      <c r="BF306">
        <f t="shared" si="178"/>
        <v>-6.2229994659479286E-3</v>
      </c>
      <c r="BG306">
        <f t="shared" si="179"/>
        <v>-5.356845281241013E-3</v>
      </c>
      <c r="BH306">
        <f t="shared" si="180"/>
        <v>-1.2231084446692643E-2</v>
      </c>
      <c r="BI306">
        <f t="shared" si="159"/>
        <v>-8.6153787403225341E-3</v>
      </c>
      <c r="BJ306">
        <f t="shared" si="186"/>
        <v>-1.1519446115775231E-2</v>
      </c>
      <c r="BK306">
        <f t="shared" si="187"/>
        <v>-4.5549469888799638E-3</v>
      </c>
      <c r="BL306">
        <f t="shared" si="188"/>
        <v>-1.7401363516974518E-2</v>
      </c>
      <c r="BM306">
        <f t="shared" si="189"/>
        <v>-1.3703764261395602E-2</v>
      </c>
      <c r="BN306">
        <f t="shared" si="160"/>
        <v>-9.2075310524017909E-3</v>
      </c>
    </row>
    <row r="307" spans="1:66" x14ac:dyDescent="0.25">
      <c r="A307" s="2">
        <v>41911</v>
      </c>
      <c r="B307" s="1">
        <v>92.50676</v>
      </c>
      <c r="C307" s="1">
        <v>68.400002000000001</v>
      </c>
      <c r="D307" s="1">
        <v>20.107282999999999</v>
      </c>
      <c r="E307" s="1">
        <v>20.107282999999999</v>
      </c>
      <c r="F307" s="1">
        <v>112.209869</v>
      </c>
      <c r="G307" s="1">
        <v>16.210186</v>
      </c>
      <c r="H307" s="1">
        <v>139.5</v>
      </c>
      <c r="I307" s="1">
        <v>83.860114999999993</v>
      </c>
      <c r="J307" s="1">
        <v>112.846771</v>
      </c>
      <c r="K307" s="1">
        <v>82.396797000000007</v>
      </c>
      <c r="L307" s="1">
        <v>35.950001</v>
      </c>
      <c r="M307" s="1">
        <v>11.900368</v>
      </c>
      <c r="N307" s="1">
        <v>572.134094</v>
      </c>
      <c r="O307" s="1">
        <v>177.486694</v>
      </c>
      <c r="P307" s="1">
        <v>85.414330000000007</v>
      </c>
      <c r="Q307" s="1">
        <v>30.140699000000001</v>
      </c>
      <c r="R307" s="1">
        <v>93.617294000000001</v>
      </c>
      <c r="S307" s="1">
        <v>53.831553999999997</v>
      </c>
      <c r="T307" s="1">
        <v>32.234482</v>
      </c>
      <c r="U307" s="1">
        <v>41.726329999999997</v>
      </c>
      <c r="V307" s="1">
        <v>42.260170000000002</v>
      </c>
      <c r="W307" s="1">
        <v>17.570522</v>
      </c>
      <c r="X307" s="1">
        <v>25.092635999999999</v>
      </c>
      <c r="Y307" s="1">
        <v>63.789833000000002</v>
      </c>
      <c r="Z307" s="1">
        <v>28.242249999999999</v>
      </c>
      <c r="AA307" s="1">
        <v>22.860001</v>
      </c>
      <c r="AB307" s="1">
        <v>41.949523999999997</v>
      </c>
      <c r="AC307" s="1">
        <v>40.836818999999998</v>
      </c>
      <c r="AD307" s="1">
        <v>69.224197000000004</v>
      </c>
      <c r="AE307" s="1">
        <v>80.547134</v>
      </c>
      <c r="AF307" s="1">
        <v>1967.900024</v>
      </c>
      <c r="AG307" s="1"/>
      <c r="AI307">
        <f t="shared" si="158"/>
        <v>-1.1215661267796384E-2</v>
      </c>
      <c r="AJ307">
        <f t="shared" si="181"/>
        <v>5.8515212719209488E-4</v>
      </c>
      <c r="AK307">
        <f t="shared" si="182"/>
        <v>-2.541173920526742E-2</v>
      </c>
      <c r="AL307">
        <f t="shared" si="183"/>
        <v>-2.541173920526742E-2</v>
      </c>
      <c r="AM307">
        <f t="shared" si="184"/>
        <v>-1.8105624884006407E-2</v>
      </c>
      <c r="AN307">
        <f t="shared" si="185"/>
        <v>1.5266845203771015E-2</v>
      </c>
      <c r="AO307">
        <f t="shared" si="161"/>
        <v>5.9129437654356094E-3</v>
      </c>
      <c r="AP307">
        <f t="shared" si="162"/>
        <v>-2.9786643017218301E-2</v>
      </c>
      <c r="AQ307">
        <f t="shared" si="163"/>
        <v>1.2346531477293129E-2</v>
      </c>
      <c r="AR307">
        <f t="shared" si="164"/>
        <v>-3.2680168668123119E-3</v>
      </c>
      <c r="AS307">
        <f t="shared" si="165"/>
        <v>-2.7803115344922726E-4</v>
      </c>
      <c r="AT307">
        <f t="shared" si="166"/>
        <v>-0.10655228286851209</v>
      </c>
      <c r="AU307">
        <f t="shared" si="167"/>
        <v>-3.1537197313342502E-3</v>
      </c>
      <c r="AV307">
        <f t="shared" si="168"/>
        <v>1.5936068869854027E-2</v>
      </c>
      <c r="AW307">
        <f t="shared" si="169"/>
        <v>7.5399352671009726E-3</v>
      </c>
      <c r="AX307">
        <f t="shared" si="170"/>
        <v>-6.7135576632248979E-3</v>
      </c>
      <c r="AY307">
        <f t="shared" si="171"/>
        <v>-1.8394160087994296E-2</v>
      </c>
      <c r="AZ307">
        <f t="shared" si="172"/>
        <v>-4.2931980557735401E-3</v>
      </c>
      <c r="BA307">
        <f t="shared" si="173"/>
        <v>1.1543835259084116E-2</v>
      </c>
      <c r="BB307">
        <f t="shared" si="174"/>
        <v>-6.8949638244015371E-3</v>
      </c>
      <c r="BC307">
        <f t="shared" si="175"/>
        <v>8.8265282019234764E-3</v>
      </c>
      <c r="BD307">
        <f t="shared" si="176"/>
        <v>-1.7250296564018625E-2</v>
      </c>
      <c r="BE307">
        <f t="shared" si="177"/>
        <v>-1.6823559369762722E-2</v>
      </c>
      <c r="BF307">
        <f t="shared" si="178"/>
        <v>-2.6643737007457295E-3</v>
      </c>
      <c r="BG307">
        <f t="shared" si="179"/>
        <v>2.2678051342046369E-3</v>
      </c>
      <c r="BH307">
        <f t="shared" si="180"/>
        <v>-2.3911144321093133E-2</v>
      </c>
      <c r="BI307">
        <f t="shared" si="159"/>
        <v>-3.1243502098865471E-2</v>
      </c>
      <c r="BJ307">
        <f t="shared" si="186"/>
        <v>-1.2054462023223331E-3</v>
      </c>
      <c r="BK307">
        <f t="shared" si="187"/>
        <v>1.0851435328581925E-2</v>
      </c>
      <c r="BL307">
        <f t="shared" si="188"/>
        <v>-1.5823133544185661E-2</v>
      </c>
      <c r="BM307">
        <f t="shared" si="189"/>
        <v>-7.5396284040401551E-3</v>
      </c>
      <c r="BN307">
        <f t="shared" si="160"/>
        <v>-9.2441237665870282E-3</v>
      </c>
    </row>
    <row r="308" spans="1:66" x14ac:dyDescent="0.25">
      <c r="A308" s="2">
        <v>41918</v>
      </c>
      <c r="B308" s="1">
        <v>93.537475999999998</v>
      </c>
      <c r="C308" s="1">
        <v>63.290000999999997</v>
      </c>
      <c r="D308" s="1">
        <v>18.165486999999999</v>
      </c>
      <c r="E308" s="1">
        <v>18.165486999999999</v>
      </c>
      <c r="F308" s="1">
        <v>107.894119</v>
      </c>
      <c r="G308" s="1">
        <v>15.450773</v>
      </c>
      <c r="H308" s="1">
        <v>136.759995</v>
      </c>
      <c r="I308" s="1">
        <v>80.191924999999998</v>
      </c>
      <c r="J308" s="1">
        <v>114.453926</v>
      </c>
      <c r="K308" s="1">
        <v>80.365982000000002</v>
      </c>
      <c r="L308" s="1">
        <v>34.529998999999997</v>
      </c>
      <c r="M308" s="1">
        <v>11.247845999999999</v>
      </c>
      <c r="N308" s="1">
        <v>541.51245100000006</v>
      </c>
      <c r="O308" s="1">
        <v>170.22934000000001</v>
      </c>
      <c r="P308" s="1">
        <v>84.510345000000001</v>
      </c>
      <c r="Q308" s="1">
        <v>28.262996999999999</v>
      </c>
      <c r="R308" s="1">
        <v>90.144385999999997</v>
      </c>
      <c r="S308" s="1">
        <v>52.594479</v>
      </c>
      <c r="T308" s="1">
        <v>30.293976000000001</v>
      </c>
      <c r="U308" s="1">
        <v>39.861355000000003</v>
      </c>
      <c r="V308" s="1">
        <v>40.809215999999999</v>
      </c>
      <c r="W308" s="1">
        <v>16.240437</v>
      </c>
      <c r="X308" s="1">
        <v>25.015345</v>
      </c>
      <c r="Y308" s="1">
        <v>60.688118000000003</v>
      </c>
      <c r="Z308" s="1">
        <v>27.355684</v>
      </c>
      <c r="AA308" s="1">
        <v>21.639999</v>
      </c>
      <c r="AB308" s="1">
        <v>38.293956999999999</v>
      </c>
      <c r="AC308" s="1">
        <v>40.204242999999998</v>
      </c>
      <c r="AD308" s="1">
        <v>70.092644000000007</v>
      </c>
      <c r="AE308" s="1">
        <v>78.557472000000004</v>
      </c>
      <c r="AF308" s="1">
        <v>1906.130005</v>
      </c>
      <c r="AG308" s="1"/>
      <c r="AI308">
        <f t="shared" si="158"/>
        <v>1.1142061401782942E-2</v>
      </c>
      <c r="AJ308">
        <f t="shared" si="181"/>
        <v>-7.4707614774631198E-2</v>
      </c>
      <c r="AK308">
        <f t="shared" si="182"/>
        <v>-9.6571774515731443E-2</v>
      </c>
      <c r="AL308">
        <f t="shared" si="183"/>
        <v>-9.6571774515731443E-2</v>
      </c>
      <c r="AM308">
        <f t="shared" si="184"/>
        <v>-3.8461411981507564E-2</v>
      </c>
      <c r="AN308">
        <f t="shared" si="185"/>
        <v>-4.6847889345625046E-2</v>
      </c>
      <c r="AO308">
        <f t="shared" si="161"/>
        <v>-1.9641612903225782E-2</v>
      </c>
      <c r="AP308">
        <f t="shared" si="162"/>
        <v>-4.3741771639592864E-2</v>
      </c>
      <c r="AQ308">
        <f t="shared" si="163"/>
        <v>1.4241922792810719E-2</v>
      </c>
      <c r="AR308">
        <f t="shared" si="164"/>
        <v>-2.4646771160291629E-2</v>
      </c>
      <c r="AS308">
        <f t="shared" si="165"/>
        <v>-3.949935912380096E-2</v>
      </c>
      <c r="AT308">
        <f t="shared" si="166"/>
        <v>-5.4832085864907801E-2</v>
      </c>
      <c r="AU308">
        <f t="shared" si="167"/>
        <v>-5.3521793791229559E-2</v>
      </c>
      <c r="AV308">
        <f t="shared" si="168"/>
        <v>-4.0889566628583396E-2</v>
      </c>
      <c r="AW308">
        <f t="shared" si="169"/>
        <v>-1.0583528548429821E-2</v>
      </c>
      <c r="AX308">
        <f t="shared" si="170"/>
        <v>-6.2297891631511358E-2</v>
      </c>
      <c r="AY308">
        <f t="shared" si="171"/>
        <v>-3.7096863748272875E-2</v>
      </c>
      <c r="AZ308">
        <f t="shared" si="172"/>
        <v>-2.2980480927598659E-2</v>
      </c>
      <c r="BA308">
        <f t="shared" si="173"/>
        <v>-6.0199695468970131E-2</v>
      </c>
      <c r="BB308">
        <f t="shared" si="174"/>
        <v>-4.4695399763170982E-2</v>
      </c>
      <c r="BC308">
        <f t="shared" si="175"/>
        <v>-3.4333842007734539E-2</v>
      </c>
      <c r="BD308">
        <f t="shared" si="176"/>
        <v>-7.5699799926262884E-2</v>
      </c>
      <c r="BE308">
        <f t="shared" si="177"/>
        <v>-3.0802264058666013E-3</v>
      </c>
      <c r="BF308">
        <f t="shared" si="178"/>
        <v>-4.8623971158538677E-2</v>
      </c>
      <c r="BG308">
        <f t="shared" si="179"/>
        <v>-3.1391479078331168E-2</v>
      </c>
      <c r="BH308">
        <f t="shared" si="180"/>
        <v>-5.3368414113367749E-2</v>
      </c>
      <c r="BI308">
        <f t="shared" si="159"/>
        <v>-8.7142037654586932E-2</v>
      </c>
      <c r="BJ308">
        <f t="shared" si="186"/>
        <v>-1.5490334837294752E-2</v>
      </c>
      <c r="BK308">
        <f t="shared" si="187"/>
        <v>1.2545425409557344E-2</v>
      </c>
      <c r="BL308">
        <f t="shared" si="188"/>
        <v>-2.470183482878479E-2</v>
      </c>
      <c r="BM308">
        <f t="shared" si="189"/>
        <v>-3.1388799352949269E-2</v>
      </c>
      <c r="BN308">
        <f t="shared" si="160"/>
        <v>-4.0122993891314317E-2</v>
      </c>
    </row>
    <row r="309" spans="1:66" x14ac:dyDescent="0.25">
      <c r="A309" s="2">
        <v>41925</v>
      </c>
      <c r="B309" s="1">
        <v>90.695969000000005</v>
      </c>
      <c r="C309" s="1">
        <v>64.519997000000004</v>
      </c>
      <c r="D309" s="1">
        <v>18.301416</v>
      </c>
      <c r="E309" s="1">
        <v>18.301416</v>
      </c>
      <c r="F309" s="1">
        <v>109.439255</v>
      </c>
      <c r="G309" s="1">
        <v>15.197637</v>
      </c>
      <c r="H309" s="1">
        <v>137.08999600000001</v>
      </c>
      <c r="I309" s="1">
        <v>81.845200000000006</v>
      </c>
      <c r="J309" s="1">
        <v>110.680222</v>
      </c>
      <c r="K309" s="1">
        <v>78.092972000000003</v>
      </c>
      <c r="L309" s="1">
        <v>34.279998999999997</v>
      </c>
      <c r="M309" s="1">
        <v>11.435445</v>
      </c>
      <c r="N309" s="1">
        <v>508.37469499999997</v>
      </c>
      <c r="O309" s="1">
        <v>166.95460499999999</v>
      </c>
      <c r="P309" s="1">
        <v>82.400970000000001</v>
      </c>
      <c r="Q309" s="1">
        <v>27.793572999999999</v>
      </c>
      <c r="R309" s="1">
        <v>87.891434000000004</v>
      </c>
      <c r="S309" s="1">
        <v>50.509388000000001</v>
      </c>
      <c r="T309" s="1">
        <v>30.551483000000001</v>
      </c>
      <c r="U309" s="1">
        <v>39.499237000000001</v>
      </c>
      <c r="V309" s="1">
        <v>40.804535000000001</v>
      </c>
      <c r="W309" s="1">
        <v>16.789818</v>
      </c>
      <c r="X309" s="1">
        <v>23.898973000000002</v>
      </c>
      <c r="Y309" s="1">
        <v>61.719177000000002</v>
      </c>
      <c r="Z309" s="1">
        <v>27.578989</v>
      </c>
      <c r="AA309" s="1">
        <v>21.52</v>
      </c>
      <c r="AB309" s="1">
        <v>39.127200999999999</v>
      </c>
      <c r="AC309" s="1">
        <v>39.931624999999997</v>
      </c>
      <c r="AD309" s="1">
        <v>66.341346999999999</v>
      </c>
      <c r="AE309" s="1">
        <v>78.223006999999996</v>
      </c>
      <c r="AF309" s="1">
        <v>1886.76001</v>
      </c>
      <c r="AG309" s="1"/>
      <c r="AI309">
        <f t="shared" si="158"/>
        <v>-3.0378273196082318E-2</v>
      </c>
      <c r="AJ309">
        <f t="shared" si="181"/>
        <v>1.9434286310091968E-2</v>
      </c>
      <c r="AK309">
        <f t="shared" si="182"/>
        <v>7.4828161777331301E-3</v>
      </c>
      <c r="AL309">
        <f t="shared" si="183"/>
        <v>7.4828161777331301E-3</v>
      </c>
      <c r="AM309">
        <f t="shared" si="184"/>
        <v>1.4320854689030821E-2</v>
      </c>
      <c r="AN309">
        <f t="shared" si="185"/>
        <v>-1.6383387420163351E-2</v>
      </c>
      <c r="AO309">
        <f t="shared" si="161"/>
        <v>2.4129936535900718E-3</v>
      </c>
      <c r="AP309">
        <f t="shared" si="162"/>
        <v>2.0616477282469625E-2</v>
      </c>
      <c r="AQ309">
        <f t="shared" si="163"/>
        <v>-3.2971380990460694E-2</v>
      </c>
      <c r="AR309">
        <f t="shared" si="164"/>
        <v>-2.8283235561036252E-2</v>
      </c>
      <c r="AS309">
        <f t="shared" si="165"/>
        <v>-7.2400812985832994E-3</v>
      </c>
      <c r="AT309">
        <f t="shared" si="166"/>
        <v>1.6678660074115573E-2</v>
      </c>
      <c r="AU309">
        <f t="shared" si="167"/>
        <v>-6.1194818214807913E-2</v>
      </c>
      <c r="AV309">
        <f t="shared" si="168"/>
        <v>-1.9237194951234732E-2</v>
      </c>
      <c r="AW309">
        <f t="shared" si="169"/>
        <v>-2.4959962002285046E-2</v>
      </c>
      <c r="AX309">
        <f t="shared" si="170"/>
        <v>-1.6609137381998099E-2</v>
      </c>
      <c r="AY309">
        <f t="shared" si="171"/>
        <v>-2.4992704481896336E-2</v>
      </c>
      <c r="AZ309">
        <f t="shared" si="172"/>
        <v>-3.964467449140429E-2</v>
      </c>
      <c r="BA309">
        <f t="shared" si="173"/>
        <v>8.5002708129167451E-3</v>
      </c>
      <c r="BB309">
        <f t="shared" si="174"/>
        <v>-9.0844377969590429E-3</v>
      </c>
      <c r="BC309">
        <f t="shared" si="175"/>
        <v>-1.1470448243842609E-4</v>
      </c>
      <c r="BD309">
        <f t="shared" si="176"/>
        <v>3.3827969038025291E-2</v>
      </c>
      <c r="BE309">
        <f t="shared" si="177"/>
        <v>-4.462748764808154E-2</v>
      </c>
      <c r="BF309">
        <f t="shared" si="178"/>
        <v>1.6989470657172118E-2</v>
      </c>
      <c r="BG309">
        <f t="shared" si="179"/>
        <v>8.1630201606364469E-3</v>
      </c>
      <c r="BH309">
        <f t="shared" si="180"/>
        <v>-5.5452405519981754E-3</v>
      </c>
      <c r="BI309">
        <f t="shared" si="159"/>
        <v>2.1759151189311685E-2</v>
      </c>
      <c r="BJ309">
        <f t="shared" si="186"/>
        <v>-6.7808265908650828E-3</v>
      </c>
      <c r="BK309">
        <f t="shared" si="187"/>
        <v>-5.3519125345022053E-2</v>
      </c>
      <c r="BL309">
        <f t="shared" si="188"/>
        <v>-4.2575835434216702E-3</v>
      </c>
      <c r="BM309">
        <f t="shared" si="189"/>
        <v>-1.0161948528794087E-2</v>
      </c>
      <c r="BN309">
        <f t="shared" si="160"/>
        <v>-8.2718489908637245E-3</v>
      </c>
    </row>
    <row r="310" spans="1:66" x14ac:dyDescent="0.25">
      <c r="A310" s="2">
        <v>41932</v>
      </c>
      <c r="B310" s="1">
        <v>97.706879000000001</v>
      </c>
      <c r="C310" s="1">
        <v>67.010002</v>
      </c>
      <c r="D310" s="1">
        <v>18.612100999999999</v>
      </c>
      <c r="E310" s="1">
        <v>18.612100999999999</v>
      </c>
      <c r="F310" s="1">
        <v>108.551254</v>
      </c>
      <c r="G310" s="1">
        <v>15.675782999999999</v>
      </c>
      <c r="H310" s="1">
        <v>139.39999399999999</v>
      </c>
      <c r="I310" s="1">
        <v>86.277587999999994</v>
      </c>
      <c r="J310" s="1">
        <v>115.821327</v>
      </c>
      <c r="K310" s="1">
        <v>82.545852999999994</v>
      </c>
      <c r="L310" s="1">
        <v>36.349997999999999</v>
      </c>
      <c r="M310" s="1">
        <v>11.23969</v>
      </c>
      <c r="N310" s="1">
        <v>536.82824700000003</v>
      </c>
      <c r="O310" s="1">
        <v>173.032242</v>
      </c>
      <c r="P310" s="1">
        <v>86.738380000000006</v>
      </c>
      <c r="Q310" s="1">
        <v>29.387846</v>
      </c>
      <c r="R310" s="1">
        <v>91.836310999999995</v>
      </c>
      <c r="S310" s="1">
        <v>52.792202000000003</v>
      </c>
      <c r="T310" s="1">
        <v>31.563130999999998</v>
      </c>
      <c r="U310" s="1">
        <v>41.762546999999998</v>
      </c>
      <c r="V310" s="1">
        <v>42.545673000000001</v>
      </c>
      <c r="W310" s="1">
        <v>17.811471999999998</v>
      </c>
      <c r="X310" s="1">
        <v>24.998173000000001</v>
      </c>
      <c r="Y310" s="1">
        <v>64.761246</v>
      </c>
      <c r="Z310" s="1">
        <v>27.409046</v>
      </c>
      <c r="AA310" s="1">
        <v>22.42</v>
      </c>
      <c r="AB310" s="1">
        <v>42.621498000000003</v>
      </c>
      <c r="AC310" s="1">
        <v>40.513114999999999</v>
      </c>
      <c r="AD310" s="1">
        <v>68.382621999999998</v>
      </c>
      <c r="AE310" s="1">
        <v>81.035988000000003</v>
      </c>
      <c r="AF310" s="1">
        <v>1964.579956</v>
      </c>
      <c r="AG310" s="1"/>
      <c r="AI310">
        <f t="shared" si="158"/>
        <v>7.7301230443879987E-2</v>
      </c>
      <c r="AJ310">
        <f t="shared" si="181"/>
        <v>3.859276372873973E-2</v>
      </c>
      <c r="AK310">
        <f t="shared" si="182"/>
        <v>1.6976008850899813E-2</v>
      </c>
      <c r="AL310">
        <f t="shared" si="183"/>
        <v>1.6976008850899813E-2</v>
      </c>
      <c r="AM310">
        <f t="shared" si="184"/>
        <v>-8.1140994609292857E-3</v>
      </c>
      <c r="AN310">
        <f t="shared" si="185"/>
        <v>3.1461864762265271E-2</v>
      </c>
      <c r="AO310">
        <f t="shared" si="161"/>
        <v>1.6850230267713907E-2</v>
      </c>
      <c r="AP310">
        <f t="shared" si="162"/>
        <v>5.4155747679766053E-2</v>
      </c>
      <c r="AQ310">
        <f t="shared" si="163"/>
        <v>4.6450078497312697E-2</v>
      </c>
      <c r="AR310">
        <f t="shared" si="164"/>
        <v>5.7020252731577313E-2</v>
      </c>
      <c r="AS310">
        <f t="shared" si="165"/>
        <v>6.0385036767358222E-2</v>
      </c>
      <c r="AT310">
        <f t="shared" si="166"/>
        <v>-1.7118266932331896E-2</v>
      </c>
      <c r="AU310">
        <f t="shared" si="167"/>
        <v>5.5969646561578087E-2</v>
      </c>
      <c r="AV310">
        <f t="shared" si="168"/>
        <v>3.6402931203964158E-2</v>
      </c>
      <c r="AW310">
        <f t="shared" si="169"/>
        <v>5.2637851229178557E-2</v>
      </c>
      <c r="AX310">
        <f t="shared" si="170"/>
        <v>5.7361210809419909E-2</v>
      </c>
      <c r="AY310">
        <f t="shared" si="171"/>
        <v>4.4883520730814232E-2</v>
      </c>
      <c r="AZ310">
        <f t="shared" si="172"/>
        <v>4.5195835673162418E-2</v>
      </c>
      <c r="BA310">
        <f t="shared" si="173"/>
        <v>3.3112893406843702E-2</v>
      </c>
      <c r="BB310">
        <f t="shared" si="174"/>
        <v>5.7300094176502628E-2</v>
      </c>
      <c r="BC310">
        <f t="shared" si="175"/>
        <v>4.2670208103094409E-2</v>
      </c>
      <c r="BD310">
        <f t="shared" si="176"/>
        <v>6.0849617309728911E-2</v>
      </c>
      <c r="BE310">
        <f t="shared" si="177"/>
        <v>4.5993608177221659E-2</v>
      </c>
      <c r="BF310">
        <f t="shared" si="178"/>
        <v>4.9288878236338082E-2</v>
      </c>
      <c r="BG310">
        <f t="shared" si="179"/>
        <v>-6.1620460416442367E-3</v>
      </c>
      <c r="BH310">
        <f t="shared" si="180"/>
        <v>4.1821561338290063E-2</v>
      </c>
      <c r="BI310">
        <f t="shared" si="159"/>
        <v>8.9306081464912437E-2</v>
      </c>
      <c r="BJ310">
        <f t="shared" si="186"/>
        <v>1.4562142161757812E-2</v>
      </c>
      <c r="BK310">
        <f t="shared" si="187"/>
        <v>3.0769272743286308E-2</v>
      </c>
      <c r="BL310">
        <f t="shared" si="188"/>
        <v>3.5961044044241455E-2</v>
      </c>
      <c r="BM310">
        <f t="shared" si="189"/>
        <v>4.1245280580226029E-2</v>
      </c>
      <c r="BN310">
        <f t="shared" si="160"/>
        <v>3.9295373583861405E-2</v>
      </c>
    </row>
    <row r="311" spans="1:66" x14ac:dyDescent="0.25">
      <c r="A311" s="2">
        <v>41939</v>
      </c>
      <c r="B311" s="1">
        <v>100.288353</v>
      </c>
      <c r="C311" s="1">
        <v>70.120002999999997</v>
      </c>
      <c r="D311" s="1">
        <v>19.369402000000001</v>
      </c>
      <c r="E311" s="1">
        <v>19.369402000000001</v>
      </c>
      <c r="F311" s="1">
        <v>110.922241</v>
      </c>
      <c r="G311" s="1">
        <v>16.088308000000001</v>
      </c>
      <c r="H311" s="1">
        <v>140.16000399999999</v>
      </c>
      <c r="I311" s="1">
        <v>87.986839000000003</v>
      </c>
      <c r="J311" s="1">
        <v>118.422935</v>
      </c>
      <c r="K311" s="1">
        <v>85.126273999999995</v>
      </c>
      <c r="L311" s="1">
        <v>40.970001000000003</v>
      </c>
      <c r="M311" s="1">
        <v>11.492543</v>
      </c>
      <c r="N311" s="1">
        <v>556.02270499999997</v>
      </c>
      <c r="O311" s="1">
        <v>179.29858400000001</v>
      </c>
      <c r="P311" s="1">
        <v>89.048584000000005</v>
      </c>
      <c r="Q311" s="1">
        <v>30.122987999999999</v>
      </c>
      <c r="R311" s="1">
        <v>95.977112000000005</v>
      </c>
      <c r="S311" s="1">
        <v>54.356009999999998</v>
      </c>
      <c r="T311" s="1">
        <v>32.142516999999998</v>
      </c>
      <c r="U311" s="1">
        <v>42.504902000000001</v>
      </c>
      <c r="V311" s="1">
        <v>43.514544999999998</v>
      </c>
      <c r="W311" s="1">
        <v>18.833126</v>
      </c>
      <c r="X311" s="1">
        <v>25.719522000000001</v>
      </c>
      <c r="Y311" s="1">
        <v>66.900077999999993</v>
      </c>
      <c r="Z311" s="1">
        <v>28.194016999999999</v>
      </c>
      <c r="AA311" s="1">
        <v>26.450001</v>
      </c>
      <c r="AB311" s="1">
        <v>44.494090999999997</v>
      </c>
      <c r="AC311" s="1">
        <v>41.742553999999998</v>
      </c>
      <c r="AD311" s="1">
        <v>68.284119000000004</v>
      </c>
      <c r="AE311" s="1">
        <v>82.939896000000005</v>
      </c>
      <c r="AF311" s="1">
        <v>2018.0500489999999</v>
      </c>
      <c r="AG311" s="1"/>
      <c r="AI311">
        <f t="shared" si="158"/>
        <v>2.6420596240721187E-2</v>
      </c>
      <c r="AJ311">
        <f t="shared" si="181"/>
        <v>4.6410996973257769E-2</v>
      </c>
      <c r="AK311">
        <f t="shared" si="182"/>
        <v>4.0688635850407315E-2</v>
      </c>
      <c r="AL311">
        <f t="shared" si="183"/>
        <v>4.0688635850407315E-2</v>
      </c>
      <c r="AM311">
        <f t="shared" si="184"/>
        <v>2.1842096821838644E-2</v>
      </c>
      <c r="AN311">
        <f t="shared" si="185"/>
        <v>2.6316069825666907E-2</v>
      </c>
      <c r="AO311">
        <f t="shared" si="161"/>
        <v>5.4520088429845567E-3</v>
      </c>
      <c r="AP311">
        <f t="shared" si="162"/>
        <v>1.9811066113716684E-2</v>
      </c>
      <c r="AQ311">
        <f t="shared" si="163"/>
        <v>2.2462253432824153E-2</v>
      </c>
      <c r="AR311">
        <f t="shared" si="164"/>
        <v>3.1260455931081135E-2</v>
      </c>
      <c r="AS311">
        <f t="shared" si="165"/>
        <v>0.12709775114705657</v>
      </c>
      <c r="AT311">
        <f t="shared" si="166"/>
        <v>2.2496438958725731E-2</v>
      </c>
      <c r="AU311">
        <f t="shared" si="167"/>
        <v>3.5755305551199767E-2</v>
      </c>
      <c r="AV311">
        <f t="shared" si="168"/>
        <v>3.6214880692582191E-2</v>
      </c>
      <c r="AW311">
        <f t="shared" si="169"/>
        <v>2.6634161255951503E-2</v>
      </c>
      <c r="AX311">
        <f t="shared" si="170"/>
        <v>2.5015171237796733E-2</v>
      </c>
      <c r="AY311">
        <f t="shared" si="171"/>
        <v>4.5088930020283705E-2</v>
      </c>
      <c r="AZ311">
        <f t="shared" si="172"/>
        <v>2.9621950605507881E-2</v>
      </c>
      <c r="BA311">
        <f t="shared" si="173"/>
        <v>1.835641717546968E-2</v>
      </c>
      <c r="BB311">
        <f t="shared" si="174"/>
        <v>1.7775616032231066E-2</v>
      </c>
      <c r="BC311">
        <f t="shared" si="175"/>
        <v>2.2772515550523727E-2</v>
      </c>
      <c r="BD311">
        <f t="shared" si="176"/>
        <v>5.7359324372516868E-2</v>
      </c>
      <c r="BE311">
        <f t="shared" si="177"/>
        <v>2.8856068801508015E-2</v>
      </c>
      <c r="BF311">
        <f t="shared" si="178"/>
        <v>3.3026418299610755E-2</v>
      </c>
      <c r="BG311">
        <f t="shared" si="179"/>
        <v>2.8639121551330124E-2</v>
      </c>
      <c r="BH311">
        <f t="shared" si="180"/>
        <v>0.17975026761819796</v>
      </c>
      <c r="BI311">
        <f t="shared" si="159"/>
        <v>4.3935410247664092E-2</v>
      </c>
      <c r="BJ311">
        <f t="shared" si="186"/>
        <v>3.034669143560053E-2</v>
      </c>
      <c r="BK311">
        <f t="shared" si="187"/>
        <v>-1.4404683107938417E-3</v>
      </c>
      <c r="BL311">
        <f t="shared" si="188"/>
        <v>2.3494598473952105E-2</v>
      </c>
      <c r="BM311">
        <f t="shared" si="189"/>
        <v>2.7217061253576133E-2</v>
      </c>
      <c r="BN311">
        <f t="shared" si="160"/>
        <v>3.707164621999403E-2</v>
      </c>
    </row>
    <row r="312" spans="1:66" x14ac:dyDescent="0.25">
      <c r="A312" s="2">
        <v>41946</v>
      </c>
      <c r="B312" s="1">
        <v>101.22624999999999</v>
      </c>
      <c r="C312" s="1">
        <v>71.599997999999999</v>
      </c>
      <c r="D312" s="1">
        <v>20.049028</v>
      </c>
      <c r="E312" s="1">
        <v>20.049028</v>
      </c>
      <c r="F312" s="1">
        <v>110.51374800000001</v>
      </c>
      <c r="G312" s="1">
        <v>16.275818000000001</v>
      </c>
      <c r="H312" s="1">
        <v>143.61000100000001</v>
      </c>
      <c r="I312" s="1">
        <v>88.290503999999999</v>
      </c>
      <c r="J312" s="1">
        <v>122.27655</v>
      </c>
      <c r="K312" s="1">
        <v>83.840714000000006</v>
      </c>
      <c r="L312" s="1">
        <v>40.939999</v>
      </c>
      <c r="M312" s="1">
        <v>11.660729999999999</v>
      </c>
      <c r="N312" s="1">
        <v>538.051514</v>
      </c>
      <c r="O312" s="1">
        <v>179.97807299999999</v>
      </c>
      <c r="P312" s="1">
        <v>89.167297000000005</v>
      </c>
      <c r="Q312" s="1">
        <v>29.742134</v>
      </c>
      <c r="R312" s="1">
        <v>96.351128000000003</v>
      </c>
      <c r="S312" s="1">
        <v>55.245766000000003</v>
      </c>
      <c r="T312" s="1">
        <v>32.891212000000003</v>
      </c>
      <c r="U312" s="1">
        <v>44.071109999999997</v>
      </c>
      <c r="V312" s="1">
        <v>43.893661000000002</v>
      </c>
      <c r="W312" s="1">
        <v>19.074081</v>
      </c>
      <c r="X312" s="1">
        <v>25.693756</v>
      </c>
      <c r="Y312" s="1">
        <v>59.017960000000002</v>
      </c>
      <c r="Z312" s="1">
        <v>28.250658000000001</v>
      </c>
      <c r="AA312" s="1">
        <v>26.16</v>
      </c>
      <c r="AB312" s="1">
        <v>45.927059</v>
      </c>
      <c r="AC312" s="1">
        <v>42.249263999999997</v>
      </c>
      <c r="AD312" s="1">
        <v>70.522362000000001</v>
      </c>
      <c r="AE312" s="1">
        <v>82.836974999999995</v>
      </c>
      <c r="AF312" s="1">
        <v>2031.920044</v>
      </c>
      <c r="AG312" s="1"/>
      <c r="AI312">
        <f t="shared" si="158"/>
        <v>9.3520032181602618E-3</v>
      </c>
      <c r="AJ312">
        <f t="shared" si="181"/>
        <v>2.1106602063322821E-2</v>
      </c>
      <c r="AK312">
        <f t="shared" si="182"/>
        <v>3.5087608796595733E-2</v>
      </c>
      <c r="AL312">
        <f t="shared" si="183"/>
        <v>3.5087608796595733E-2</v>
      </c>
      <c r="AM312">
        <f t="shared" si="184"/>
        <v>-3.682696962460332E-3</v>
      </c>
      <c r="AN312">
        <f t="shared" si="185"/>
        <v>1.1655047877004816E-2</v>
      </c>
      <c r="AO312">
        <f t="shared" si="161"/>
        <v>2.4614703920813424E-2</v>
      </c>
      <c r="AP312">
        <f t="shared" si="162"/>
        <v>3.4512547950494637E-3</v>
      </c>
      <c r="AQ312">
        <f t="shared" si="163"/>
        <v>3.2541120518588776E-2</v>
      </c>
      <c r="AR312">
        <f t="shared" si="164"/>
        <v>-1.5101800414757841E-2</v>
      </c>
      <c r="AS312">
        <f t="shared" si="165"/>
        <v>-7.3229190304396603E-4</v>
      </c>
      <c r="AT312">
        <f t="shared" si="166"/>
        <v>1.463444600555331E-2</v>
      </c>
      <c r="AU312">
        <f t="shared" si="167"/>
        <v>-3.2320966101555111E-2</v>
      </c>
      <c r="AV312">
        <f t="shared" si="168"/>
        <v>3.7897064485461276E-3</v>
      </c>
      <c r="AW312">
        <f t="shared" si="169"/>
        <v>1.3331261954709983E-3</v>
      </c>
      <c r="AX312">
        <f t="shared" si="170"/>
        <v>-1.2643300857139383E-2</v>
      </c>
      <c r="AY312">
        <f t="shared" si="171"/>
        <v>3.8969290928445258E-3</v>
      </c>
      <c r="AZ312">
        <f t="shared" si="172"/>
        <v>1.6369045483654993E-2</v>
      </c>
      <c r="BA312">
        <f t="shared" si="173"/>
        <v>2.3292979824822216E-2</v>
      </c>
      <c r="BB312">
        <f t="shared" si="174"/>
        <v>3.6847702883775521E-2</v>
      </c>
      <c r="BC312">
        <f t="shared" si="175"/>
        <v>8.7123971996031068E-3</v>
      </c>
      <c r="BD312">
        <f t="shared" si="176"/>
        <v>1.2794211646011373E-2</v>
      </c>
      <c r="BE312">
        <f t="shared" si="177"/>
        <v>-1.0018071097900203E-3</v>
      </c>
      <c r="BF312">
        <f t="shared" si="178"/>
        <v>-0.11781926472492292</v>
      </c>
      <c r="BG312">
        <f t="shared" si="179"/>
        <v>2.0089723291293543E-3</v>
      </c>
      <c r="BH312">
        <f t="shared" si="180"/>
        <v>-1.0964120568464257E-2</v>
      </c>
      <c r="BI312">
        <f t="shared" si="159"/>
        <v>3.220580458650122E-2</v>
      </c>
      <c r="BJ312">
        <f t="shared" si="186"/>
        <v>1.2138931412773599E-2</v>
      </c>
      <c r="BK312">
        <f t="shared" si="187"/>
        <v>3.2778382920924803E-2</v>
      </c>
      <c r="BL312">
        <f t="shared" si="188"/>
        <v>-1.2409106469100123E-3</v>
      </c>
      <c r="BM312">
        <f t="shared" si="189"/>
        <v>6.8729687882978854E-3</v>
      </c>
      <c r="BN312">
        <f t="shared" si="160"/>
        <v>5.9397142242232775E-3</v>
      </c>
    </row>
    <row r="313" spans="1:66" x14ac:dyDescent="0.25">
      <c r="A313" s="2">
        <v>41953</v>
      </c>
      <c r="B313" s="1">
        <v>106.486847</v>
      </c>
      <c r="C313" s="1">
        <v>71.419998000000007</v>
      </c>
      <c r="D313" s="1">
        <v>19.515035999999998</v>
      </c>
      <c r="E313" s="1">
        <v>19.515035999999998</v>
      </c>
      <c r="F313" s="1">
        <v>115.09760300000001</v>
      </c>
      <c r="G313" s="1">
        <v>16.069552999999999</v>
      </c>
      <c r="H313" s="1">
        <v>145.520004</v>
      </c>
      <c r="I313" s="1">
        <v>87.926085999999998</v>
      </c>
      <c r="J313" s="1">
        <v>122.960289</v>
      </c>
      <c r="K313" s="1">
        <v>84.585982999999999</v>
      </c>
      <c r="L313" s="1">
        <v>41.470001000000003</v>
      </c>
      <c r="M313" s="1">
        <v>12.458961</v>
      </c>
      <c r="N313" s="1">
        <v>541.42297399999995</v>
      </c>
      <c r="O313" s="1">
        <v>179.289154</v>
      </c>
      <c r="P313" s="1">
        <v>89.706062000000003</v>
      </c>
      <c r="Q313" s="1">
        <v>30.267012000000001</v>
      </c>
      <c r="R313" s="1">
        <v>96.315483</v>
      </c>
      <c r="S313" s="1">
        <v>54.176270000000002</v>
      </c>
      <c r="T313" s="1">
        <v>32.918877000000002</v>
      </c>
      <c r="U313" s="1">
        <v>44.885899000000002</v>
      </c>
      <c r="V313" s="1">
        <v>44.698711000000003</v>
      </c>
      <c r="W313" s="1">
        <v>19.074081</v>
      </c>
      <c r="X313" s="1">
        <v>26.280087999999999</v>
      </c>
      <c r="Y313" s="1">
        <v>60.372826000000003</v>
      </c>
      <c r="Z313" s="1">
        <v>29.051808999999999</v>
      </c>
      <c r="AA313" s="1">
        <v>26.389999</v>
      </c>
      <c r="AB313" s="1">
        <v>46.585743000000001</v>
      </c>
      <c r="AC313" s="1">
        <v>42.780918</v>
      </c>
      <c r="AD313" s="1">
        <v>74.273651000000001</v>
      </c>
      <c r="AE313" s="1">
        <v>82.139328000000006</v>
      </c>
      <c r="AF313" s="1">
        <v>2039.8199460000001</v>
      </c>
      <c r="AG313" s="1"/>
      <c r="AI313">
        <f t="shared" si="158"/>
        <v>5.1968703770020171E-2</v>
      </c>
      <c r="AJ313">
        <f t="shared" si="181"/>
        <v>-2.5139665506693537E-3</v>
      </c>
      <c r="AK313">
        <f t="shared" si="182"/>
        <v>-2.6634308655761333E-2</v>
      </c>
      <c r="AL313">
        <f t="shared" si="183"/>
        <v>-2.6634308655761333E-2</v>
      </c>
      <c r="AM313">
        <f t="shared" si="184"/>
        <v>4.1477690178420151E-2</v>
      </c>
      <c r="AN313">
        <f t="shared" si="185"/>
        <v>-1.2673095754695825E-2</v>
      </c>
      <c r="AO313">
        <f t="shared" si="161"/>
        <v>1.3299930274354561E-2</v>
      </c>
      <c r="AP313">
        <f t="shared" si="162"/>
        <v>-4.1274880478652676E-3</v>
      </c>
      <c r="AQ313">
        <f t="shared" si="163"/>
        <v>5.5917426522092972E-3</v>
      </c>
      <c r="AR313">
        <f t="shared" si="164"/>
        <v>8.8891060732139426E-3</v>
      </c>
      <c r="AS313">
        <f t="shared" si="165"/>
        <v>1.2945823472052434E-2</v>
      </c>
      <c r="AT313">
        <f t="shared" si="166"/>
        <v>6.8454633629284042E-2</v>
      </c>
      <c r="AU313">
        <f t="shared" si="167"/>
        <v>6.2660542945706804E-3</v>
      </c>
      <c r="AV313">
        <f t="shared" si="168"/>
        <v>-3.8277940668916847E-3</v>
      </c>
      <c r="AW313">
        <f t="shared" si="169"/>
        <v>6.0421815859237936E-3</v>
      </c>
      <c r="AX313">
        <f t="shared" si="170"/>
        <v>1.7647624074318309E-2</v>
      </c>
      <c r="AY313">
        <f t="shared" si="171"/>
        <v>-3.6994896416783378E-4</v>
      </c>
      <c r="AZ313">
        <f t="shared" si="172"/>
        <v>-1.9358877203367961E-2</v>
      </c>
      <c r="BA313">
        <f t="shared" si="173"/>
        <v>8.4110612889543078E-4</v>
      </c>
      <c r="BB313">
        <f t="shared" si="174"/>
        <v>1.8488052604075655E-2</v>
      </c>
      <c r="BC313">
        <f t="shared" si="175"/>
        <v>1.834091715430165E-2</v>
      </c>
      <c r="BD313">
        <f t="shared" si="176"/>
        <v>0</v>
      </c>
      <c r="BE313">
        <f t="shared" si="177"/>
        <v>2.2820018996054868E-2</v>
      </c>
      <c r="BF313">
        <f t="shared" si="178"/>
        <v>2.2956842290041898E-2</v>
      </c>
      <c r="BG313">
        <f t="shared" si="179"/>
        <v>2.8358666902554879E-2</v>
      </c>
      <c r="BH313">
        <f t="shared" si="180"/>
        <v>8.7920107033638908E-3</v>
      </c>
      <c r="BI313">
        <f t="shared" si="159"/>
        <v>1.4341959061650365E-2</v>
      </c>
      <c r="BJ313">
        <f t="shared" si="186"/>
        <v>1.2583745837560702E-2</v>
      </c>
      <c r="BK313">
        <f t="shared" si="187"/>
        <v>5.3192900714244366E-2</v>
      </c>
      <c r="BL313">
        <f t="shared" si="188"/>
        <v>-8.4219275269285156E-3</v>
      </c>
      <c r="BM313">
        <f t="shared" si="189"/>
        <v>3.8879000299876518E-3</v>
      </c>
      <c r="BN313">
        <f t="shared" si="160"/>
        <v>1.0957933165700068E-2</v>
      </c>
    </row>
    <row r="314" spans="1:66" x14ac:dyDescent="0.25">
      <c r="A314" s="2">
        <v>41960</v>
      </c>
      <c r="B314" s="1">
        <v>108.62256600000001</v>
      </c>
      <c r="C314" s="1">
        <v>71.319999999999993</v>
      </c>
      <c r="D314" s="1">
        <v>20.553896000000002</v>
      </c>
      <c r="E314" s="1">
        <v>20.553896000000002</v>
      </c>
      <c r="F314" s="1">
        <v>118.598938</v>
      </c>
      <c r="G314" s="1">
        <v>16.050803999999999</v>
      </c>
      <c r="H314" s="1">
        <v>146.699997</v>
      </c>
      <c r="I314" s="1">
        <v>92.359695000000002</v>
      </c>
      <c r="J314" s="1">
        <v>124.383492</v>
      </c>
      <c r="K314" s="1">
        <v>82.871894999999995</v>
      </c>
      <c r="L314" s="1">
        <v>43.5</v>
      </c>
      <c r="M314" s="1">
        <v>12.697606</v>
      </c>
      <c r="N314" s="1">
        <v>534.56066899999996</v>
      </c>
      <c r="O314" s="1">
        <v>178.92108200000001</v>
      </c>
      <c r="P314" s="1">
        <v>89.742583999999994</v>
      </c>
      <c r="Q314" s="1">
        <v>31.729095000000001</v>
      </c>
      <c r="R314" s="1">
        <v>96.048332000000002</v>
      </c>
      <c r="S314" s="1">
        <v>54.329051999999997</v>
      </c>
      <c r="T314" s="1">
        <v>32.771304999999998</v>
      </c>
      <c r="U314" s="1">
        <v>43.437385999999996</v>
      </c>
      <c r="V314" s="1">
        <v>45.597358999999997</v>
      </c>
      <c r="W314" s="1">
        <v>19.710204999999998</v>
      </c>
      <c r="X314" s="1">
        <v>26.375368000000002</v>
      </c>
      <c r="Y314" s="1">
        <v>60.901145999999997</v>
      </c>
      <c r="Z314" s="1">
        <v>28.550072</v>
      </c>
      <c r="AA314" s="1">
        <v>26.889999</v>
      </c>
      <c r="AB314" s="1">
        <v>47.424877000000002</v>
      </c>
      <c r="AC314" s="1">
        <v>41.709319999999998</v>
      </c>
      <c r="AD314" s="1">
        <v>75.786697000000004</v>
      </c>
      <c r="AE314" s="1">
        <v>83.625084000000001</v>
      </c>
      <c r="AF314" s="1">
        <v>2063.5</v>
      </c>
      <c r="AG314" s="1"/>
      <c r="AI314">
        <f t="shared" si="158"/>
        <v>2.0056176515396394E-2</v>
      </c>
      <c r="AJ314">
        <f t="shared" si="181"/>
        <v>-1.4001400560108327E-3</v>
      </c>
      <c r="AK314">
        <f t="shared" si="182"/>
        <v>5.3233824421333543E-2</v>
      </c>
      <c r="AL314">
        <f t="shared" si="183"/>
        <v>5.3233824421333543E-2</v>
      </c>
      <c r="AM314">
        <f t="shared" si="184"/>
        <v>3.0420572702977988E-2</v>
      </c>
      <c r="AN314">
        <f t="shared" si="185"/>
        <v>-1.1667406056658628E-3</v>
      </c>
      <c r="AO314">
        <f t="shared" si="161"/>
        <v>8.1088026907970411E-3</v>
      </c>
      <c r="AP314">
        <f t="shared" si="162"/>
        <v>5.0424273406188061E-2</v>
      </c>
      <c r="AQ314">
        <f t="shared" si="163"/>
        <v>1.1574492964960426E-2</v>
      </c>
      <c r="AR314">
        <f t="shared" si="164"/>
        <v>-2.0264444996755594E-2</v>
      </c>
      <c r="AS314">
        <f t="shared" si="165"/>
        <v>4.895102365683561E-2</v>
      </c>
      <c r="AT314">
        <f t="shared" si="166"/>
        <v>1.9154486477644485E-2</v>
      </c>
      <c r="AU314">
        <f t="shared" si="167"/>
        <v>-1.2674572985519437E-2</v>
      </c>
      <c r="AV314">
        <f t="shared" si="168"/>
        <v>-2.0529518478289198E-3</v>
      </c>
      <c r="AW314">
        <f t="shared" si="169"/>
        <v>4.0712967647594248E-4</v>
      </c>
      <c r="AX314">
        <f t="shared" si="170"/>
        <v>4.830615589011561E-2</v>
      </c>
      <c r="AY314">
        <f t="shared" si="171"/>
        <v>-2.773707732950873E-3</v>
      </c>
      <c r="AZ314">
        <f t="shared" si="172"/>
        <v>2.8200907888268215E-3</v>
      </c>
      <c r="BA314">
        <f t="shared" si="173"/>
        <v>-4.4828989761711438E-3</v>
      </c>
      <c r="BB314">
        <f t="shared" si="174"/>
        <v>-3.2271003416908403E-2</v>
      </c>
      <c r="BC314">
        <f t="shared" si="175"/>
        <v>2.0104561851906518E-2</v>
      </c>
      <c r="BD314">
        <f t="shared" si="176"/>
        <v>3.3350178181585727E-2</v>
      </c>
      <c r="BE314">
        <f t="shared" si="177"/>
        <v>3.6255586358768083E-3</v>
      </c>
      <c r="BF314">
        <f t="shared" si="178"/>
        <v>8.7509569288671974E-3</v>
      </c>
      <c r="BG314">
        <f t="shared" si="179"/>
        <v>-1.7270421955479558E-2</v>
      </c>
      <c r="BH314">
        <f t="shared" si="180"/>
        <v>1.8946571388653709E-2</v>
      </c>
      <c r="BI314">
        <f t="shared" si="159"/>
        <v>1.8012678256521558E-2</v>
      </c>
      <c r="BJ314">
        <f t="shared" si="186"/>
        <v>-2.5048504101758677E-2</v>
      </c>
      <c r="BK314">
        <f t="shared" si="187"/>
        <v>2.0371235015766261E-2</v>
      </c>
      <c r="BL314">
        <f t="shared" si="188"/>
        <v>1.8088241481595695E-2</v>
      </c>
      <c r="BM314">
        <f t="shared" si="189"/>
        <v>1.1608894229334065E-2</v>
      </c>
      <c r="BN314">
        <f t="shared" si="160"/>
        <v>1.2284514955953651E-2</v>
      </c>
    </row>
    <row r="315" spans="1:66" x14ac:dyDescent="0.25">
      <c r="A315" s="2">
        <v>41967</v>
      </c>
      <c r="B315" s="1">
        <v>110.91680100000001</v>
      </c>
      <c r="C315" s="1">
        <v>73.680000000000007</v>
      </c>
      <c r="D315" s="1">
        <v>21.019926000000002</v>
      </c>
      <c r="E315" s="1">
        <v>21.019926000000002</v>
      </c>
      <c r="F315" s="1">
        <v>120.010193</v>
      </c>
      <c r="G315" s="1">
        <v>15.975803000000001</v>
      </c>
      <c r="H315" s="1">
        <v>148.69000199999999</v>
      </c>
      <c r="I315" s="1">
        <v>87.284026999999995</v>
      </c>
      <c r="J315" s="1">
        <v>126.520042</v>
      </c>
      <c r="K315" s="1">
        <v>86.178946999999994</v>
      </c>
      <c r="L315" s="1">
        <v>43.93</v>
      </c>
      <c r="M315" s="1">
        <v>12.94448</v>
      </c>
      <c r="N315" s="1">
        <v>538.86700399999995</v>
      </c>
      <c r="O315" s="1">
        <v>177.80748</v>
      </c>
      <c r="P315" s="1">
        <v>90.765274000000005</v>
      </c>
      <c r="Q315" s="1">
        <v>33.209015000000001</v>
      </c>
      <c r="R315" s="1">
        <v>97.023453000000003</v>
      </c>
      <c r="S315" s="1">
        <v>54.068413</v>
      </c>
      <c r="T315" s="1">
        <v>32.448483000000003</v>
      </c>
      <c r="U315" s="1">
        <v>43.556483999999998</v>
      </c>
      <c r="V315" s="1">
        <v>46.472610000000003</v>
      </c>
      <c r="W315" s="1">
        <v>20.296928000000001</v>
      </c>
      <c r="X315" s="1">
        <v>26.981697</v>
      </c>
      <c r="Y315" s="1">
        <v>62.119689999999999</v>
      </c>
      <c r="Z315" s="1">
        <v>28.631001999999999</v>
      </c>
      <c r="AA315" s="1">
        <v>27.66</v>
      </c>
      <c r="AB315" s="1">
        <v>49.103157000000003</v>
      </c>
      <c r="AC315" s="1">
        <v>42.024985999999998</v>
      </c>
      <c r="AD315" s="1">
        <v>78.374092000000005</v>
      </c>
      <c r="AE315" s="1">
        <v>78.209023000000002</v>
      </c>
      <c r="AF315" s="1">
        <v>2067.5600589999999</v>
      </c>
      <c r="AG315" s="1"/>
      <c r="AI315">
        <f t="shared" si="158"/>
        <v>2.1121163718411884E-2</v>
      </c>
      <c r="AJ315">
        <f t="shared" si="181"/>
        <v>3.3090297251822963E-2</v>
      </c>
      <c r="AK315">
        <f t="shared" si="182"/>
        <v>2.2673560282683143E-2</v>
      </c>
      <c r="AL315">
        <f t="shared" si="183"/>
        <v>2.2673560282683143E-2</v>
      </c>
      <c r="AM315">
        <f t="shared" si="184"/>
        <v>1.1899389857942885E-2</v>
      </c>
      <c r="AN315">
        <f t="shared" si="185"/>
        <v>-4.6727254285828012E-3</v>
      </c>
      <c r="AO315">
        <f t="shared" si="161"/>
        <v>1.3565133201740942E-2</v>
      </c>
      <c r="AP315">
        <f t="shared" si="162"/>
        <v>-5.4955443497296169E-2</v>
      </c>
      <c r="AQ315">
        <f t="shared" si="163"/>
        <v>1.7177118648510042E-2</v>
      </c>
      <c r="AR315">
        <f t="shared" si="164"/>
        <v>3.9905591636344252E-2</v>
      </c>
      <c r="AS315">
        <f t="shared" si="165"/>
        <v>9.8850574712643618E-3</v>
      </c>
      <c r="AT315">
        <f t="shared" si="166"/>
        <v>1.944256263739795E-2</v>
      </c>
      <c r="AU315">
        <f t="shared" si="167"/>
        <v>8.0558395889017229E-3</v>
      </c>
      <c r="AV315">
        <f t="shared" si="168"/>
        <v>-6.2239842703388877E-3</v>
      </c>
      <c r="AW315">
        <f t="shared" si="169"/>
        <v>1.1395816282713807E-2</v>
      </c>
      <c r="AX315">
        <f t="shared" si="170"/>
        <v>4.6642364051038956E-2</v>
      </c>
      <c r="AY315">
        <f t="shared" si="171"/>
        <v>1.0152399106733071E-2</v>
      </c>
      <c r="AZ315">
        <f t="shared" si="172"/>
        <v>-4.7974148343320555E-3</v>
      </c>
      <c r="BA315">
        <f t="shared" si="173"/>
        <v>-9.8507520527484349E-3</v>
      </c>
      <c r="BB315">
        <f t="shared" si="174"/>
        <v>2.7418316562603708E-3</v>
      </c>
      <c r="BC315">
        <f t="shared" si="175"/>
        <v>1.9195212599922854E-2</v>
      </c>
      <c r="BD315">
        <f t="shared" si="176"/>
        <v>2.9767473245458524E-2</v>
      </c>
      <c r="BE315">
        <f t="shared" si="177"/>
        <v>2.2988456502294061E-2</v>
      </c>
      <c r="BF315">
        <f t="shared" si="178"/>
        <v>2.0008556160831546E-2</v>
      </c>
      <c r="BG315">
        <f t="shared" si="179"/>
        <v>2.8346688582781372E-3</v>
      </c>
      <c r="BH315">
        <f t="shared" si="180"/>
        <v>2.8635218617895843E-2</v>
      </c>
      <c r="BI315">
        <f t="shared" si="159"/>
        <v>3.5388178233967817E-2</v>
      </c>
      <c r="BJ315">
        <f t="shared" si="186"/>
        <v>7.5682365476109469E-3</v>
      </c>
      <c r="BK315">
        <f t="shared" si="187"/>
        <v>3.4140490381841034E-2</v>
      </c>
      <c r="BL315">
        <f t="shared" si="188"/>
        <v>-6.4765985765706371E-2</v>
      </c>
      <c r="BM315">
        <f t="shared" si="189"/>
        <v>1.9675594863096243E-3</v>
      </c>
      <c r="BN315">
        <f t="shared" si="160"/>
        <v>1.1522729032451521E-2</v>
      </c>
    </row>
    <row r="316" spans="1:66" x14ac:dyDescent="0.25">
      <c r="A316" s="2">
        <v>41974</v>
      </c>
      <c r="B316" s="1">
        <v>107.25159499999999</v>
      </c>
      <c r="C316" s="1">
        <v>72.400002000000001</v>
      </c>
      <c r="D316" s="1">
        <v>21.155853</v>
      </c>
      <c r="E316" s="1">
        <v>21.155853</v>
      </c>
      <c r="F316" s="1">
        <v>118.08981300000001</v>
      </c>
      <c r="G316" s="1">
        <v>16.575828999999999</v>
      </c>
      <c r="H316" s="1">
        <v>150.679993</v>
      </c>
      <c r="I316" s="1">
        <v>85.704964000000004</v>
      </c>
      <c r="J316" s="1">
        <v>127.52600099999999</v>
      </c>
      <c r="K316" s="1">
        <v>87.343406999999999</v>
      </c>
      <c r="L316" s="1">
        <v>46.66</v>
      </c>
      <c r="M316" s="1">
        <v>12.919791</v>
      </c>
      <c r="N316" s="1">
        <v>522.38763400000005</v>
      </c>
      <c r="O316" s="1">
        <v>185.04028299999999</v>
      </c>
      <c r="P316" s="1">
        <v>90.984427999999994</v>
      </c>
      <c r="Q316" s="1">
        <v>33.583449999999999</v>
      </c>
      <c r="R316" s="1">
        <v>97.256469999999993</v>
      </c>
      <c r="S316" s="1">
        <v>56.351222999999997</v>
      </c>
      <c r="T316" s="1">
        <v>34.348534000000001</v>
      </c>
      <c r="U316" s="1">
        <v>44.112209</v>
      </c>
      <c r="V316" s="1">
        <v>46.491337000000001</v>
      </c>
      <c r="W316" s="1">
        <v>20.393719000000001</v>
      </c>
      <c r="X316" s="1">
        <v>27.709296999999999</v>
      </c>
      <c r="Y316" s="1">
        <v>62.885615999999999</v>
      </c>
      <c r="Z316" s="1">
        <v>27.465693000000002</v>
      </c>
      <c r="AA316" s="1">
        <v>27.809999000000001</v>
      </c>
      <c r="AB316" s="1">
        <v>50.149822</v>
      </c>
      <c r="AC316" s="1">
        <v>40.380203000000002</v>
      </c>
      <c r="AD316" s="1">
        <v>75.312186999999994</v>
      </c>
      <c r="AE316" s="1">
        <v>81.042297000000005</v>
      </c>
      <c r="AF316" s="1">
        <v>2075.3701169999999</v>
      </c>
      <c r="AG316" s="1"/>
      <c r="AI316">
        <f t="shared" si="158"/>
        <v>-3.3044642172830173E-2</v>
      </c>
      <c r="AJ316">
        <f t="shared" si="181"/>
        <v>-1.7372394136807901E-2</v>
      </c>
      <c r="AK316">
        <f t="shared" si="182"/>
        <v>6.466578426584318E-3</v>
      </c>
      <c r="AL316">
        <f t="shared" si="183"/>
        <v>6.466578426584318E-3</v>
      </c>
      <c r="AM316">
        <f t="shared" si="184"/>
        <v>-1.6001807446472439E-2</v>
      </c>
      <c r="AN316">
        <f t="shared" si="185"/>
        <v>3.7558425075722199E-2</v>
      </c>
      <c r="AO316">
        <f t="shared" si="161"/>
        <v>1.3383488958457364E-2</v>
      </c>
      <c r="AP316">
        <f t="shared" si="162"/>
        <v>-1.80910878458895E-2</v>
      </c>
      <c r="AQ316">
        <f t="shared" si="163"/>
        <v>7.9509853466535364E-3</v>
      </c>
      <c r="AR316">
        <f t="shared" si="164"/>
        <v>1.3512116828255113E-2</v>
      </c>
      <c r="AS316">
        <f t="shared" si="165"/>
        <v>6.2144320509902047E-2</v>
      </c>
      <c r="AT316">
        <f t="shared" si="166"/>
        <v>-1.9072994820958744E-3</v>
      </c>
      <c r="AU316">
        <f t="shared" si="167"/>
        <v>-3.058151617685596E-2</v>
      </c>
      <c r="AV316">
        <f t="shared" si="168"/>
        <v>4.0677720644823209E-2</v>
      </c>
      <c r="AW316">
        <f t="shared" si="169"/>
        <v>2.4145137269126621E-3</v>
      </c>
      <c r="AX316">
        <f t="shared" si="170"/>
        <v>1.1275101053132659E-2</v>
      </c>
      <c r="AY316">
        <f t="shared" si="171"/>
        <v>2.4016564324915294E-3</v>
      </c>
      <c r="AZ316">
        <f t="shared" si="172"/>
        <v>4.2220769453691895E-2</v>
      </c>
      <c r="BA316">
        <f t="shared" si="173"/>
        <v>5.8555926944257999E-2</v>
      </c>
      <c r="BB316">
        <f t="shared" si="174"/>
        <v>1.2758720377889145E-2</v>
      </c>
      <c r="BC316">
        <f t="shared" si="175"/>
        <v>4.0296854426722284E-4</v>
      </c>
      <c r="BD316">
        <f t="shared" si="176"/>
        <v>4.7687512120060541E-3</v>
      </c>
      <c r="BE316">
        <f t="shared" si="177"/>
        <v>2.6966428390326928E-2</v>
      </c>
      <c r="BF316">
        <f t="shared" si="178"/>
        <v>1.2329842599021347E-2</v>
      </c>
      <c r="BG316">
        <f t="shared" si="179"/>
        <v>-4.0700950668788927E-2</v>
      </c>
      <c r="BH316">
        <f t="shared" si="180"/>
        <v>5.4229573391178995E-3</v>
      </c>
      <c r="BI316">
        <f t="shared" si="159"/>
        <v>2.1315635571048867E-2</v>
      </c>
      <c r="BJ316">
        <f t="shared" si="186"/>
        <v>-3.9138216488638376E-2</v>
      </c>
      <c r="BK316">
        <f t="shared" si="187"/>
        <v>-3.9067821034532817E-2</v>
      </c>
      <c r="BL316">
        <f t="shared" si="188"/>
        <v>3.6226945323175858E-2</v>
      </c>
      <c r="BM316">
        <f t="shared" si="189"/>
        <v>3.7774273912881901E-3</v>
      </c>
      <c r="BN316">
        <f t="shared" si="160"/>
        <v>6.3104898577136725E-3</v>
      </c>
    </row>
    <row r="317" spans="1:66" x14ac:dyDescent="0.25">
      <c r="A317" s="2">
        <v>41981</v>
      </c>
      <c r="B317" s="1">
        <v>102.336685</v>
      </c>
      <c r="C317" s="1">
        <v>76.019997000000004</v>
      </c>
      <c r="D317" s="1">
        <v>19.320854000000001</v>
      </c>
      <c r="E317" s="1">
        <v>19.320854000000001</v>
      </c>
      <c r="F317" s="1">
        <v>107.87161999999999</v>
      </c>
      <c r="G317" s="1">
        <v>16.107143000000001</v>
      </c>
      <c r="H317" s="1">
        <v>146.46000699999999</v>
      </c>
      <c r="I317" s="1">
        <v>78.520927</v>
      </c>
      <c r="J317" s="1">
        <v>122.74546100000001</v>
      </c>
      <c r="K317" s="1">
        <v>85.228752</v>
      </c>
      <c r="L317" s="1">
        <v>44.900002000000001</v>
      </c>
      <c r="M317" s="1">
        <v>12.335525000000001</v>
      </c>
      <c r="N317" s="1">
        <v>515.82372999999995</v>
      </c>
      <c r="O317" s="1">
        <v>178.763397</v>
      </c>
      <c r="P317" s="1">
        <v>91.547424000000007</v>
      </c>
      <c r="Q317" s="1">
        <v>32.299664</v>
      </c>
      <c r="R317" s="1">
        <v>93.599586000000002</v>
      </c>
      <c r="S317" s="1">
        <v>53.960566999999998</v>
      </c>
      <c r="T317" s="1">
        <v>33.435397999999999</v>
      </c>
      <c r="U317" s="1">
        <v>42.772987000000001</v>
      </c>
      <c r="V317" s="1">
        <v>45.012298999999999</v>
      </c>
      <c r="W317" s="1">
        <v>18.999936999999999</v>
      </c>
      <c r="X317" s="1">
        <v>26.80846</v>
      </c>
      <c r="Y317" s="1">
        <v>60.494315999999998</v>
      </c>
      <c r="Z317" s="1">
        <v>26.02524</v>
      </c>
      <c r="AA317" s="1">
        <v>28.139999</v>
      </c>
      <c r="AB317" s="1">
        <v>47.921143000000001</v>
      </c>
      <c r="AC317" s="1">
        <v>37.863197</v>
      </c>
      <c r="AD317" s="1">
        <v>75.453841999999995</v>
      </c>
      <c r="AE317" s="1">
        <v>74.805626000000004</v>
      </c>
      <c r="AF317" s="1">
        <v>2002.329956</v>
      </c>
      <c r="AG317" s="1"/>
      <c r="AI317">
        <f t="shared" si="158"/>
        <v>-4.5825985152015615E-2</v>
      </c>
      <c r="AJ317">
        <f t="shared" si="181"/>
        <v>4.9999929558013037E-2</v>
      </c>
      <c r="AK317">
        <f t="shared" si="182"/>
        <v>-8.6737178595445899E-2</v>
      </c>
      <c r="AL317">
        <f t="shared" si="183"/>
        <v>-8.6737178595445899E-2</v>
      </c>
      <c r="AM317">
        <f t="shared" si="184"/>
        <v>-8.6528996366519895E-2</v>
      </c>
      <c r="AN317">
        <f t="shared" si="185"/>
        <v>-2.8275267559770206E-2</v>
      </c>
      <c r="AO317">
        <f t="shared" si="161"/>
        <v>-2.8006279506530146E-2</v>
      </c>
      <c r="AP317">
        <f t="shared" si="162"/>
        <v>-8.3822881017720313E-2</v>
      </c>
      <c r="AQ317">
        <f t="shared" si="163"/>
        <v>-3.7486786714185351E-2</v>
      </c>
      <c r="AR317">
        <f t="shared" si="164"/>
        <v>-2.4210814217494391E-2</v>
      </c>
      <c r="AS317">
        <f t="shared" si="165"/>
        <v>-3.7719631375910757E-2</v>
      </c>
      <c r="AT317">
        <f t="shared" si="166"/>
        <v>-4.5222558166769067E-2</v>
      </c>
      <c r="AU317">
        <f t="shared" si="167"/>
        <v>-1.2565197896702303E-2</v>
      </c>
      <c r="AV317">
        <f t="shared" si="168"/>
        <v>-3.392172719493728E-2</v>
      </c>
      <c r="AW317">
        <f t="shared" si="169"/>
        <v>6.187828097353236E-3</v>
      </c>
      <c r="AX317">
        <f t="shared" si="170"/>
        <v>-3.82267456142832E-2</v>
      </c>
      <c r="AY317">
        <f t="shared" si="171"/>
        <v>-3.7600418769054553E-2</v>
      </c>
      <c r="AZ317">
        <f t="shared" si="172"/>
        <v>-4.2424207900509985E-2</v>
      </c>
      <c r="BA317">
        <f t="shared" si="173"/>
        <v>-2.6584424243550002E-2</v>
      </c>
      <c r="BB317">
        <f t="shared" si="174"/>
        <v>-3.0359440852304617E-2</v>
      </c>
      <c r="BC317">
        <f t="shared" si="175"/>
        <v>-3.181319564976165E-2</v>
      </c>
      <c r="BD317">
        <f t="shared" si="176"/>
        <v>-6.8343689544805519E-2</v>
      </c>
      <c r="BE317">
        <f t="shared" si="177"/>
        <v>-3.2510279853003823E-2</v>
      </c>
      <c r="BF317">
        <f t="shared" si="178"/>
        <v>-3.802618392097807E-2</v>
      </c>
      <c r="BG317">
        <f t="shared" si="179"/>
        <v>-5.2445536327810897E-2</v>
      </c>
      <c r="BH317">
        <f t="shared" si="180"/>
        <v>1.1866235593895502E-2</v>
      </c>
      <c r="BI317">
        <f t="shared" si="159"/>
        <v>-4.4440416957013319E-2</v>
      </c>
      <c r="BJ317">
        <f t="shared" si="186"/>
        <v>-6.2332673265659458E-2</v>
      </c>
      <c r="BK317">
        <f t="shared" si="187"/>
        <v>1.8809040826287531E-3</v>
      </c>
      <c r="BL317">
        <f t="shared" si="188"/>
        <v>-7.6955753117412262E-2</v>
      </c>
      <c r="BM317">
        <f t="shared" si="189"/>
        <v>-3.5193800084960897E-2</v>
      </c>
      <c r="BN317">
        <f t="shared" si="160"/>
        <v>-3.8306285034790138E-2</v>
      </c>
    </row>
    <row r="318" spans="1:66" x14ac:dyDescent="0.25">
      <c r="A318" s="2">
        <v>41988</v>
      </c>
      <c r="B318" s="1">
        <v>104.248543</v>
      </c>
      <c r="C318" s="1">
        <v>74.449996999999996</v>
      </c>
      <c r="D318" s="1">
        <v>19.660671000000001</v>
      </c>
      <c r="E318" s="1">
        <v>19.660671000000001</v>
      </c>
      <c r="F318" s="1">
        <v>112.748482</v>
      </c>
      <c r="G318" s="1">
        <v>16.567882999999998</v>
      </c>
      <c r="H318" s="1">
        <v>151.55999800000001</v>
      </c>
      <c r="I318" s="1">
        <v>79.570769999999996</v>
      </c>
      <c r="J318" s="1">
        <v>126.208504</v>
      </c>
      <c r="K318" s="1">
        <v>87.632773999999998</v>
      </c>
      <c r="L318" s="1">
        <v>47.459999000000003</v>
      </c>
      <c r="M318" s="1">
        <v>12.368439</v>
      </c>
      <c r="N318" s="1">
        <v>513.52636700000005</v>
      </c>
      <c r="O318" s="1">
        <v>182.98585499999999</v>
      </c>
      <c r="P318" s="1">
        <v>93.520011999999994</v>
      </c>
      <c r="Q318" s="1">
        <v>32.424480000000003</v>
      </c>
      <c r="R318" s="1">
        <v>94.603454999999997</v>
      </c>
      <c r="S318" s="1">
        <v>55.659191</v>
      </c>
      <c r="T318" s="1">
        <v>35.519924000000003</v>
      </c>
      <c r="U318" s="1">
        <v>43.419826999999998</v>
      </c>
      <c r="V318" s="1">
        <v>44.645805000000003</v>
      </c>
      <c r="W318" s="1">
        <v>19.764582000000001</v>
      </c>
      <c r="X318" s="1">
        <v>27.665984999999999</v>
      </c>
      <c r="Y318" s="1">
        <v>62.937057000000003</v>
      </c>
      <c r="Z318" s="1">
        <v>27.141991000000001</v>
      </c>
      <c r="AA318" s="1">
        <v>28.129999000000002</v>
      </c>
      <c r="AB318" s="1">
        <v>48.931708999999998</v>
      </c>
      <c r="AC318" s="1">
        <v>39.059398999999999</v>
      </c>
      <c r="AD318" s="1">
        <v>76.669250000000005</v>
      </c>
      <c r="AE318" s="1">
        <v>80.886825999999999</v>
      </c>
      <c r="AF318" s="1">
        <v>2070.6499020000001</v>
      </c>
      <c r="AG318" s="1"/>
      <c r="AI318">
        <f t="shared" si="158"/>
        <v>1.8682039583361482E-2</v>
      </c>
      <c r="AJ318">
        <f t="shared" si="181"/>
        <v>-2.0652460693993548E-2</v>
      </c>
      <c r="AK318">
        <f t="shared" si="182"/>
        <v>1.7588094190867549E-2</v>
      </c>
      <c r="AL318">
        <f t="shared" si="183"/>
        <v>1.7588094190867549E-2</v>
      </c>
      <c r="AM318">
        <f t="shared" si="184"/>
        <v>4.5209870770458467E-2</v>
      </c>
      <c r="AN318">
        <f t="shared" si="185"/>
        <v>2.8604700411488101E-2</v>
      </c>
      <c r="AO318">
        <f t="shared" si="161"/>
        <v>3.4821731232062669E-2</v>
      </c>
      <c r="AP318">
        <f t="shared" si="162"/>
        <v>1.3370231861883082E-2</v>
      </c>
      <c r="AQ318">
        <f t="shared" si="163"/>
        <v>2.8213206189351466E-2</v>
      </c>
      <c r="AR318">
        <f t="shared" si="164"/>
        <v>2.8206701888583298E-2</v>
      </c>
      <c r="AS318">
        <f t="shared" si="165"/>
        <v>5.7015520845633876E-2</v>
      </c>
      <c r="AT318">
        <f t="shared" si="166"/>
        <v>2.6682285512777031E-3</v>
      </c>
      <c r="AU318">
        <f t="shared" si="167"/>
        <v>-4.4537753235972784E-3</v>
      </c>
      <c r="AV318">
        <f t="shared" si="168"/>
        <v>2.3620372351729192E-2</v>
      </c>
      <c r="AW318">
        <f t="shared" si="169"/>
        <v>2.1547171005051845E-2</v>
      </c>
      <c r="AX318">
        <f t="shared" si="170"/>
        <v>3.8643126442430703E-3</v>
      </c>
      <c r="AY318">
        <f t="shared" si="171"/>
        <v>1.0725143591981214E-2</v>
      </c>
      <c r="AZ318">
        <f t="shared" si="172"/>
        <v>3.1478987238959193E-2</v>
      </c>
      <c r="BA318">
        <f t="shared" si="173"/>
        <v>6.2344883706782969E-2</v>
      </c>
      <c r="BB318">
        <f t="shared" si="174"/>
        <v>1.5122628681508668E-2</v>
      </c>
      <c r="BC318">
        <f t="shared" si="175"/>
        <v>-8.1420857885973769E-3</v>
      </c>
      <c r="BD318">
        <f t="shared" si="176"/>
        <v>4.0244607126855292E-2</v>
      </c>
      <c r="BE318">
        <f t="shared" si="177"/>
        <v>3.1987104070879083E-2</v>
      </c>
      <c r="BF318">
        <f t="shared" si="178"/>
        <v>4.0379677984953254E-2</v>
      </c>
      <c r="BG318">
        <f t="shared" si="179"/>
        <v>4.2910305534166089E-2</v>
      </c>
      <c r="BH318">
        <f t="shared" si="180"/>
        <v>-3.5536603963624912E-4</v>
      </c>
      <c r="BI318">
        <f t="shared" si="159"/>
        <v>2.1088103011232373E-2</v>
      </c>
      <c r="BJ318">
        <f t="shared" si="186"/>
        <v>3.1592736345005402E-2</v>
      </c>
      <c r="BK318">
        <f t="shared" si="187"/>
        <v>1.6107967040300094E-2</v>
      </c>
      <c r="BL318">
        <f t="shared" si="188"/>
        <v>8.1293350850375812E-2</v>
      </c>
      <c r="BM318">
        <f t="shared" si="189"/>
        <v>3.4120223690046053E-2</v>
      </c>
      <c r="BN318">
        <f t="shared" si="160"/>
        <v>2.4422402768467806E-2</v>
      </c>
    </row>
    <row r="319" spans="1:66" x14ac:dyDescent="0.25">
      <c r="A319" s="2">
        <v>41995</v>
      </c>
      <c r="B319" s="1">
        <v>106.309639</v>
      </c>
      <c r="C319" s="1">
        <v>74.669998000000007</v>
      </c>
      <c r="D319" s="1">
        <v>19.825726</v>
      </c>
      <c r="E319" s="1">
        <v>19.825726</v>
      </c>
      <c r="F319" s="1">
        <v>117.57178500000001</v>
      </c>
      <c r="G319" s="1">
        <v>16.906382000000001</v>
      </c>
      <c r="H319" s="1">
        <v>151.35000600000001</v>
      </c>
      <c r="I319" s="1">
        <v>81.757225000000005</v>
      </c>
      <c r="J319" s="1">
        <v>127.69517500000001</v>
      </c>
      <c r="K319" s="1">
        <v>89.651657</v>
      </c>
      <c r="L319" s="1">
        <v>48.330002</v>
      </c>
      <c r="M319" s="1">
        <v>12.714065</v>
      </c>
      <c r="N319" s="1">
        <v>531.10968000000003</v>
      </c>
      <c r="O319" s="1">
        <v>185.04028299999999</v>
      </c>
      <c r="P319" s="1">
        <v>95.189864999999998</v>
      </c>
      <c r="Q319" s="1">
        <v>33.476475000000001</v>
      </c>
      <c r="R319" s="1">
        <v>94.164268000000007</v>
      </c>
      <c r="S319" s="1">
        <v>56.216422999999999</v>
      </c>
      <c r="T319" s="1">
        <v>35.713622999999998</v>
      </c>
      <c r="U319" s="1">
        <v>43.620246999999999</v>
      </c>
      <c r="V319" s="1">
        <v>45.582596000000002</v>
      </c>
      <c r="W319" s="1">
        <v>19.929127000000001</v>
      </c>
      <c r="X319" s="1">
        <v>27.414795000000002</v>
      </c>
      <c r="Y319" s="1">
        <v>64.814116999999996</v>
      </c>
      <c r="Z319" s="1">
        <v>27.651814999999999</v>
      </c>
      <c r="AA319" s="1">
        <v>28.99</v>
      </c>
      <c r="AB319" s="1">
        <v>49.400913000000003</v>
      </c>
      <c r="AC319" s="1">
        <v>39.757182999999998</v>
      </c>
      <c r="AD319" s="1">
        <v>78.244765999999998</v>
      </c>
      <c r="AE319" s="1">
        <v>80.515388000000002</v>
      </c>
      <c r="AF319" s="1">
        <v>2088.7700199999999</v>
      </c>
      <c r="AG319" s="1"/>
      <c r="AI319">
        <f t="shared" si="158"/>
        <v>1.9770981355586009E-2</v>
      </c>
      <c r="AJ319">
        <f t="shared" si="181"/>
        <v>2.9550169088658333E-3</v>
      </c>
      <c r="AK319">
        <f t="shared" si="182"/>
        <v>8.3951865121998544E-3</v>
      </c>
      <c r="AL319">
        <f t="shared" si="183"/>
        <v>8.3951865121998544E-3</v>
      </c>
      <c r="AM319">
        <f t="shared" si="184"/>
        <v>4.2779316532173005E-2</v>
      </c>
      <c r="AN319">
        <f t="shared" si="185"/>
        <v>2.0431035153978476E-2</v>
      </c>
      <c r="AO319">
        <f t="shared" si="161"/>
        <v>-1.3855370993076928E-3</v>
      </c>
      <c r="AP319">
        <f t="shared" si="162"/>
        <v>2.7478117906864663E-2</v>
      </c>
      <c r="AQ319">
        <f t="shared" si="163"/>
        <v>1.1779483575845262E-2</v>
      </c>
      <c r="AR319">
        <f t="shared" si="164"/>
        <v>2.3037990329964935E-2</v>
      </c>
      <c r="AS319">
        <f t="shared" si="165"/>
        <v>1.8331289893200313E-2</v>
      </c>
      <c r="AT319">
        <f t="shared" si="166"/>
        <v>2.794418923843173E-2</v>
      </c>
      <c r="AU319">
        <f t="shared" si="167"/>
        <v>3.4240331421969562E-2</v>
      </c>
      <c r="AV319">
        <f t="shared" si="168"/>
        <v>1.1227250324895341E-2</v>
      </c>
      <c r="AW319">
        <f t="shared" si="169"/>
        <v>1.7855568709721759E-2</v>
      </c>
      <c r="AX319">
        <f t="shared" si="170"/>
        <v>3.2444467883524973E-2</v>
      </c>
      <c r="AY319">
        <f t="shared" si="171"/>
        <v>-4.6423991597345973E-3</v>
      </c>
      <c r="AZ319">
        <f t="shared" si="172"/>
        <v>1.0011500167151173E-2</v>
      </c>
      <c r="BA319">
        <f t="shared" si="173"/>
        <v>5.4532492806008024E-3</v>
      </c>
      <c r="BB319">
        <f t="shared" si="174"/>
        <v>4.6158636237772473E-3</v>
      </c>
      <c r="BC319">
        <f t="shared" si="175"/>
        <v>2.0982732868183234E-2</v>
      </c>
      <c r="BD319">
        <f t="shared" si="176"/>
        <v>8.3252456338312828E-3</v>
      </c>
      <c r="BE319">
        <f t="shared" si="177"/>
        <v>-9.0793803293104363E-3</v>
      </c>
      <c r="BF319">
        <f t="shared" si="178"/>
        <v>2.9824400591212788E-2</v>
      </c>
      <c r="BG319">
        <f t="shared" si="179"/>
        <v>1.878358886789102E-2</v>
      </c>
      <c r="BH319">
        <f t="shared" si="180"/>
        <v>3.0572379330692363E-2</v>
      </c>
      <c r="BI319">
        <f t="shared" si="159"/>
        <v>9.5889559058729146E-3</v>
      </c>
      <c r="BJ319">
        <f t="shared" si="186"/>
        <v>1.7864688599023213E-2</v>
      </c>
      <c r="BK319">
        <f t="shared" si="187"/>
        <v>2.0549516266299632E-2</v>
      </c>
      <c r="BL319">
        <f t="shared" si="188"/>
        <v>-4.5920704071142279E-3</v>
      </c>
      <c r="BM319">
        <f t="shared" si="189"/>
        <v>8.7509327301046654E-3</v>
      </c>
      <c r="BN319">
        <f t="shared" si="160"/>
        <v>1.5464604879949679E-2</v>
      </c>
    </row>
    <row r="320" spans="1:66" x14ac:dyDescent="0.25">
      <c r="A320" s="2">
        <v>42002</v>
      </c>
      <c r="B320" s="1">
        <v>101.96363100000001</v>
      </c>
      <c r="C320" s="1">
        <v>72.339995999999999</v>
      </c>
      <c r="D320" s="1">
        <v>19.544163000000001</v>
      </c>
      <c r="E320" s="1">
        <v>19.544163000000001</v>
      </c>
      <c r="F320" s="1">
        <v>116.07119</v>
      </c>
      <c r="G320" s="1">
        <v>16.831164999999999</v>
      </c>
      <c r="H320" s="1">
        <v>149.16999799999999</v>
      </c>
      <c r="I320" s="1">
        <v>79.718269000000006</v>
      </c>
      <c r="J320" s="1">
        <v>126.066025</v>
      </c>
      <c r="K320" s="1">
        <v>88.444107000000002</v>
      </c>
      <c r="L320" s="1">
        <v>46.869999</v>
      </c>
      <c r="M320" s="1">
        <v>12.640002000000001</v>
      </c>
      <c r="N320" s="1">
        <v>521.93774399999995</v>
      </c>
      <c r="O320" s="1">
        <v>184.05564899999999</v>
      </c>
      <c r="P320" s="1">
        <v>94.896263000000005</v>
      </c>
      <c r="Q320" s="1">
        <v>32.415565000000001</v>
      </c>
      <c r="R320" s="1">
        <v>93.680274999999995</v>
      </c>
      <c r="S320" s="1">
        <v>56.162491000000003</v>
      </c>
      <c r="T320" s="1">
        <v>35.704399000000002</v>
      </c>
      <c r="U320" s="1">
        <v>42.599894999999997</v>
      </c>
      <c r="V320" s="1">
        <v>44.735244999999999</v>
      </c>
      <c r="W320" s="1">
        <v>19.483889000000001</v>
      </c>
      <c r="X320" s="1">
        <v>27.137611</v>
      </c>
      <c r="Y320" s="1">
        <v>63.665615000000003</v>
      </c>
      <c r="Z320" s="1">
        <v>27.409046</v>
      </c>
      <c r="AA320" s="1">
        <v>28.1</v>
      </c>
      <c r="AB320" s="1">
        <v>48.254997000000003</v>
      </c>
      <c r="AC320" s="1">
        <v>39.009556000000003</v>
      </c>
      <c r="AD320" s="1">
        <v>77.335480000000004</v>
      </c>
      <c r="AE320" s="1">
        <v>80.187126000000006</v>
      </c>
      <c r="AF320" s="1">
        <v>2058.1999510000001</v>
      </c>
      <c r="AG320" s="1"/>
      <c r="AI320">
        <f t="shared" si="158"/>
        <v>-4.0880658055851338E-2</v>
      </c>
      <c r="AJ320">
        <f t="shared" si="181"/>
        <v>-3.1203991729047687E-2</v>
      </c>
      <c r="AK320">
        <f t="shared" si="182"/>
        <v>-1.420190110566435E-2</v>
      </c>
      <c r="AL320">
        <f t="shared" si="183"/>
        <v>-1.420190110566435E-2</v>
      </c>
      <c r="AM320">
        <f t="shared" si="184"/>
        <v>-1.2763223761551328E-2</v>
      </c>
      <c r="AN320">
        <f t="shared" si="185"/>
        <v>-4.449029958036089E-3</v>
      </c>
      <c r="AO320">
        <f t="shared" si="161"/>
        <v>-1.4403752319639914E-2</v>
      </c>
      <c r="AP320">
        <f t="shared" si="162"/>
        <v>-2.4939153695590802E-2</v>
      </c>
      <c r="AQ320">
        <f t="shared" si="163"/>
        <v>-1.2758117133243365E-2</v>
      </c>
      <c r="AR320">
        <f t="shared" si="164"/>
        <v>-1.3469355061669387E-2</v>
      </c>
      <c r="AS320">
        <f t="shared" si="165"/>
        <v>-3.0209040752781271E-2</v>
      </c>
      <c r="AT320">
        <f t="shared" si="166"/>
        <v>-5.8252808995391233E-3</v>
      </c>
      <c r="AU320">
        <f t="shared" si="167"/>
        <v>-1.7269382098251483E-2</v>
      </c>
      <c r="AV320">
        <f t="shared" si="168"/>
        <v>-5.3211872789883262E-3</v>
      </c>
      <c r="AW320">
        <f t="shared" si="169"/>
        <v>-3.0843829855204943E-3</v>
      </c>
      <c r="AX320">
        <f t="shared" si="170"/>
        <v>-3.1691210021365747E-2</v>
      </c>
      <c r="AY320">
        <f t="shared" si="171"/>
        <v>-5.139879598490717E-3</v>
      </c>
      <c r="AZ320">
        <f t="shared" si="172"/>
        <v>-9.5936377880172306E-4</v>
      </c>
      <c r="BA320">
        <f t="shared" si="173"/>
        <v>-2.5827679258405469E-4</v>
      </c>
      <c r="BB320">
        <f t="shared" si="174"/>
        <v>-2.3391706149669501E-2</v>
      </c>
      <c r="BC320">
        <f t="shared" si="175"/>
        <v>-1.8589353708595342E-2</v>
      </c>
      <c r="BD320">
        <f t="shared" si="176"/>
        <v>-2.234106892890992E-2</v>
      </c>
      <c r="BE320">
        <f t="shared" si="177"/>
        <v>-1.0110744946296402E-2</v>
      </c>
      <c r="BF320">
        <f t="shared" si="178"/>
        <v>-1.7719935920750003E-2</v>
      </c>
      <c r="BG320">
        <f t="shared" si="179"/>
        <v>-8.7794960294649421E-3</v>
      </c>
      <c r="BH320">
        <f t="shared" si="180"/>
        <v>-3.0700241462573198E-2</v>
      </c>
      <c r="BI320">
        <f t="shared" si="159"/>
        <v>-2.3196251453895186E-2</v>
      </c>
      <c r="BJ320">
        <f t="shared" si="186"/>
        <v>-1.8804828299831863E-2</v>
      </c>
      <c r="BK320">
        <f t="shared" si="187"/>
        <v>-1.1621045681189646E-2</v>
      </c>
      <c r="BL320">
        <f t="shared" si="188"/>
        <v>-4.077009477989414E-3</v>
      </c>
      <c r="BM320">
        <f t="shared" si="189"/>
        <v>-1.4635440334403055E-2</v>
      </c>
      <c r="BN320">
        <f t="shared" si="160"/>
        <v>-1.5745359006381566E-2</v>
      </c>
    </row>
    <row r="321" spans="1:66" x14ac:dyDescent="0.25">
      <c r="A321" s="2">
        <v>42009</v>
      </c>
      <c r="B321" s="1">
        <v>104.46305099999999</v>
      </c>
      <c r="C321" s="1">
        <v>71.839995999999999</v>
      </c>
      <c r="D321" s="1">
        <v>18.349957</v>
      </c>
      <c r="E321" s="1">
        <v>18.349957</v>
      </c>
      <c r="F321" s="1">
        <v>117.49137899999999</v>
      </c>
      <c r="G321" s="1">
        <v>15.966104</v>
      </c>
      <c r="H321" s="1">
        <v>149.470001</v>
      </c>
      <c r="I321" s="1">
        <v>76.048171999999994</v>
      </c>
      <c r="J321" s="1">
        <v>127.588348</v>
      </c>
      <c r="K321" s="1">
        <v>88.915786999999995</v>
      </c>
      <c r="L321" s="1">
        <v>47.509998000000003</v>
      </c>
      <c r="M321" s="1">
        <v>12.516564000000001</v>
      </c>
      <c r="N321" s="1">
        <v>493.454498</v>
      </c>
      <c r="O321" s="1">
        <v>177.371689</v>
      </c>
      <c r="P321" s="1">
        <v>96.235793999999999</v>
      </c>
      <c r="Q321" s="1">
        <v>32.772167000000003</v>
      </c>
      <c r="R321" s="1">
        <v>94.056717000000006</v>
      </c>
      <c r="S321" s="1">
        <v>53.674526</v>
      </c>
      <c r="T321" s="1">
        <v>34.016483000000001</v>
      </c>
      <c r="U321" s="1">
        <v>42.991646000000003</v>
      </c>
      <c r="V321" s="1">
        <v>45.187164000000003</v>
      </c>
      <c r="W321" s="1">
        <v>19.299986000000001</v>
      </c>
      <c r="X321" s="1">
        <v>28.280975000000002</v>
      </c>
      <c r="Y321" s="1">
        <v>63.785595000000001</v>
      </c>
      <c r="Z321" s="1">
        <v>27.028704000000001</v>
      </c>
      <c r="AA321" s="1">
        <v>27.870000999999998</v>
      </c>
      <c r="AB321" s="1">
        <v>48.363261999999999</v>
      </c>
      <c r="AC321" s="1">
        <v>38.843414000000003</v>
      </c>
      <c r="AD321" s="1">
        <v>80.441490000000002</v>
      </c>
      <c r="AE321" s="1">
        <v>79.556540999999996</v>
      </c>
      <c r="AF321" s="1">
        <v>2044.8100589999999</v>
      </c>
      <c r="AG321" s="1"/>
      <c r="AI321">
        <f t="shared" si="158"/>
        <v>2.4512857922841001E-2</v>
      </c>
      <c r="AJ321">
        <f t="shared" si="181"/>
        <v>-6.9118057457454108E-3</v>
      </c>
      <c r="AK321">
        <f t="shared" si="182"/>
        <v>-6.1102949253953785E-2</v>
      </c>
      <c r="AL321">
        <f t="shared" si="183"/>
        <v>-6.1102949253953785E-2</v>
      </c>
      <c r="AM321">
        <f t="shared" si="184"/>
        <v>1.2235499610196066E-2</v>
      </c>
      <c r="AN321">
        <f t="shared" si="185"/>
        <v>-5.1396382840997581E-2</v>
      </c>
      <c r="AO321">
        <f t="shared" si="161"/>
        <v>2.0111483811912621E-3</v>
      </c>
      <c r="AP321">
        <f t="shared" si="162"/>
        <v>-4.6038342854634894E-2</v>
      </c>
      <c r="AQ321">
        <f t="shared" si="163"/>
        <v>1.2075600860739444E-2</v>
      </c>
      <c r="AR321">
        <f t="shared" si="164"/>
        <v>5.3330856740968855E-3</v>
      </c>
      <c r="AS321">
        <f t="shared" si="165"/>
        <v>1.3654768799973798E-2</v>
      </c>
      <c r="AT321">
        <f t="shared" si="166"/>
        <v>-9.7656630117621927E-3</v>
      </c>
      <c r="AU321">
        <f t="shared" si="167"/>
        <v>-5.4572113872645996E-2</v>
      </c>
      <c r="AV321">
        <f t="shared" si="168"/>
        <v>-3.6314886483054837E-2</v>
      </c>
      <c r="AW321">
        <f t="shared" si="169"/>
        <v>1.4115740258391353E-2</v>
      </c>
      <c r="AX321">
        <f t="shared" si="170"/>
        <v>1.1000949698084926E-2</v>
      </c>
      <c r="AY321">
        <f t="shared" si="171"/>
        <v>4.0183699289953146E-3</v>
      </c>
      <c r="AZ321">
        <f t="shared" si="172"/>
        <v>-4.4299406164160393E-2</v>
      </c>
      <c r="BA321">
        <f t="shared" si="173"/>
        <v>-4.7274734970332404E-2</v>
      </c>
      <c r="BB321">
        <f t="shared" si="174"/>
        <v>9.1960555301839695E-3</v>
      </c>
      <c r="BC321">
        <f t="shared" si="175"/>
        <v>1.0102079467766494E-2</v>
      </c>
      <c r="BD321">
        <f t="shared" si="176"/>
        <v>-9.438721396944974E-3</v>
      </c>
      <c r="BE321">
        <f t="shared" si="177"/>
        <v>4.2132080086194831E-2</v>
      </c>
      <c r="BF321">
        <f t="shared" si="178"/>
        <v>1.8845337471411875E-3</v>
      </c>
      <c r="BG321">
        <f t="shared" si="179"/>
        <v>-1.3876513615249464E-2</v>
      </c>
      <c r="BH321">
        <f t="shared" si="180"/>
        <v>-8.18501779359441E-3</v>
      </c>
      <c r="BI321">
        <f t="shared" si="159"/>
        <v>2.2436018387897907E-3</v>
      </c>
      <c r="BJ321">
        <f t="shared" si="186"/>
        <v>-4.2590077159555635E-3</v>
      </c>
      <c r="BK321">
        <f t="shared" si="187"/>
        <v>4.0162807549652471E-2</v>
      </c>
      <c r="BL321">
        <f t="shared" si="188"/>
        <v>-7.8639182055235471E-3</v>
      </c>
      <c r="BM321">
        <f t="shared" si="189"/>
        <v>-6.5056322606044728E-3</v>
      </c>
      <c r="BN321">
        <f t="shared" si="160"/>
        <v>-8.5907744608090131E-3</v>
      </c>
    </row>
    <row r="322" spans="1:66" x14ac:dyDescent="0.25">
      <c r="A322" s="2">
        <v>42016</v>
      </c>
      <c r="B322" s="1">
        <v>98.848663000000002</v>
      </c>
      <c r="C322" s="1">
        <v>71.730002999999996</v>
      </c>
      <c r="D322" s="1">
        <v>19.660671000000001</v>
      </c>
      <c r="E322" s="1">
        <v>19.660671000000001</v>
      </c>
      <c r="F322" s="1">
        <v>116.812546</v>
      </c>
      <c r="G322" s="1">
        <v>14.461636</v>
      </c>
      <c r="H322" s="1">
        <v>149.21000699999999</v>
      </c>
      <c r="I322" s="1">
        <v>72.75985</v>
      </c>
      <c r="J322" s="1">
        <v>124.383492</v>
      </c>
      <c r="K322" s="1">
        <v>89.793159000000003</v>
      </c>
      <c r="L322" s="1">
        <v>48.09</v>
      </c>
      <c r="M322" s="1">
        <v>12.360208999999999</v>
      </c>
      <c r="N322" s="1">
        <v>505.29931599999998</v>
      </c>
      <c r="O322" s="1">
        <v>167.79066499999999</v>
      </c>
      <c r="P322" s="1">
        <v>95.529335000000003</v>
      </c>
      <c r="Q322" s="1">
        <v>32.495804</v>
      </c>
      <c r="R322" s="1">
        <v>93.250061000000002</v>
      </c>
      <c r="S322" s="1">
        <v>50.590096000000003</v>
      </c>
      <c r="T322" s="1">
        <v>32.180996</v>
      </c>
      <c r="U322" s="1">
        <v>42.126156000000002</v>
      </c>
      <c r="V322" s="1">
        <v>43.774918</v>
      </c>
      <c r="W322" s="1">
        <v>19.319344000000001</v>
      </c>
      <c r="X322" s="1">
        <v>28.410902</v>
      </c>
      <c r="Y322" s="1">
        <v>61.102862999999999</v>
      </c>
      <c r="Z322" s="1">
        <v>27.740435000000002</v>
      </c>
      <c r="AA322" s="1">
        <v>29.209999</v>
      </c>
      <c r="AB322" s="1">
        <v>48.083561000000003</v>
      </c>
      <c r="AC322" s="1">
        <v>40.336799999999997</v>
      </c>
      <c r="AD322" s="1">
        <v>78.118720999999994</v>
      </c>
      <c r="AE322" s="1">
        <v>78.710021999999995</v>
      </c>
      <c r="AF322" s="1">
        <v>2019.420044</v>
      </c>
      <c r="AG322" s="1"/>
      <c r="AI322">
        <f t="shared" si="158"/>
        <v>-5.3745204129639977E-2</v>
      </c>
      <c r="AJ322">
        <f t="shared" si="181"/>
        <v>-1.5310830473877378E-3</v>
      </c>
      <c r="AK322">
        <f t="shared" si="182"/>
        <v>7.1428723238970038E-2</v>
      </c>
      <c r="AL322">
        <f t="shared" si="183"/>
        <v>7.1428723238970038E-2</v>
      </c>
      <c r="AM322">
        <f t="shared" si="184"/>
        <v>-5.7777260406484581E-3</v>
      </c>
      <c r="AN322">
        <f t="shared" si="185"/>
        <v>-9.4228873869292046E-2</v>
      </c>
      <c r="AO322">
        <f t="shared" si="161"/>
        <v>-1.7394393407410631E-3</v>
      </c>
      <c r="AP322">
        <f t="shared" si="162"/>
        <v>-4.3239987412189131E-2</v>
      </c>
      <c r="AQ322">
        <f t="shared" si="163"/>
        <v>-2.5118720088765412E-2</v>
      </c>
      <c r="AR322">
        <f t="shared" si="164"/>
        <v>9.8674490729076976E-3</v>
      </c>
      <c r="AS322">
        <f t="shared" si="165"/>
        <v>1.2207998830056788E-2</v>
      </c>
      <c r="AT322">
        <f t="shared" si="166"/>
        <v>-1.2491846803963241E-2</v>
      </c>
      <c r="AU322">
        <f t="shared" si="167"/>
        <v>2.4003870768242497E-2</v>
      </c>
      <c r="AV322">
        <f t="shared" si="168"/>
        <v>-5.4016647493276185E-2</v>
      </c>
      <c r="AW322">
        <f t="shared" si="169"/>
        <v>-7.340917247484811E-3</v>
      </c>
      <c r="AX322">
        <f t="shared" si="170"/>
        <v>-8.4328570643498624E-3</v>
      </c>
      <c r="AY322">
        <f t="shared" si="171"/>
        <v>-8.5762721231276203E-3</v>
      </c>
      <c r="AZ322">
        <f t="shared" si="172"/>
        <v>-5.7465435279297997E-2</v>
      </c>
      <c r="BA322">
        <f t="shared" si="173"/>
        <v>-5.3958752878714725E-2</v>
      </c>
      <c r="BB322">
        <f t="shared" si="174"/>
        <v>-2.0131585564321059E-2</v>
      </c>
      <c r="BC322">
        <f t="shared" si="175"/>
        <v>-3.1253255902494857E-2</v>
      </c>
      <c r="BD322">
        <f t="shared" si="176"/>
        <v>1.0030059089162257E-3</v>
      </c>
      <c r="BE322">
        <f t="shared" si="177"/>
        <v>4.5941485397868551E-3</v>
      </c>
      <c r="BF322">
        <f t="shared" si="178"/>
        <v>-4.2058587052452856E-2</v>
      </c>
      <c r="BG322">
        <f t="shared" si="179"/>
        <v>2.6332413126430341E-2</v>
      </c>
      <c r="BH322">
        <f t="shared" si="180"/>
        <v>4.8080299674190946E-2</v>
      </c>
      <c r="BI322">
        <f t="shared" si="159"/>
        <v>-5.7833361198836378E-3</v>
      </c>
      <c r="BJ322">
        <f t="shared" si="186"/>
        <v>3.8446311645006122E-2</v>
      </c>
      <c r="BK322">
        <f t="shared" si="187"/>
        <v>-2.8875260764066008E-2</v>
      </c>
      <c r="BL322">
        <f t="shared" si="188"/>
        <v>-1.0640470153170696E-2</v>
      </c>
      <c r="BM322">
        <f t="shared" si="189"/>
        <v>-1.2416808538401243E-2</v>
      </c>
      <c r="BN322">
        <f t="shared" si="160"/>
        <v>-8.6337771443929946E-3</v>
      </c>
    </row>
    <row r="323" spans="1:66" x14ac:dyDescent="0.25">
      <c r="A323" s="2">
        <v>42023</v>
      </c>
      <c r="B323" s="1">
        <v>105.367699</v>
      </c>
      <c r="C323" s="1">
        <v>74.059997999999993</v>
      </c>
      <c r="D323" s="1">
        <v>20.049028</v>
      </c>
      <c r="E323" s="1">
        <v>20.049028</v>
      </c>
      <c r="F323" s="1">
        <v>120.242424</v>
      </c>
      <c r="G323" s="1">
        <v>14.790735</v>
      </c>
      <c r="H323" s="1">
        <v>149.11999499999999</v>
      </c>
      <c r="I323" s="1">
        <v>74.887259999999998</v>
      </c>
      <c r="J323" s="1">
        <v>126.457741</v>
      </c>
      <c r="K323" s="1">
        <v>89.359206999999998</v>
      </c>
      <c r="L323" s="1">
        <v>49.790000999999997</v>
      </c>
      <c r="M323" s="1">
        <v>12.269689</v>
      </c>
      <c r="N323" s="1">
        <v>536.99487299999998</v>
      </c>
      <c r="O323" s="1">
        <v>170.87704500000001</v>
      </c>
      <c r="P323" s="1">
        <v>96.676208000000003</v>
      </c>
      <c r="Q323" s="1">
        <v>32.495804</v>
      </c>
      <c r="R323" s="1">
        <v>91.600876</v>
      </c>
      <c r="S323" s="1">
        <v>51.268481999999999</v>
      </c>
      <c r="T323" s="1">
        <v>32.420807000000003</v>
      </c>
      <c r="U323" s="1">
        <v>42.982529</v>
      </c>
      <c r="V323" s="1">
        <v>45.267184999999998</v>
      </c>
      <c r="W323" s="1">
        <v>20.045273000000002</v>
      </c>
      <c r="X323" s="1">
        <v>28.107741999999998</v>
      </c>
      <c r="Y323" s="1">
        <v>61.865681000000002</v>
      </c>
      <c r="Z323" s="1">
        <v>27.387526000000001</v>
      </c>
      <c r="AA323" s="1">
        <v>29.860001</v>
      </c>
      <c r="AB323" s="1">
        <v>49.680630000000001</v>
      </c>
      <c r="AC323" s="1">
        <v>39.630755999999998</v>
      </c>
      <c r="AD323" s="1">
        <v>79.685242000000002</v>
      </c>
      <c r="AE323" s="1">
        <v>78.511330000000001</v>
      </c>
      <c r="AF323" s="1">
        <v>2051.820068</v>
      </c>
      <c r="AG323" s="1"/>
      <c r="AI323">
        <f t="shared" si="158"/>
        <v>6.5949662869997538E-2</v>
      </c>
      <c r="AJ323">
        <f t="shared" si="181"/>
        <v>3.2482851004481304E-2</v>
      </c>
      <c r="AK323">
        <f t="shared" si="182"/>
        <v>1.9752988084689439E-2</v>
      </c>
      <c r="AL323">
        <f t="shared" si="183"/>
        <v>1.9752988084689439E-2</v>
      </c>
      <c r="AM323">
        <f t="shared" si="184"/>
        <v>2.9362239908716673E-2</v>
      </c>
      <c r="AN323">
        <f t="shared" si="185"/>
        <v>2.2756692258054299E-2</v>
      </c>
      <c r="AO323">
        <f t="shared" si="161"/>
        <v>-6.0325712604518238E-4</v>
      </c>
      <c r="AP323">
        <f t="shared" si="162"/>
        <v>2.9238790349347857E-2</v>
      </c>
      <c r="AQ323">
        <f t="shared" si="163"/>
        <v>1.6676240284361807E-2</v>
      </c>
      <c r="AR323">
        <f t="shared" si="164"/>
        <v>-4.8327957812465978E-3</v>
      </c>
      <c r="AS323">
        <f t="shared" si="165"/>
        <v>3.5350405489706659E-2</v>
      </c>
      <c r="AT323">
        <f t="shared" si="166"/>
        <v>-7.3235007595745119E-3</v>
      </c>
      <c r="AU323">
        <f t="shared" si="167"/>
        <v>6.2726301018780739E-2</v>
      </c>
      <c r="AV323">
        <f t="shared" si="168"/>
        <v>1.8394229500193111E-2</v>
      </c>
      <c r="AW323">
        <f t="shared" si="169"/>
        <v>1.2005453612756744E-2</v>
      </c>
      <c r="AX323">
        <f t="shared" si="170"/>
        <v>0</v>
      </c>
      <c r="AY323">
        <f t="shared" si="171"/>
        <v>-1.7685618457665166E-2</v>
      </c>
      <c r="AZ323">
        <f t="shared" si="172"/>
        <v>1.3409462595208282E-2</v>
      </c>
      <c r="BA323">
        <f t="shared" si="173"/>
        <v>7.4519446197377822E-3</v>
      </c>
      <c r="BB323">
        <f t="shared" si="174"/>
        <v>2.0328771511931871E-2</v>
      </c>
      <c r="BC323">
        <f t="shared" si="175"/>
        <v>3.4089544154028983E-2</v>
      </c>
      <c r="BD323">
        <f t="shared" si="176"/>
        <v>3.7575240649993118E-2</v>
      </c>
      <c r="BE323">
        <f t="shared" si="177"/>
        <v>-1.0670551748057906E-2</v>
      </c>
      <c r="BF323">
        <f t="shared" si="178"/>
        <v>1.2484161339543172E-2</v>
      </c>
      <c r="BG323">
        <f t="shared" si="179"/>
        <v>-1.2721826460183496E-2</v>
      </c>
      <c r="BH323">
        <f t="shared" si="180"/>
        <v>2.2252722432479392E-2</v>
      </c>
      <c r="BI323">
        <f t="shared" si="159"/>
        <v>3.3214449320839556E-2</v>
      </c>
      <c r="BJ323">
        <f t="shared" si="186"/>
        <v>-1.7503718688641604E-2</v>
      </c>
      <c r="BK323">
        <f t="shared" si="187"/>
        <v>2.0053080490142802E-2</v>
      </c>
      <c r="BL323">
        <f t="shared" si="188"/>
        <v>-2.5243545224773803E-3</v>
      </c>
      <c r="BM323">
        <f t="shared" si="189"/>
        <v>1.6044222248989437E-2</v>
      </c>
      <c r="BN323">
        <f t="shared" si="160"/>
        <v>1.6381419867859626E-2</v>
      </c>
    </row>
    <row r="324" spans="1:66" x14ac:dyDescent="0.25">
      <c r="A324" s="2">
        <v>42030</v>
      </c>
      <c r="B324" s="1">
        <v>109.266068</v>
      </c>
      <c r="C324" s="1">
        <v>70.129997000000003</v>
      </c>
      <c r="D324" s="1">
        <v>20.291754000000001</v>
      </c>
      <c r="E324" s="1">
        <v>20.291754000000001</v>
      </c>
      <c r="F324" s="1">
        <v>129.84433000000001</v>
      </c>
      <c r="G324" s="1">
        <v>14.245369</v>
      </c>
      <c r="H324" s="1">
        <v>143.91000399999999</v>
      </c>
      <c r="I324" s="1">
        <v>69.953674000000007</v>
      </c>
      <c r="J324" s="1">
        <v>127.29454800000001</v>
      </c>
      <c r="K324" s="1">
        <v>85.811995999999994</v>
      </c>
      <c r="L324" s="1">
        <v>54.860000999999997</v>
      </c>
      <c r="M324" s="1">
        <v>12.105103</v>
      </c>
      <c r="N324" s="1">
        <v>531.594604</v>
      </c>
      <c r="O324" s="1">
        <v>163.227386</v>
      </c>
      <c r="P324" s="1">
        <v>95.804580999999999</v>
      </c>
      <c r="Q324" s="1">
        <v>29.455729999999999</v>
      </c>
      <c r="R324" s="1">
        <v>89.754531999999998</v>
      </c>
      <c r="S324" s="1">
        <v>49.188079999999999</v>
      </c>
      <c r="T324" s="1">
        <v>31.184853</v>
      </c>
      <c r="U324" s="1">
        <v>36.805725000000002</v>
      </c>
      <c r="V324" s="1">
        <v>43.426558999999997</v>
      </c>
      <c r="W324" s="1">
        <v>18.583739999999999</v>
      </c>
      <c r="X324" s="1">
        <v>27.068314000000001</v>
      </c>
      <c r="Y324" s="1">
        <v>53.534641000000001</v>
      </c>
      <c r="Z324" s="1">
        <v>27.018196</v>
      </c>
      <c r="AA324" s="1">
        <v>29.719999000000001</v>
      </c>
      <c r="AB324" s="1">
        <v>48.227924000000002</v>
      </c>
      <c r="AC324" s="1">
        <v>38.420394999999999</v>
      </c>
      <c r="AD324" s="1">
        <v>76.507202000000007</v>
      </c>
      <c r="AE324" s="1">
        <v>75.513938999999993</v>
      </c>
      <c r="AF324" s="1">
        <v>1994.98999</v>
      </c>
      <c r="AG324" s="1"/>
      <c r="AI324">
        <f t="shared" si="158"/>
        <v>3.699776152462058E-2</v>
      </c>
      <c r="AJ324">
        <f t="shared" si="181"/>
        <v>-5.3065097301244736E-2</v>
      </c>
      <c r="AK324">
        <f t="shared" si="182"/>
        <v>1.2106621827252728E-2</v>
      </c>
      <c r="AL324">
        <f t="shared" si="183"/>
        <v>1.2106621827252728E-2</v>
      </c>
      <c r="AM324">
        <f t="shared" si="184"/>
        <v>7.9854561148900438E-2</v>
      </c>
      <c r="AN324">
        <f t="shared" si="185"/>
        <v>-3.6872136509781266E-2</v>
      </c>
      <c r="AO324">
        <f t="shared" si="161"/>
        <v>-3.4938245538433679E-2</v>
      </c>
      <c r="AP324">
        <f t="shared" si="162"/>
        <v>-6.5880177749860144E-2</v>
      </c>
      <c r="AQ324">
        <f t="shared" si="163"/>
        <v>6.6172856907194587E-3</v>
      </c>
      <c r="AR324">
        <f t="shared" si="164"/>
        <v>-3.9696088619049677E-2</v>
      </c>
      <c r="AS324">
        <f t="shared" si="165"/>
        <v>0.1018276741950658</v>
      </c>
      <c r="AT324">
        <f t="shared" si="166"/>
        <v>-1.3414031928600627E-2</v>
      </c>
      <c r="AU324">
        <f t="shared" si="167"/>
        <v>-1.0056462866825136E-2</v>
      </c>
      <c r="AV324">
        <f t="shared" si="168"/>
        <v>-4.4767037023609658E-2</v>
      </c>
      <c r="AW324">
        <f t="shared" si="169"/>
        <v>-9.0159411300038128E-3</v>
      </c>
      <c r="AX324">
        <f t="shared" si="170"/>
        <v>-9.3552816849830842E-2</v>
      </c>
      <c r="AY324">
        <f t="shared" si="171"/>
        <v>-2.0156401124373547E-2</v>
      </c>
      <c r="AZ324">
        <f t="shared" si="172"/>
        <v>-4.0578576131823044E-2</v>
      </c>
      <c r="BA324">
        <f t="shared" si="173"/>
        <v>-3.8122246617735424E-2</v>
      </c>
      <c r="BB324">
        <f t="shared" si="174"/>
        <v>-0.14370499232374151</v>
      </c>
      <c r="BC324">
        <f t="shared" si="175"/>
        <v>-4.0661375342867033E-2</v>
      </c>
      <c r="BD324">
        <f t="shared" si="176"/>
        <v>-7.2911603648401435E-2</v>
      </c>
      <c r="BE324">
        <f t="shared" si="177"/>
        <v>-3.698013166621486E-2</v>
      </c>
      <c r="BF324">
        <f t="shared" si="178"/>
        <v>-0.13466335236817326</v>
      </c>
      <c r="BG324">
        <f t="shared" si="179"/>
        <v>-1.3485336353491785E-2</v>
      </c>
      <c r="BH324">
        <f t="shared" si="180"/>
        <v>-4.6886133727858572E-3</v>
      </c>
      <c r="BI324">
        <f t="shared" si="159"/>
        <v>-2.924089328174782E-2</v>
      </c>
      <c r="BJ324">
        <f t="shared" si="186"/>
        <v>-3.054095157811269E-2</v>
      </c>
      <c r="BK324">
        <f t="shared" si="187"/>
        <v>-3.9882416370147881E-2</v>
      </c>
      <c r="BL324">
        <f t="shared" si="188"/>
        <v>-3.8177814590582115E-2</v>
      </c>
      <c r="BM324">
        <f t="shared" si="189"/>
        <v>-2.7697398464084016E-2</v>
      </c>
      <c r="BN324">
        <f t="shared" si="160"/>
        <v>-2.7851407135787536E-2</v>
      </c>
    </row>
    <row r="325" spans="1:66" x14ac:dyDescent="0.25">
      <c r="A325" s="2">
        <v>42037</v>
      </c>
      <c r="B325" s="1">
        <v>110.91680100000001</v>
      </c>
      <c r="C325" s="1">
        <v>72.540001000000004</v>
      </c>
      <c r="D325" s="1">
        <v>21.466539000000001</v>
      </c>
      <c r="E325" s="1">
        <v>21.466539000000001</v>
      </c>
      <c r="F325" s="1">
        <v>132.19342</v>
      </c>
      <c r="G325" s="1">
        <v>15.505354000000001</v>
      </c>
      <c r="H325" s="1">
        <v>150.179993</v>
      </c>
      <c r="I325" s="1">
        <v>72.787848999999994</v>
      </c>
      <c r="J325" s="1">
        <v>132.37780799999999</v>
      </c>
      <c r="K325" s="1">
        <v>96.246048000000002</v>
      </c>
      <c r="L325" s="1">
        <v>55.139999000000003</v>
      </c>
      <c r="M325" s="1">
        <v>13.184637</v>
      </c>
      <c r="N325" s="1">
        <v>528.09387200000003</v>
      </c>
      <c r="O325" s="1">
        <v>173.660461</v>
      </c>
      <c r="P325" s="1">
        <v>100.043396</v>
      </c>
      <c r="Q325" s="1">
        <v>29.687519000000002</v>
      </c>
      <c r="R325" s="1">
        <v>90.614952000000002</v>
      </c>
      <c r="S325" s="1">
        <v>52.362976000000003</v>
      </c>
      <c r="T325" s="1">
        <v>33.106636000000002</v>
      </c>
      <c r="U325" s="1">
        <v>38.636906000000003</v>
      </c>
      <c r="V325" s="1">
        <v>43.210014000000001</v>
      </c>
      <c r="W325" s="1">
        <v>19.745224</v>
      </c>
      <c r="X325" s="1">
        <v>28.731386000000001</v>
      </c>
      <c r="Y325" s="1">
        <v>56.868771000000002</v>
      </c>
      <c r="Z325" s="1">
        <v>28.61861</v>
      </c>
      <c r="AA325" s="1">
        <v>28.790001</v>
      </c>
      <c r="AB325" s="1">
        <v>49.355072</v>
      </c>
      <c r="AC325" s="1">
        <v>41.463099999999997</v>
      </c>
      <c r="AD325" s="1">
        <v>78.622887000000006</v>
      </c>
      <c r="AE325" s="1">
        <v>79.038269</v>
      </c>
      <c r="AF325" s="1">
        <v>2055.469971</v>
      </c>
      <c r="AG325" s="1"/>
      <c r="AI325">
        <f t="shared" ref="AI325:AI388" si="190">(B325-B324)/B324</f>
        <v>1.5107462272734134E-2</v>
      </c>
      <c r="AJ325">
        <f t="shared" si="181"/>
        <v>3.4364809683365603E-2</v>
      </c>
      <c r="AK325">
        <f t="shared" si="182"/>
        <v>5.7894699492217379E-2</v>
      </c>
      <c r="AL325">
        <f t="shared" si="183"/>
        <v>5.7894699492217379E-2</v>
      </c>
      <c r="AM325">
        <f t="shared" si="184"/>
        <v>1.8091587056592993E-2</v>
      </c>
      <c r="AN325">
        <f t="shared" si="185"/>
        <v>8.8448744290161974E-2</v>
      </c>
      <c r="AO325">
        <f t="shared" si="161"/>
        <v>4.356881957977022E-2</v>
      </c>
      <c r="AP325">
        <f t="shared" si="162"/>
        <v>4.0515027130669186E-2</v>
      </c>
      <c r="AQ325">
        <f t="shared" si="163"/>
        <v>3.9933053535018491E-2</v>
      </c>
      <c r="AR325">
        <f t="shared" si="164"/>
        <v>0.1215919974638512</v>
      </c>
      <c r="AS325">
        <f t="shared" si="165"/>
        <v>5.1038642890292004E-3</v>
      </c>
      <c r="AT325">
        <f t="shared" si="166"/>
        <v>8.9180075543347351E-2</v>
      </c>
      <c r="AU325">
        <f t="shared" si="167"/>
        <v>-6.5853414870252723E-3</v>
      </c>
      <c r="AV325">
        <f t="shared" si="168"/>
        <v>6.3917429885203228E-2</v>
      </c>
      <c r="AW325">
        <f t="shared" si="169"/>
        <v>4.4244387436964024E-2</v>
      </c>
      <c r="AX325">
        <f t="shared" si="170"/>
        <v>7.8690631669968009E-3</v>
      </c>
      <c r="AY325">
        <f t="shared" si="171"/>
        <v>9.586368296143585E-3</v>
      </c>
      <c r="AZ325">
        <f t="shared" si="172"/>
        <v>6.4546044488827461E-2</v>
      </c>
      <c r="BA325">
        <f t="shared" si="173"/>
        <v>6.1625526982602784E-2</v>
      </c>
      <c r="BB325">
        <f t="shared" si="174"/>
        <v>4.975261321438447E-2</v>
      </c>
      <c r="BC325">
        <f t="shared" si="175"/>
        <v>-4.9864646194969411E-3</v>
      </c>
      <c r="BD325">
        <f t="shared" si="176"/>
        <v>6.250001345262049E-2</v>
      </c>
      <c r="BE325">
        <f t="shared" si="177"/>
        <v>6.1439807444231644E-2</v>
      </c>
      <c r="BF325">
        <f t="shared" si="178"/>
        <v>6.2279860996919768E-2</v>
      </c>
      <c r="BG325">
        <f t="shared" si="179"/>
        <v>5.9234672810871629E-2</v>
      </c>
      <c r="BH325">
        <f t="shared" si="180"/>
        <v>-3.1291992977523359E-2</v>
      </c>
      <c r="BI325">
        <f t="shared" ref="BI325:BI388" si="191">(AB325-AB324)/AB324</f>
        <v>2.3371273455602158E-2</v>
      </c>
      <c r="BJ325">
        <f t="shared" si="186"/>
        <v>7.9195047317967393E-2</v>
      </c>
      <c r="BK325">
        <f t="shared" si="187"/>
        <v>2.7653409675078681E-2</v>
      </c>
      <c r="BL325">
        <f t="shared" si="188"/>
        <v>4.6671250985861119E-2</v>
      </c>
      <c r="BM325">
        <f t="shared" si="189"/>
        <v>3.0315932061393425E-2</v>
      </c>
      <c r="BN325">
        <f t="shared" ref="BN325:BN388" si="192">AVERAGE(AI325:BL325)</f>
        <v>4.3090593678506837E-2</v>
      </c>
    </row>
    <row r="326" spans="1:66" x14ac:dyDescent="0.25">
      <c r="A326" s="2">
        <v>42044</v>
      </c>
      <c r="B326" s="1">
        <v>118.985435</v>
      </c>
      <c r="C326" s="1">
        <v>76.510002</v>
      </c>
      <c r="D326" s="1">
        <v>22.437436999999999</v>
      </c>
      <c r="E326" s="1">
        <v>22.437436999999999</v>
      </c>
      <c r="F326" s="1">
        <v>133.738632</v>
      </c>
      <c r="G326" s="1">
        <v>15.61819</v>
      </c>
      <c r="H326" s="1">
        <v>148.33999600000001</v>
      </c>
      <c r="I326" s="1">
        <v>74.467360999999997</v>
      </c>
      <c r="J326" s="1">
        <v>135.291946</v>
      </c>
      <c r="K326" s="1">
        <v>98.274376000000004</v>
      </c>
      <c r="L326" s="1">
        <v>56.389999000000003</v>
      </c>
      <c r="M326" s="1">
        <v>13.550416</v>
      </c>
      <c r="N326" s="1">
        <v>546.00531000000001</v>
      </c>
      <c r="O326" s="1">
        <v>178.93382299999999</v>
      </c>
      <c r="P326" s="1">
        <v>102.658249</v>
      </c>
      <c r="Q326" s="1">
        <v>30.852255</v>
      </c>
      <c r="R326" s="1">
        <v>89.288452000000007</v>
      </c>
      <c r="S326" s="1">
        <v>53.973019000000001</v>
      </c>
      <c r="T326" s="1">
        <v>34.022410999999998</v>
      </c>
      <c r="U326" s="1">
        <v>39.967013999999999</v>
      </c>
      <c r="V326" s="1">
        <v>43.327702000000002</v>
      </c>
      <c r="W326" s="1">
        <v>21.593920000000001</v>
      </c>
      <c r="X326" s="1">
        <v>30.269376999999999</v>
      </c>
      <c r="Y326" s="1">
        <v>60.751430999999997</v>
      </c>
      <c r="Z326" s="1">
        <v>28.446255000000001</v>
      </c>
      <c r="AA326" s="1">
        <v>28.4</v>
      </c>
      <c r="AB326" s="1">
        <v>52.632689999999997</v>
      </c>
      <c r="AC326" s="1">
        <v>41.446289</v>
      </c>
      <c r="AD326" s="1">
        <v>77.254433000000006</v>
      </c>
      <c r="AE326" s="1">
        <v>81.260673999999995</v>
      </c>
      <c r="AF326" s="1">
        <v>2096.98999</v>
      </c>
      <c r="AG326" s="1"/>
      <c r="AI326">
        <f t="shared" si="190"/>
        <v>7.2744921664302131E-2</v>
      </c>
      <c r="AJ326">
        <f t="shared" si="181"/>
        <v>5.4728438727206473E-2</v>
      </c>
      <c r="AK326">
        <f t="shared" si="182"/>
        <v>4.5228436684646663E-2</v>
      </c>
      <c r="AL326">
        <f t="shared" si="183"/>
        <v>4.5228436684646663E-2</v>
      </c>
      <c r="AM326">
        <f t="shared" si="184"/>
        <v>1.1689023553517204E-2</v>
      </c>
      <c r="AN326">
        <f t="shared" si="185"/>
        <v>7.277228240000177E-3</v>
      </c>
      <c r="AO326">
        <f t="shared" si="161"/>
        <v>-1.2251944904538533E-2</v>
      </c>
      <c r="AP326">
        <f t="shared" si="162"/>
        <v>2.3074071058206469E-2</v>
      </c>
      <c r="AQ326">
        <f t="shared" si="163"/>
        <v>2.2013795544945182E-2</v>
      </c>
      <c r="AR326">
        <f t="shared" si="164"/>
        <v>2.1074402971849836E-2</v>
      </c>
      <c r="AS326">
        <f t="shared" si="165"/>
        <v>2.2669568782545679E-2</v>
      </c>
      <c r="AT326">
        <f t="shared" si="166"/>
        <v>2.7742819161422481E-2</v>
      </c>
      <c r="AU326">
        <f t="shared" si="167"/>
        <v>3.3917147972510414E-2</v>
      </c>
      <c r="AV326">
        <f t="shared" si="168"/>
        <v>3.0365933440658043E-2</v>
      </c>
      <c r="AW326">
        <f t="shared" si="169"/>
        <v>2.6137187506109813E-2</v>
      </c>
      <c r="AX326">
        <f t="shared" si="170"/>
        <v>3.9233187522338855E-2</v>
      </c>
      <c r="AY326">
        <f t="shared" si="171"/>
        <v>-1.4638864455835012E-2</v>
      </c>
      <c r="AZ326">
        <f t="shared" si="172"/>
        <v>3.0747736721457492E-2</v>
      </c>
      <c r="BA326">
        <f t="shared" si="173"/>
        <v>2.7661372783389905E-2</v>
      </c>
      <c r="BB326">
        <f t="shared" si="174"/>
        <v>3.4425841448070288E-2</v>
      </c>
      <c r="BC326">
        <f t="shared" si="175"/>
        <v>2.7236279071791349E-3</v>
      </c>
      <c r="BD326">
        <f t="shared" si="176"/>
        <v>9.362750202276765E-2</v>
      </c>
      <c r="BE326">
        <f t="shared" si="177"/>
        <v>5.3529996777739786E-2</v>
      </c>
      <c r="BF326">
        <f t="shared" si="178"/>
        <v>6.827402688199459E-2</v>
      </c>
      <c r="BG326">
        <f t="shared" si="179"/>
        <v>-6.0224797780185548E-3</v>
      </c>
      <c r="BH326">
        <f t="shared" si="180"/>
        <v>-1.3546404531212124E-2</v>
      </c>
      <c r="BI326">
        <f t="shared" si="191"/>
        <v>6.6408939693168648E-2</v>
      </c>
      <c r="BJ326">
        <f t="shared" si="186"/>
        <v>-4.0544484131666529E-4</v>
      </c>
      <c r="BK326">
        <f t="shared" si="187"/>
        <v>-1.7405288106502624E-2</v>
      </c>
      <c r="BL326">
        <f t="shared" si="188"/>
        <v>2.8118087960656058E-2</v>
      </c>
      <c r="BM326">
        <f t="shared" si="189"/>
        <v>2.0199769194292963E-2</v>
      </c>
      <c r="BN326">
        <f t="shared" si="192"/>
        <v>2.7479043503130199E-2</v>
      </c>
    </row>
    <row r="327" spans="1:66" x14ac:dyDescent="0.25">
      <c r="A327" s="2">
        <v>42051</v>
      </c>
      <c r="B327" s="1">
        <v>121.251266</v>
      </c>
      <c r="C327" s="1">
        <v>78.550003000000004</v>
      </c>
      <c r="D327" s="1">
        <v>22.631615</v>
      </c>
      <c r="E327" s="1">
        <v>22.631615</v>
      </c>
      <c r="F327" s="1">
        <v>142.27685500000001</v>
      </c>
      <c r="G327" s="1">
        <v>15.401921</v>
      </c>
      <c r="H327" s="1">
        <v>148.720001</v>
      </c>
      <c r="I327" s="1">
        <v>73.863799999999998</v>
      </c>
      <c r="J327" s="1">
        <v>136.022415</v>
      </c>
      <c r="K327" s="1">
        <v>98.632866000000007</v>
      </c>
      <c r="L327" s="1">
        <v>57.669998</v>
      </c>
      <c r="M327" s="1">
        <v>13.633547999999999</v>
      </c>
      <c r="N327" s="1">
        <v>536.00036599999999</v>
      </c>
      <c r="O327" s="1">
        <v>181.310089</v>
      </c>
      <c r="P327" s="1">
        <v>102.97937</v>
      </c>
      <c r="Q327" s="1">
        <v>30.897148000000001</v>
      </c>
      <c r="R327" s="1">
        <v>89.862091000000007</v>
      </c>
      <c r="S327" s="1">
        <v>54.090606999999999</v>
      </c>
      <c r="T327" s="1">
        <v>33.985413000000001</v>
      </c>
      <c r="U327" s="1">
        <v>39.957909000000001</v>
      </c>
      <c r="V327" s="1">
        <v>44.688164</v>
      </c>
      <c r="W327" s="1">
        <v>21.622952999999999</v>
      </c>
      <c r="X327" s="1">
        <v>30.199476000000001</v>
      </c>
      <c r="Y327" s="1">
        <v>61.299995000000003</v>
      </c>
      <c r="Z327" s="1">
        <v>27.97024</v>
      </c>
      <c r="AA327" s="1">
        <v>27.01</v>
      </c>
      <c r="AB327" s="1">
        <v>53.13205</v>
      </c>
      <c r="AC327" s="1">
        <v>41.160507000000003</v>
      </c>
      <c r="AD327" s="1">
        <v>75.894981000000001</v>
      </c>
      <c r="AE327" s="1">
        <v>78.258101999999994</v>
      </c>
      <c r="AF327" s="1">
        <v>2110.3000489999999</v>
      </c>
      <c r="AG327" s="1"/>
      <c r="AI327">
        <f t="shared" si="190"/>
        <v>1.9042927396954137E-2</v>
      </c>
      <c r="AJ327">
        <f t="shared" si="181"/>
        <v>2.6663193656693458E-2</v>
      </c>
      <c r="AK327">
        <f t="shared" si="182"/>
        <v>8.6541970011994179E-3</v>
      </c>
      <c r="AL327">
        <f t="shared" si="183"/>
        <v>8.6541970011994179E-3</v>
      </c>
      <c r="AM327">
        <f t="shared" si="184"/>
        <v>6.3842607572059035E-2</v>
      </c>
      <c r="AN327">
        <f t="shared" si="185"/>
        <v>-1.3847251185956918E-2</v>
      </c>
      <c r="AO327">
        <f t="shared" si="161"/>
        <v>2.5617163964328461E-3</v>
      </c>
      <c r="AP327">
        <f t="shared" si="162"/>
        <v>-8.105040811101109E-3</v>
      </c>
      <c r="AQ327">
        <f t="shared" si="163"/>
        <v>5.3992053599406379E-3</v>
      </c>
      <c r="AR327">
        <f t="shared" si="164"/>
        <v>3.6478481430398833E-3</v>
      </c>
      <c r="AS327">
        <f t="shared" si="165"/>
        <v>2.2699042785937918E-2</v>
      </c>
      <c r="AT327">
        <f t="shared" si="166"/>
        <v>6.1350146002896958E-3</v>
      </c>
      <c r="AU327">
        <f t="shared" si="167"/>
        <v>-1.8323895055159852E-2</v>
      </c>
      <c r="AV327">
        <f t="shared" si="168"/>
        <v>1.328013876951601E-2</v>
      </c>
      <c r="AW327">
        <f t="shared" si="169"/>
        <v>3.1280584183742029E-3</v>
      </c>
      <c r="AX327">
        <f t="shared" si="170"/>
        <v>1.4550962320258876E-3</v>
      </c>
      <c r="AY327">
        <f t="shared" si="171"/>
        <v>6.4245598075773555E-3</v>
      </c>
      <c r="AZ327">
        <f t="shared" si="172"/>
        <v>2.1786441110510754E-3</v>
      </c>
      <c r="BA327">
        <f t="shared" si="173"/>
        <v>-1.0874596747419512E-3</v>
      </c>
      <c r="BB327">
        <f t="shared" si="174"/>
        <v>-2.2781286587980135E-4</v>
      </c>
      <c r="BC327">
        <f t="shared" si="175"/>
        <v>3.1399357390336516E-2</v>
      </c>
      <c r="BD327">
        <f t="shared" si="176"/>
        <v>1.344498821890528E-3</v>
      </c>
      <c r="BE327">
        <f t="shared" si="177"/>
        <v>-2.3092976112457815E-3</v>
      </c>
      <c r="BF327">
        <f t="shared" si="178"/>
        <v>9.0296473839440276E-3</v>
      </c>
      <c r="BG327">
        <f t="shared" si="179"/>
        <v>-1.6733837195792568E-2</v>
      </c>
      <c r="BH327">
        <f t="shared" si="180"/>
        <v>-4.8943661971830886E-2</v>
      </c>
      <c r="BI327">
        <f t="shared" si="191"/>
        <v>9.4876397159256529E-3</v>
      </c>
      <c r="BJ327">
        <f t="shared" si="186"/>
        <v>-6.8952373516479974E-3</v>
      </c>
      <c r="BK327">
        <f t="shared" si="187"/>
        <v>-1.7597074332291126E-2</v>
      </c>
      <c r="BL327">
        <f t="shared" si="188"/>
        <v>-3.6949878116935148E-2</v>
      </c>
      <c r="BM327">
        <f t="shared" si="189"/>
        <v>6.3472210470589367E-3</v>
      </c>
      <c r="BN327">
        <f t="shared" si="192"/>
        <v>2.4669048130601511E-3</v>
      </c>
    </row>
    <row r="328" spans="1:66" x14ac:dyDescent="0.25">
      <c r="A328" s="2">
        <v>42058</v>
      </c>
      <c r="B328" s="1">
        <v>120.27752700000001</v>
      </c>
      <c r="C328" s="1">
        <v>79.099997999999999</v>
      </c>
      <c r="D328" s="1">
        <v>22.641324999999998</v>
      </c>
      <c r="E328" s="1">
        <v>22.641324999999998</v>
      </c>
      <c r="F328" s="1">
        <v>135.572418</v>
      </c>
      <c r="G328" s="1">
        <v>14.865959</v>
      </c>
      <c r="H328" s="1">
        <v>147.41000399999999</v>
      </c>
      <c r="I328" s="1">
        <v>72.516684999999995</v>
      </c>
      <c r="J328" s="1">
        <v>135.48765599999999</v>
      </c>
      <c r="K328" s="1">
        <v>98.189468000000005</v>
      </c>
      <c r="L328" s="1">
        <v>57.18</v>
      </c>
      <c r="M328" s="1">
        <v>13.583669</v>
      </c>
      <c r="N328" s="1">
        <v>555.34393299999999</v>
      </c>
      <c r="O328" s="1">
        <v>179.68173200000001</v>
      </c>
      <c r="P328" s="1">
        <v>105.28227200000001</v>
      </c>
      <c r="Q328" s="1">
        <v>29.855568000000002</v>
      </c>
      <c r="R328" s="1">
        <v>92.521880999999993</v>
      </c>
      <c r="S328" s="1">
        <v>55.429298000000003</v>
      </c>
      <c r="T328" s="1">
        <v>33.106636000000002</v>
      </c>
      <c r="U328" s="1">
        <v>40.233086</v>
      </c>
      <c r="V328" s="1">
        <v>45.719112000000003</v>
      </c>
      <c r="W328" s="1">
        <v>21.351944</v>
      </c>
      <c r="X328" s="1">
        <v>29.989751999999999</v>
      </c>
      <c r="Y328" s="1">
        <v>62.148521000000002</v>
      </c>
      <c r="Z328" s="1">
        <v>28.364180000000001</v>
      </c>
      <c r="AA328" s="1">
        <v>26.49</v>
      </c>
      <c r="AB328" s="1">
        <v>53.386271999999998</v>
      </c>
      <c r="AC328" s="1">
        <v>41.563960999999999</v>
      </c>
      <c r="AD328" s="1">
        <v>75.561897000000002</v>
      </c>
      <c r="AE328" s="1">
        <v>77.057083000000006</v>
      </c>
      <c r="AF328" s="1">
        <v>2104.5</v>
      </c>
      <c r="AG328" s="1"/>
      <c r="AI328">
        <f t="shared" si="190"/>
        <v>-8.0307532624030072E-3</v>
      </c>
      <c r="AJ328">
        <f t="shared" si="181"/>
        <v>7.001845690572355E-3</v>
      </c>
      <c r="AK328">
        <f t="shared" si="182"/>
        <v>4.2904582814785121E-4</v>
      </c>
      <c r="AL328">
        <f t="shared" si="183"/>
        <v>4.2904582814785121E-4</v>
      </c>
      <c r="AM328">
        <f t="shared" si="184"/>
        <v>-4.7122471184789773E-2</v>
      </c>
      <c r="AN328">
        <f t="shared" si="185"/>
        <v>-3.4798386512955082E-2</v>
      </c>
      <c r="AO328">
        <f t="shared" si="161"/>
        <v>-8.8084789617504777E-3</v>
      </c>
      <c r="AP328">
        <f t="shared" si="162"/>
        <v>-1.8237824211589471E-2</v>
      </c>
      <c r="AQ328">
        <f t="shared" si="163"/>
        <v>-3.9314035116933353E-3</v>
      </c>
      <c r="AR328">
        <f t="shared" si="164"/>
        <v>-4.4954386705137609E-3</v>
      </c>
      <c r="AS328">
        <f t="shared" si="165"/>
        <v>-8.4965843071470176E-3</v>
      </c>
      <c r="AT328">
        <f t="shared" si="166"/>
        <v>-3.6585487504792514E-3</v>
      </c>
      <c r="AU328">
        <f t="shared" si="167"/>
        <v>3.6088719760314504E-2</v>
      </c>
      <c r="AV328">
        <f t="shared" si="168"/>
        <v>-8.981061169739948E-3</v>
      </c>
      <c r="AW328">
        <f t="shared" si="169"/>
        <v>2.2362750908264471E-2</v>
      </c>
      <c r="AX328">
        <f t="shared" si="170"/>
        <v>-3.3711202082470512E-2</v>
      </c>
      <c r="AY328">
        <f t="shared" si="171"/>
        <v>2.9598576779166941E-2</v>
      </c>
      <c r="AZ328">
        <f t="shared" si="172"/>
        <v>2.4749047464008019E-2</v>
      </c>
      <c r="BA328">
        <f t="shared" si="173"/>
        <v>-2.5857475970646568E-2</v>
      </c>
      <c r="BB328">
        <f t="shared" si="174"/>
        <v>6.8866716724340941E-3</v>
      </c>
      <c r="BC328">
        <f t="shared" si="175"/>
        <v>2.3069822246445437E-2</v>
      </c>
      <c r="BD328">
        <f t="shared" si="176"/>
        <v>-1.2533394490567472E-2</v>
      </c>
      <c r="BE328">
        <f t="shared" si="177"/>
        <v>-6.944623807380014E-3</v>
      </c>
      <c r="BF328">
        <f t="shared" si="178"/>
        <v>1.384218709968899E-2</v>
      </c>
      <c r="BG328">
        <f t="shared" si="179"/>
        <v>1.4084255265596599E-2</v>
      </c>
      <c r="BH328">
        <f t="shared" si="180"/>
        <v>-1.9252128841170051E-2</v>
      </c>
      <c r="BI328">
        <f t="shared" si="191"/>
        <v>4.784720333583941E-3</v>
      </c>
      <c r="BJ328">
        <f t="shared" si="186"/>
        <v>9.8019686686560102E-3</v>
      </c>
      <c r="BK328">
        <f t="shared" si="187"/>
        <v>-4.3887487105372554E-3</v>
      </c>
      <c r="BL328">
        <f t="shared" si="188"/>
        <v>-1.5346896606309059E-2</v>
      </c>
      <c r="BM328">
        <f t="shared" si="189"/>
        <v>-2.7484475502658461E-3</v>
      </c>
      <c r="BN328">
        <f t="shared" si="192"/>
        <v>-2.3822254502371661E-3</v>
      </c>
    </row>
    <row r="329" spans="1:66" x14ac:dyDescent="0.25">
      <c r="A329" s="2">
        <v>42065</v>
      </c>
      <c r="B329" s="1">
        <v>118.535995</v>
      </c>
      <c r="C329" s="1">
        <v>77.550003000000004</v>
      </c>
      <c r="D329" s="1">
        <v>22.398602</v>
      </c>
      <c r="E329" s="1">
        <v>22.398602</v>
      </c>
      <c r="F329" s="1">
        <v>137.61248800000001</v>
      </c>
      <c r="G329" s="1">
        <v>15.251476</v>
      </c>
      <c r="H329" s="1">
        <v>145.279999</v>
      </c>
      <c r="I329" s="1">
        <v>70.032393999999996</v>
      </c>
      <c r="J329" s="1">
        <v>137.86622600000001</v>
      </c>
      <c r="K329" s="1">
        <v>97.944168000000005</v>
      </c>
      <c r="L329" s="1">
        <v>56.360000999999997</v>
      </c>
      <c r="M329" s="1">
        <v>13.242829</v>
      </c>
      <c r="N329" s="1">
        <v>564.578125</v>
      </c>
      <c r="O329" s="1">
        <v>177.510605</v>
      </c>
      <c r="P329" s="1">
        <v>105.007042</v>
      </c>
      <c r="Q329" s="1">
        <v>29.801691000000002</v>
      </c>
      <c r="R329" s="1">
        <v>90.355735999999993</v>
      </c>
      <c r="S329" s="1">
        <v>55.076537999999999</v>
      </c>
      <c r="T329" s="1">
        <v>32.866126999999999</v>
      </c>
      <c r="U329" s="1">
        <v>38.865985999999999</v>
      </c>
      <c r="V329" s="1">
        <v>45.885646999999999</v>
      </c>
      <c r="W329" s="1">
        <v>21.910257000000001</v>
      </c>
      <c r="X329" s="1">
        <v>29.683911999999999</v>
      </c>
      <c r="Y329" s="1">
        <v>61.291415999999998</v>
      </c>
      <c r="Z329" s="1">
        <v>27.477802000000001</v>
      </c>
      <c r="AA329" s="1">
        <v>24.809999000000001</v>
      </c>
      <c r="AB329" s="1">
        <v>52.333080000000002</v>
      </c>
      <c r="AC329" s="1">
        <v>40.588951000000002</v>
      </c>
      <c r="AD329" s="1">
        <v>74.355484000000004</v>
      </c>
      <c r="AE329" s="1">
        <v>74.524474999999995</v>
      </c>
      <c r="AF329" s="1">
        <v>2071.26001</v>
      </c>
      <c r="AG329" s="1"/>
      <c r="AI329">
        <f t="shared" si="190"/>
        <v>-1.4479280073658368E-2</v>
      </c>
      <c r="AJ329">
        <f t="shared" si="181"/>
        <v>-1.959538608332197E-2</v>
      </c>
      <c r="AK329">
        <f t="shared" si="182"/>
        <v>-1.072035315954336E-2</v>
      </c>
      <c r="AL329">
        <f t="shared" si="183"/>
        <v>-1.072035315954336E-2</v>
      </c>
      <c r="AM329">
        <f t="shared" si="184"/>
        <v>1.5047824845906445E-2</v>
      </c>
      <c r="AN329">
        <f t="shared" si="185"/>
        <v>2.5932871199227721E-2</v>
      </c>
      <c r="AO329">
        <f t="shared" si="161"/>
        <v>-1.4449528133789231E-2</v>
      </c>
      <c r="AP329">
        <f t="shared" si="162"/>
        <v>-3.4258198647662934E-2</v>
      </c>
      <c r="AQ329">
        <f t="shared" si="163"/>
        <v>1.7555621450857671E-2</v>
      </c>
      <c r="AR329">
        <f t="shared" si="164"/>
        <v>-2.4982312766986402E-3</v>
      </c>
      <c r="AS329">
        <f t="shared" si="165"/>
        <v>-1.4340661070304352E-2</v>
      </c>
      <c r="AT329">
        <f t="shared" si="166"/>
        <v>-2.5091895275127805E-2</v>
      </c>
      <c r="AU329">
        <f t="shared" si="167"/>
        <v>1.6627879501836581E-2</v>
      </c>
      <c r="AV329">
        <f t="shared" si="168"/>
        <v>-1.2083181611361652E-2</v>
      </c>
      <c r="AW329">
        <f t="shared" si="169"/>
        <v>-2.6142103012367327E-3</v>
      </c>
      <c r="AX329">
        <f t="shared" si="170"/>
        <v>-1.8045880085081601E-3</v>
      </c>
      <c r="AY329">
        <f t="shared" si="171"/>
        <v>-2.3412245585452379E-2</v>
      </c>
      <c r="AZ329">
        <f t="shared" si="172"/>
        <v>-6.3641433813576981E-3</v>
      </c>
      <c r="BA329">
        <f t="shared" si="173"/>
        <v>-7.2646764835908716E-3</v>
      </c>
      <c r="BB329">
        <f t="shared" si="174"/>
        <v>-3.39794963776828E-2</v>
      </c>
      <c r="BC329">
        <f t="shared" si="175"/>
        <v>3.6425685608241056E-3</v>
      </c>
      <c r="BD329">
        <f t="shared" si="176"/>
        <v>2.6148110916739097E-2</v>
      </c>
      <c r="BE329">
        <f t="shared" si="177"/>
        <v>-1.0198150354827873E-2</v>
      </c>
      <c r="BF329">
        <f t="shared" si="178"/>
        <v>-1.3791237284633115E-2</v>
      </c>
      <c r="BG329">
        <f t="shared" si="179"/>
        <v>-3.12499074536969E-2</v>
      </c>
      <c r="BH329">
        <f t="shared" si="180"/>
        <v>-6.3420196300490644E-2</v>
      </c>
      <c r="BI329">
        <f t="shared" si="191"/>
        <v>-1.9727768217267461E-2</v>
      </c>
      <c r="BJ329">
        <f t="shared" si="186"/>
        <v>-2.3458062623049749E-2</v>
      </c>
      <c r="BK329">
        <f t="shared" si="187"/>
        <v>-1.5965890851046233E-2</v>
      </c>
      <c r="BL329">
        <f t="shared" si="188"/>
        <v>-3.2866647703235927E-2</v>
      </c>
      <c r="BM329">
        <f t="shared" si="189"/>
        <v>-1.5794720836303178E-2</v>
      </c>
      <c r="BN329">
        <f t="shared" si="192"/>
        <v>-1.1313313764723221E-2</v>
      </c>
    </row>
    <row r="330" spans="1:66" x14ac:dyDescent="0.25">
      <c r="A330" s="2">
        <v>42072</v>
      </c>
      <c r="B330" s="1">
        <v>115.71771200000001</v>
      </c>
      <c r="C330" s="1">
        <v>77.620002999999997</v>
      </c>
      <c r="D330" s="1">
        <v>22.320930000000001</v>
      </c>
      <c r="E330" s="1">
        <v>22.320930000000001</v>
      </c>
      <c r="F330" s="1">
        <v>136.21949799999999</v>
      </c>
      <c r="G330" s="1">
        <v>15.176546999999999</v>
      </c>
      <c r="H330" s="1">
        <v>143.970001</v>
      </c>
      <c r="I330" s="1">
        <v>69.306351000000006</v>
      </c>
      <c r="J330" s="1">
        <v>137.62655599999999</v>
      </c>
      <c r="K330" s="1">
        <v>100.41590100000001</v>
      </c>
      <c r="L330" s="1">
        <v>55.299999</v>
      </c>
      <c r="M330" s="1">
        <v>13.467285</v>
      </c>
      <c r="N330" s="1">
        <v>544.32458499999996</v>
      </c>
      <c r="O330" s="1">
        <v>179.81842</v>
      </c>
      <c r="P330" s="1">
        <v>105.346504</v>
      </c>
      <c r="Q330" s="1">
        <v>27.772417000000001</v>
      </c>
      <c r="R330" s="1">
        <v>89.543419</v>
      </c>
      <c r="S330" s="1">
        <v>55.176037000000001</v>
      </c>
      <c r="T330" s="1">
        <v>33.624645000000001</v>
      </c>
      <c r="U330" s="1">
        <v>37.966824000000003</v>
      </c>
      <c r="V330" s="1">
        <v>45.364811000000003</v>
      </c>
      <c r="W330" s="1">
        <v>22.056001999999999</v>
      </c>
      <c r="X330" s="1">
        <v>29.710128999999998</v>
      </c>
      <c r="Y330" s="1">
        <v>59.174297000000003</v>
      </c>
      <c r="Z330" s="1">
        <v>26.886883000000001</v>
      </c>
      <c r="AA330" s="1">
        <v>25.43</v>
      </c>
      <c r="AB330" s="1">
        <v>51.860954</v>
      </c>
      <c r="AC330" s="1">
        <v>41.051242999999999</v>
      </c>
      <c r="AD330" s="1">
        <v>73.734275999999994</v>
      </c>
      <c r="AE330" s="1">
        <v>72.992728999999997</v>
      </c>
      <c r="AF330" s="1">
        <v>2053.3999020000001</v>
      </c>
      <c r="AG330" s="1"/>
      <c r="AI330">
        <f t="shared" si="190"/>
        <v>-2.3775756891398211E-2</v>
      </c>
      <c r="AJ330">
        <f t="shared" si="181"/>
        <v>9.0264342091634958E-4</v>
      </c>
      <c r="AK330">
        <f t="shared" si="182"/>
        <v>-3.4677164226588667E-3</v>
      </c>
      <c r="AL330">
        <f t="shared" si="183"/>
        <v>-3.4677164226588667E-3</v>
      </c>
      <c r="AM330">
        <f t="shared" si="184"/>
        <v>-1.0122555156476974E-2</v>
      </c>
      <c r="AN330">
        <f t="shared" si="185"/>
        <v>-4.9129015447423518E-3</v>
      </c>
      <c r="AO330">
        <f t="shared" si="161"/>
        <v>-9.0170567801284695E-3</v>
      </c>
      <c r="AP330">
        <f t="shared" si="162"/>
        <v>-1.0367245192274735E-2</v>
      </c>
      <c r="AQ330">
        <f t="shared" si="163"/>
        <v>-1.7384243186581317E-3</v>
      </c>
      <c r="AR330">
        <f t="shared" si="164"/>
        <v>2.5236142697133333E-2</v>
      </c>
      <c r="AS330">
        <f t="shared" si="165"/>
        <v>-1.8807700163099666E-2</v>
      </c>
      <c r="AT330">
        <f t="shared" si="166"/>
        <v>1.6949248532922987E-2</v>
      </c>
      <c r="AU330">
        <f t="shared" si="167"/>
        <v>-3.5873759721030712E-2</v>
      </c>
      <c r="AV330">
        <f t="shared" si="168"/>
        <v>1.3000997884041942E-2</v>
      </c>
      <c r="AW330">
        <f t="shared" si="169"/>
        <v>3.2327546184949909E-3</v>
      </c>
      <c r="AX330">
        <f t="shared" si="170"/>
        <v>-6.8092579041907408E-2</v>
      </c>
      <c r="AY330">
        <f t="shared" si="171"/>
        <v>-8.990209542424547E-3</v>
      </c>
      <c r="AZ330">
        <f t="shared" si="172"/>
        <v>1.8065587201577841E-3</v>
      </c>
      <c r="BA330">
        <f t="shared" si="173"/>
        <v>2.3079019928329319E-2</v>
      </c>
      <c r="BB330">
        <f t="shared" si="174"/>
        <v>-2.313493346084149E-2</v>
      </c>
      <c r="BC330">
        <f t="shared" si="175"/>
        <v>-1.1350738935859304E-2</v>
      </c>
      <c r="BD330">
        <f t="shared" si="176"/>
        <v>6.6519073692288501E-3</v>
      </c>
      <c r="BE330">
        <f t="shared" si="177"/>
        <v>8.8320569067847413E-4</v>
      </c>
      <c r="BF330">
        <f t="shared" si="178"/>
        <v>-3.4541851668103009E-2</v>
      </c>
      <c r="BG330">
        <f t="shared" si="179"/>
        <v>-2.1505322732873595E-2</v>
      </c>
      <c r="BH330">
        <f t="shared" si="180"/>
        <v>2.4989964731558369E-2</v>
      </c>
      <c r="BI330">
        <f t="shared" si="191"/>
        <v>-9.0215595948108327E-3</v>
      </c>
      <c r="BJ330">
        <f t="shared" si="186"/>
        <v>1.1389602061900981E-2</v>
      </c>
      <c r="BK330">
        <f t="shared" si="187"/>
        <v>-8.3545687094177205E-3</v>
      </c>
      <c r="BL330">
        <f t="shared" si="188"/>
        <v>-2.055359665398513E-2</v>
      </c>
      <c r="BM330">
        <f t="shared" si="189"/>
        <v>-8.6228227811919449E-3</v>
      </c>
      <c r="BN330">
        <f t="shared" si="192"/>
        <v>-6.6324715765995529E-3</v>
      </c>
    </row>
    <row r="331" spans="1:66" x14ac:dyDescent="0.25">
      <c r="A331" s="2">
        <v>42079</v>
      </c>
      <c r="B331" s="1">
        <v>117.880585</v>
      </c>
      <c r="C331" s="1">
        <v>77.360000999999997</v>
      </c>
      <c r="D331" s="1">
        <v>22.738415</v>
      </c>
      <c r="E331" s="1">
        <v>22.738415</v>
      </c>
      <c r="F331" s="1">
        <v>138.85273699999999</v>
      </c>
      <c r="G331" s="1">
        <v>14.94074</v>
      </c>
      <c r="H331" s="1">
        <v>145.529999</v>
      </c>
      <c r="I331" s="1">
        <v>71.020874000000006</v>
      </c>
      <c r="J331" s="1">
        <v>140.67816199999999</v>
      </c>
      <c r="K331" s="1">
        <v>102.293266</v>
      </c>
      <c r="L331" s="1">
        <v>57.279998999999997</v>
      </c>
      <c r="M331" s="1">
        <v>13.700054</v>
      </c>
      <c r="N331" s="1">
        <v>557.29321300000004</v>
      </c>
      <c r="O331" s="1">
        <v>183.41784699999999</v>
      </c>
      <c r="P331" s="1">
        <v>108.350899</v>
      </c>
      <c r="Q331" s="1">
        <v>28.113623</v>
      </c>
      <c r="R331" s="1">
        <v>92.422606999999999</v>
      </c>
      <c r="S331" s="1">
        <v>55.854430999999998</v>
      </c>
      <c r="T331" s="1">
        <v>33.763404999999999</v>
      </c>
      <c r="U331" s="1">
        <v>39.343102000000002</v>
      </c>
      <c r="V331" s="1">
        <v>48.286236000000002</v>
      </c>
      <c r="W331" s="1">
        <v>22.804155000000002</v>
      </c>
      <c r="X331" s="1">
        <v>29.928585000000002</v>
      </c>
      <c r="Y331" s="1">
        <v>60.381225999999998</v>
      </c>
      <c r="Z331" s="1">
        <v>27.272618999999999</v>
      </c>
      <c r="AA331" s="1">
        <v>25.68</v>
      </c>
      <c r="AB331" s="1">
        <v>53.822079000000002</v>
      </c>
      <c r="AC331" s="1">
        <v>41.656424999999999</v>
      </c>
      <c r="AD331" s="1">
        <v>75.390793000000002</v>
      </c>
      <c r="AE331" s="1">
        <v>73.575844000000004</v>
      </c>
      <c r="AF331" s="1">
        <v>2108.1000979999999</v>
      </c>
      <c r="AG331" s="1"/>
      <c r="AI331">
        <f t="shared" si="190"/>
        <v>1.8690941625254313E-2</v>
      </c>
      <c r="AJ331">
        <f t="shared" si="181"/>
        <v>-3.3496777885978707E-3</v>
      </c>
      <c r="AK331">
        <f t="shared" si="182"/>
        <v>1.8703745766865412E-2</v>
      </c>
      <c r="AL331">
        <f t="shared" si="183"/>
        <v>1.8703745766865412E-2</v>
      </c>
      <c r="AM331">
        <f t="shared" si="184"/>
        <v>1.9330852327762972E-2</v>
      </c>
      <c r="AN331">
        <f t="shared" si="185"/>
        <v>-1.5537592312665025E-2</v>
      </c>
      <c r="AO331">
        <f t="shared" si="161"/>
        <v>1.0835576781026816E-2</v>
      </c>
      <c r="AP331">
        <f t="shared" si="162"/>
        <v>2.4738324486308617E-2</v>
      </c>
      <c r="AQ331">
        <f t="shared" si="163"/>
        <v>2.2173089908607412E-2</v>
      </c>
      <c r="AR331">
        <f t="shared" si="164"/>
        <v>1.8695893591593602E-2</v>
      </c>
      <c r="AS331">
        <f t="shared" si="165"/>
        <v>3.5804702274949349E-2</v>
      </c>
      <c r="AT331">
        <f t="shared" si="166"/>
        <v>1.7284033121746464E-2</v>
      </c>
      <c r="AU331">
        <f t="shared" si="167"/>
        <v>2.3825174091668268E-2</v>
      </c>
      <c r="AV331">
        <f t="shared" si="168"/>
        <v>2.0017009380907648E-2</v>
      </c>
      <c r="AW331">
        <f t="shared" si="169"/>
        <v>2.8519171362345375E-2</v>
      </c>
      <c r="AX331">
        <f t="shared" si="170"/>
        <v>1.228578700946337E-2</v>
      </c>
      <c r="AY331">
        <f t="shared" si="171"/>
        <v>3.2154099454254695E-2</v>
      </c>
      <c r="AZ331">
        <f t="shared" si="172"/>
        <v>1.229508382416079E-2</v>
      </c>
      <c r="BA331">
        <f t="shared" si="173"/>
        <v>4.1267350183175995E-3</v>
      </c>
      <c r="BB331">
        <f t="shared" si="174"/>
        <v>3.6249489817741912E-2</v>
      </c>
      <c r="BC331">
        <f t="shared" si="175"/>
        <v>6.4398482779967917E-2</v>
      </c>
      <c r="BD331">
        <f t="shared" si="176"/>
        <v>3.3920608095701209E-2</v>
      </c>
      <c r="BE331">
        <f t="shared" si="177"/>
        <v>7.3529132101716327E-3</v>
      </c>
      <c r="BF331">
        <f t="shared" si="178"/>
        <v>2.0396169641018213E-2</v>
      </c>
      <c r="BG331">
        <f t="shared" si="179"/>
        <v>1.4346623965299281E-2</v>
      </c>
      <c r="BH331">
        <f t="shared" si="180"/>
        <v>9.8309083759339361E-3</v>
      </c>
      <c r="BI331">
        <f t="shared" si="191"/>
        <v>3.7815058319212613E-2</v>
      </c>
      <c r="BJ331">
        <f t="shared" si="186"/>
        <v>1.4742111462982965E-2</v>
      </c>
      <c r="BK331">
        <f t="shared" si="187"/>
        <v>2.2466037369106441E-2</v>
      </c>
      <c r="BL331">
        <f t="shared" si="188"/>
        <v>7.9886724059872669E-3</v>
      </c>
      <c r="BM331">
        <f t="shared" si="189"/>
        <v>2.6638842218080411E-2</v>
      </c>
      <c r="BN331">
        <f t="shared" si="192"/>
        <v>1.9626792371131952E-2</v>
      </c>
    </row>
    <row r="332" spans="1:66" x14ac:dyDescent="0.25">
      <c r="A332" s="2">
        <v>42086</v>
      </c>
      <c r="B332" s="1">
        <v>115.399384</v>
      </c>
      <c r="C332" s="1">
        <v>73.309997999999993</v>
      </c>
      <c r="D332" s="1">
        <v>22.097622000000001</v>
      </c>
      <c r="E332" s="1">
        <v>22.097622000000001</v>
      </c>
      <c r="F332" s="1">
        <v>133.774933</v>
      </c>
      <c r="G332" s="1">
        <v>14.44083</v>
      </c>
      <c r="H332" s="1">
        <v>143.88999899999999</v>
      </c>
      <c r="I332" s="1">
        <v>69.691246000000007</v>
      </c>
      <c r="J332" s="1">
        <v>138.72366299999999</v>
      </c>
      <c r="K332" s="1">
        <v>99.510231000000005</v>
      </c>
      <c r="L332" s="1">
        <v>58.240001999999997</v>
      </c>
      <c r="M332" s="1">
        <v>13.284395999999999</v>
      </c>
      <c r="N332" s="1">
        <v>545.33898899999997</v>
      </c>
      <c r="O332" s="1">
        <v>178.60279800000001</v>
      </c>
      <c r="P332" s="1">
        <v>105.003258</v>
      </c>
      <c r="Q332" s="1">
        <v>28.733179</v>
      </c>
      <c r="R332" s="1">
        <v>90.563316</v>
      </c>
      <c r="S332" s="1">
        <v>53.864474999999999</v>
      </c>
      <c r="T332" s="1">
        <v>33.143639</v>
      </c>
      <c r="U332" s="1">
        <v>37.590645000000002</v>
      </c>
      <c r="V332" s="1">
        <v>47.291904000000002</v>
      </c>
      <c r="W332" s="1">
        <v>20.773451000000001</v>
      </c>
      <c r="X332" s="1">
        <v>30.173254</v>
      </c>
      <c r="Y332" s="1">
        <v>57.786307999999998</v>
      </c>
      <c r="Z332" s="1">
        <v>26.878672000000002</v>
      </c>
      <c r="AA332" s="1">
        <v>25.26</v>
      </c>
      <c r="AB332" s="1">
        <v>51.534095999999998</v>
      </c>
      <c r="AC332" s="1">
        <v>40.815894999999998</v>
      </c>
      <c r="AD332" s="1">
        <v>73.679007999999996</v>
      </c>
      <c r="AE332" s="1">
        <v>72.740371999999994</v>
      </c>
      <c r="AF332" s="1">
        <v>2061.0200199999999</v>
      </c>
      <c r="AG332" s="1"/>
      <c r="AI332">
        <f t="shared" si="190"/>
        <v>-2.1048427949352293E-2</v>
      </c>
      <c r="AJ332">
        <f t="shared" si="181"/>
        <v>-5.2352675124706941E-2</v>
      </c>
      <c r="AK332">
        <f t="shared" si="182"/>
        <v>-2.8181075945706797E-2</v>
      </c>
      <c r="AL332">
        <f t="shared" si="183"/>
        <v>-2.8181075945706797E-2</v>
      </c>
      <c r="AM332">
        <f t="shared" si="184"/>
        <v>-3.6569707660857896E-2</v>
      </c>
      <c r="AN332">
        <f t="shared" si="185"/>
        <v>-3.3459520746629674E-2</v>
      </c>
      <c r="AO332">
        <f t="shared" si="161"/>
        <v>-1.126915420373235E-2</v>
      </c>
      <c r="AP332">
        <f t="shared" si="162"/>
        <v>-1.8721650764252768E-2</v>
      </c>
      <c r="AQ332">
        <f t="shared" si="163"/>
        <v>-1.3893407279517902E-2</v>
      </c>
      <c r="AR332">
        <f t="shared" si="164"/>
        <v>-2.7206434097040152E-2</v>
      </c>
      <c r="AS332">
        <f t="shared" si="165"/>
        <v>1.6759829203209318E-2</v>
      </c>
      <c r="AT332">
        <f t="shared" si="166"/>
        <v>-3.0339880412150241E-2</v>
      </c>
      <c r="AU332">
        <f t="shared" si="167"/>
        <v>-2.1450510648871057E-2</v>
      </c>
      <c r="AV332">
        <f t="shared" si="168"/>
        <v>-2.6251801985223325E-2</v>
      </c>
      <c r="AW332">
        <f t="shared" si="169"/>
        <v>-3.0896291871099251E-2</v>
      </c>
      <c r="AX332">
        <f t="shared" si="170"/>
        <v>2.2037572318587304E-2</v>
      </c>
      <c r="AY332">
        <f t="shared" si="171"/>
        <v>-2.0117274986627447E-2</v>
      </c>
      <c r="AZ332">
        <f t="shared" si="172"/>
        <v>-3.562754045422107E-2</v>
      </c>
      <c r="BA332">
        <f t="shared" si="173"/>
        <v>-1.8356146247690316E-2</v>
      </c>
      <c r="BB332">
        <f t="shared" si="174"/>
        <v>-4.4542929024762708E-2</v>
      </c>
      <c r="BC332">
        <f t="shared" si="175"/>
        <v>-2.0592452060251704E-2</v>
      </c>
      <c r="BD332">
        <f t="shared" si="176"/>
        <v>-8.9049736769461527E-2</v>
      </c>
      <c r="BE332">
        <f t="shared" si="177"/>
        <v>8.175094144945317E-3</v>
      </c>
      <c r="BF332">
        <f t="shared" si="178"/>
        <v>-4.2975576547584507E-2</v>
      </c>
      <c r="BG332">
        <f t="shared" si="179"/>
        <v>-1.4444780679112526E-2</v>
      </c>
      <c r="BH332">
        <f t="shared" si="180"/>
        <v>-1.6355140186915817E-2</v>
      </c>
      <c r="BI332">
        <f t="shared" si="191"/>
        <v>-4.2510119313674301E-2</v>
      </c>
      <c r="BJ332">
        <f t="shared" si="186"/>
        <v>-2.0177679673663813E-2</v>
      </c>
      <c r="BK332">
        <f t="shared" si="187"/>
        <v>-2.2705491372136198E-2</v>
      </c>
      <c r="BL332">
        <f t="shared" si="188"/>
        <v>-1.1355248605778955E-2</v>
      </c>
      <c r="BM332">
        <f t="shared" si="189"/>
        <v>-2.2332942370557187E-2</v>
      </c>
      <c r="BN332">
        <f t="shared" si="192"/>
        <v>-2.4388641162999544E-2</v>
      </c>
    </row>
    <row r="333" spans="1:66" x14ac:dyDescent="0.25">
      <c r="A333" s="2">
        <v>42093</v>
      </c>
      <c r="B333" s="1">
        <v>117.337532</v>
      </c>
      <c r="C333" s="1">
        <v>75.680000000000007</v>
      </c>
      <c r="D333" s="1">
        <v>22.206109999999999</v>
      </c>
      <c r="E333" s="1">
        <v>22.206109999999999</v>
      </c>
      <c r="F333" s="1">
        <v>134.16139200000001</v>
      </c>
      <c r="G333" s="1">
        <v>14.657772</v>
      </c>
      <c r="H333" s="1">
        <v>143.55999800000001</v>
      </c>
      <c r="I333" s="1">
        <v>70.189841999999999</v>
      </c>
      <c r="J333" s="1">
        <v>139.793091</v>
      </c>
      <c r="K333" s="1">
        <v>100.000793</v>
      </c>
      <c r="L333" s="1">
        <v>57.650002000000001</v>
      </c>
      <c r="M333" s="1">
        <v>13.325961</v>
      </c>
      <c r="N333" s="1">
        <v>532.59906000000001</v>
      </c>
      <c r="O333" s="1">
        <v>181.91729699999999</v>
      </c>
      <c r="P333" s="1">
        <v>105.630371</v>
      </c>
      <c r="Q333" s="1">
        <v>27.664664999999999</v>
      </c>
      <c r="R333" s="1">
        <v>89.931511</v>
      </c>
      <c r="S333" s="1">
        <v>54.741863000000002</v>
      </c>
      <c r="T333" s="1">
        <v>33.356403</v>
      </c>
      <c r="U333" s="1">
        <v>36.966732</v>
      </c>
      <c r="V333" s="1">
        <v>47.187747999999999</v>
      </c>
      <c r="W333" s="1">
        <v>20.462530000000001</v>
      </c>
      <c r="X333" s="1">
        <v>30.042185</v>
      </c>
      <c r="Y333" s="1">
        <v>58.596694999999997</v>
      </c>
      <c r="Z333" s="1">
        <v>27.190553999999999</v>
      </c>
      <c r="AA333" s="1">
        <v>25</v>
      </c>
      <c r="AB333" s="1">
        <v>51.497779999999999</v>
      </c>
      <c r="AC333" s="1">
        <v>41.580776</v>
      </c>
      <c r="AD333" s="1">
        <v>73.117485000000002</v>
      </c>
      <c r="AE333" s="1">
        <v>73.366958999999994</v>
      </c>
      <c r="AF333" s="1">
        <v>2066.959961</v>
      </c>
      <c r="AG333" s="1"/>
      <c r="AI333">
        <f t="shared" si="190"/>
        <v>1.6795132979219352E-2</v>
      </c>
      <c r="AJ333">
        <f t="shared" si="181"/>
        <v>3.2328496312331284E-2</v>
      </c>
      <c r="AK333">
        <f t="shared" si="182"/>
        <v>4.9094875457638696E-3</v>
      </c>
      <c r="AL333">
        <f t="shared" si="183"/>
        <v>4.9094875457638696E-3</v>
      </c>
      <c r="AM333">
        <f t="shared" si="184"/>
        <v>2.8888745546970453E-3</v>
      </c>
      <c r="AN333">
        <f t="shared" si="185"/>
        <v>1.5022820710443896E-2</v>
      </c>
      <c r="AO333">
        <f t="shared" si="161"/>
        <v>-2.2934255493321782E-3</v>
      </c>
      <c r="AP333">
        <f t="shared" si="162"/>
        <v>7.1543562300492086E-3</v>
      </c>
      <c r="AQ333">
        <f t="shared" si="163"/>
        <v>7.7090524923640194E-3</v>
      </c>
      <c r="AR333">
        <f t="shared" si="164"/>
        <v>4.9297644580887064E-3</v>
      </c>
      <c r="AS333">
        <f t="shared" si="165"/>
        <v>-1.0130494157606593E-2</v>
      </c>
      <c r="AT333">
        <f t="shared" si="166"/>
        <v>3.1288588506395245E-3</v>
      </c>
      <c r="AU333">
        <f t="shared" si="167"/>
        <v>-2.3361485712513327E-2</v>
      </c>
      <c r="AV333">
        <f t="shared" si="168"/>
        <v>1.8557934349942174E-2</v>
      </c>
      <c r="AW333">
        <f t="shared" si="169"/>
        <v>5.9723194493640783E-3</v>
      </c>
      <c r="AX333">
        <f t="shared" si="170"/>
        <v>-3.7187461923374382E-2</v>
      </c>
      <c r="AY333">
        <f t="shared" si="171"/>
        <v>-6.9763898662897894E-3</v>
      </c>
      <c r="AZ333">
        <f t="shared" si="172"/>
        <v>1.628880630508333E-2</v>
      </c>
      <c r="BA333">
        <f t="shared" si="173"/>
        <v>6.4194520100825363E-3</v>
      </c>
      <c r="BB333">
        <f t="shared" si="174"/>
        <v>-1.6597560377056623E-2</v>
      </c>
      <c r="BC333">
        <f t="shared" si="175"/>
        <v>-2.2024065683632285E-3</v>
      </c>
      <c r="BD333">
        <f t="shared" si="176"/>
        <v>-1.496722908485453E-2</v>
      </c>
      <c r="BE333">
        <f t="shared" si="177"/>
        <v>-4.3438801794463437E-3</v>
      </c>
      <c r="BF333">
        <f t="shared" si="178"/>
        <v>1.4023858385276988E-2</v>
      </c>
      <c r="BG333">
        <f t="shared" si="179"/>
        <v>1.1603326235760349E-2</v>
      </c>
      <c r="BH333">
        <f t="shared" si="180"/>
        <v>-1.0292953285827456E-2</v>
      </c>
      <c r="BI333">
        <f t="shared" si="191"/>
        <v>-7.0469849708820645E-4</v>
      </c>
      <c r="BJ333">
        <f t="shared" si="186"/>
        <v>1.873978262635188E-2</v>
      </c>
      <c r="BK333">
        <f t="shared" si="187"/>
        <v>-7.6212073865054488E-3</v>
      </c>
      <c r="BL333">
        <f t="shared" si="188"/>
        <v>8.6140197358352908E-3</v>
      </c>
      <c r="BM333">
        <f t="shared" si="189"/>
        <v>2.8820394476323863E-3</v>
      </c>
      <c r="BN333">
        <f t="shared" si="192"/>
        <v>2.1105546062933091E-3</v>
      </c>
    </row>
    <row r="334" spans="1:66" x14ac:dyDescent="0.25">
      <c r="A334" s="2">
        <v>42100</v>
      </c>
      <c r="B334" s="1">
        <v>119.00415</v>
      </c>
      <c r="C334" s="1">
        <v>76.529999000000004</v>
      </c>
      <c r="D334" s="1">
        <v>22.490552999999998</v>
      </c>
      <c r="E334" s="1">
        <v>22.490552999999998</v>
      </c>
      <c r="F334" s="1">
        <v>138.744888</v>
      </c>
      <c r="G334" s="1">
        <v>14.827555</v>
      </c>
      <c r="H334" s="1">
        <v>143.5</v>
      </c>
      <c r="I334" s="1">
        <v>72.254249999999999</v>
      </c>
      <c r="J334" s="1">
        <v>137.95846599999999</v>
      </c>
      <c r="K334" s="1">
        <v>100.897018</v>
      </c>
      <c r="L334" s="1">
        <v>58.360000999999997</v>
      </c>
      <c r="M334" s="1">
        <v>13.325961</v>
      </c>
      <c r="N334" s="1">
        <v>537.05456500000003</v>
      </c>
      <c r="O334" s="1">
        <v>185.801605</v>
      </c>
      <c r="P334" s="1">
        <v>106.275925</v>
      </c>
      <c r="Q334" s="1">
        <v>28.670325999999999</v>
      </c>
      <c r="R334" s="1">
        <v>92.115729999999999</v>
      </c>
      <c r="S334" s="1">
        <v>56.180157000000001</v>
      </c>
      <c r="T334" s="1">
        <v>33.522891999999999</v>
      </c>
      <c r="U334" s="1">
        <v>38.278770000000002</v>
      </c>
      <c r="V334" s="1">
        <v>47.334518000000003</v>
      </c>
      <c r="W334" s="1">
        <v>22.114304000000001</v>
      </c>
      <c r="X334" s="1">
        <v>30.968440999999999</v>
      </c>
      <c r="Y334" s="1">
        <v>59.622588999999998</v>
      </c>
      <c r="Z334" s="1">
        <v>26.895092000000002</v>
      </c>
      <c r="AA334" s="1">
        <v>25.27</v>
      </c>
      <c r="AB334" s="1">
        <v>52.387549999999997</v>
      </c>
      <c r="AC334" s="1">
        <v>41.370643999999999</v>
      </c>
      <c r="AD334" s="1">
        <v>73.045029</v>
      </c>
      <c r="AE334" s="1">
        <v>74.463570000000004</v>
      </c>
      <c r="AF334" s="1">
        <v>2102.0600589999999</v>
      </c>
      <c r="AG334" s="1"/>
      <c r="AI334">
        <f t="shared" si="190"/>
        <v>1.4203622418102331E-2</v>
      </c>
      <c r="AJ334">
        <f t="shared" si="181"/>
        <v>1.1231487843551755E-2</v>
      </c>
      <c r="AK334">
        <f t="shared" si="182"/>
        <v>1.2809222326647917E-2</v>
      </c>
      <c r="AL334">
        <f t="shared" si="183"/>
        <v>1.2809222326647917E-2</v>
      </c>
      <c r="AM334">
        <f t="shared" si="184"/>
        <v>3.4164046240665095E-2</v>
      </c>
      <c r="AN334">
        <f t="shared" si="185"/>
        <v>1.1583138283226175E-2</v>
      </c>
      <c r="AO334">
        <f t="shared" ref="AO334:AO397" si="193">(H334-H333)/H333</f>
        <v>-4.1792979127798063E-4</v>
      </c>
      <c r="AP334">
        <f t="shared" ref="AP334:AP397" si="194">(I334-I333)/I333</f>
        <v>2.9411777276831599E-2</v>
      </c>
      <c r="AQ334">
        <f t="shared" ref="AQ334:AQ397" si="195">(J334-J333)/J333</f>
        <v>-1.312386032010707E-2</v>
      </c>
      <c r="AR334">
        <f t="shared" ref="AR334:AR397" si="196">(K334-K333)/K333</f>
        <v>8.9621789299210979E-3</v>
      </c>
      <c r="AS334">
        <f t="shared" ref="AS334:AS397" si="197">(L334-L333)/L333</f>
        <v>1.2315680405353607E-2</v>
      </c>
      <c r="AT334">
        <f t="shared" ref="AT334:AT397" si="198">(M334-M333)/M333</f>
        <v>0</v>
      </c>
      <c r="AU334">
        <f t="shared" ref="AU334:AU397" si="199">(N334-N333)/N333</f>
        <v>8.3655893046450675E-3</v>
      </c>
      <c r="AV334">
        <f t="shared" ref="AV334:AV397" si="200">(O334-O333)/O333</f>
        <v>2.1352054279918223E-2</v>
      </c>
      <c r="AW334">
        <f t="shared" ref="AW334:AW397" si="201">(P334-P333)/P333</f>
        <v>6.111443081081332E-3</v>
      </c>
      <c r="AX334">
        <f t="shared" ref="AX334:AX397" si="202">(Q334-Q333)/Q333</f>
        <v>3.6351822803565484E-2</v>
      </c>
      <c r="AY334">
        <f t="shared" ref="AY334:AY397" si="203">(R334-R333)/R333</f>
        <v>2.4287582580481703E-2</v>
      </c>
      <c r="AZ334">
        <f t="shared" ref="AZ334:AZ397" si="204">(S334-S333)/S333</f>
        <v>2.6274114931017219E-2</v>
      </c>
      <c r="BA334">
        <f t="shared" ref="BA334:BA397" si="205">(T334-T333)/T333</f>
        <v>4.9912156295748838E-3</v>
      </c>
      <c r="BB334">
        <f t="shared" ref="BB334:BB397" si="206">(U334-U333)/U333</f>
        <v>3.5492398949412168E-2</v>
      </c>
      <c r="BC334">
        <f t="shared" ref="BC334:BC397" si="207">(V334-V333)/V333</f>
        <v>3.1103412690939103E-3</v>
      </c>
      <c r="BD334">
        <f t="shared" ref="BD334:BD397" si="208">(W334-W333)/W333</f>
        <v>8.0721885319166284E-2</v>
      </c>
      <c r="BE334">
        <f t="shared" ref="BE334:BE397" si="209">(X334-X333)/X333</f>
        <v>3.0831845286885713E-2</v>
      </c>
      <c r="BF334">
        <f t="shared" ref="BF334:BF397" si="210">(Y334-Y333)/Y333</f>
        <v>1.7507710972436263E-2</v>
      </c>
      <c r="BG334">
        <f t="shared" ref="BG334:BG397" si="211">(Z334-Z333)/Z333</f>
        <v>-1.0866347188071159E-2</v>
      </c>
      <c r="BH334">
        <f t="shared" ref="BH334:BH397" si="212">(AA334-AA333)/AA333</f>
        <v>1.0799999999999983E-2</v>
      </c>
      <c r="BI334">
        <f t="shared" si="191"/>
        <v>1.7277832170629465E-2</v>
      </c>
      <c r="BJ334">
        <f t="shared" si="186"/>
        <v>-5.053585339532902E-3</v>
      </c>
      <c r="BK334">
        <f t="shared" si="187"/>
        <v>-9.9095312154134571E-4</v>
      </c>
      <c r="BL334">
        <f t="shared" si="188"/>
        <v>1.4946932719400433E-2</v>
      </c>
      <c r="BM334">
        <f t="shared" si="189"/>
        <v>1.6981508428938499E-2</v>
      </c>
      <c r="BN334">
        <f t="shared" si="192"/>
        <v>1.5182015652924171E-2</v>
      </c>
    </row>
    <row r="335" spans="1:66" x14ac:dyDescent="0.25">
      <c r="A335" s="2">
        <v>42107</v>
      </c>
      <c r="B335" s="1">
        <v>116.80381800000001</v>
      </c>
      <c r="C335" s="1">
        <v>73.150002000000001</v>
      </c>
      <c r="D335" s="1">
        <v>22.372852000000002</v>
      </c>
      <c r="E335" s="1">
        <v>22.372852000000002</v>
      </c>
      <c r="F335" s="1">
        <v>134.449005</v>
      </c>
      <c r="G335" s="1">
        <v>14.676638000000001</v>
      </c>
      <c r="H335" s="1">
        <v>140.699997</v>
      </c>
      <c r="I335" s="1">
        <v>72.849097999999998</v>
      </c>
      <c r="J335" s="1">
        <v>133.28424100000001</v>
      </c>
      <c r="K335" s="1">
        <v>100.651741</v>
      </c>
      <c r="L335" s="1">
        <v>56.029998999999997</v>
      </c>
      <c r="M335" s="1">
        <v>13.101508000000001</v>
      </c>
      <c r="N335" s="1">
        <v>521.18188499999997</v>
      </c>
      <c r="O335" s="1">
        <v>187.42562899999999</v>
      </c>
      <c r="P335" s="1">
        <v>103.380157</v>
      </c>
      <c r="Q335" s="1">
        <v>29.155203</v>
      </c>
      <c r="R335" s="1">
        <v>89.877387999999996</v>
      </c>
      <c r="S335" s="1">
        <v>57.218162999999997</v>
      </c>
      <c r="T335" s="1">
        <v>33.994658999999999</v>
      </c>
      <c r="U335" s="1">
        <v>38.187027</v>
      </c>
      <c r="V335" s="1">
        <v>46.662174</v>
      </c>
      <c r="W335" s="1">
        <v>21.57019</v>
      </c>
      <c r="X335" s="1">
        <v>30.618908000000001</v>
      </c>
      <c r="Y335" s="1">
        <v>57.855293000000003</v>
      </c>
      <c r="Z335" s="1">
        <v>27.065314999999998</v>
      </c>
      <c r="AA335" s="1">
        <v>24.719999000000001</v>
      </c>
      <c r="AB335" s="1">
        <v>52.051617</v>
      </c>
      <c r="AC335" s="1">
        <v>41.565674000000001</v>
      </c>
      <c r="AD335" s="1">
        <v>70.536224000000004</v>
      </c>
      <c r="AE335" s="1">
        <v>75.655890999999997</v>
      </c>
      <c r="AF335" s="1">
        <v>2081.179932</v>
      </c>
      <c r="AG335" s="1"/>
      <c r="AI335">
        <f t="shared" si="190"/>
        <v>-1.8489540070661309E-2</v>
      </c>
      <c r="AJ335">
        <f t="shared" ref="AJ335:AJ398" si="213">(C335-C334)/C334</f>
        <v>-4.4165648035615457E-2</v>
      </c>
      <c r="AK335">
        <f t="shared" ref="AK335:AK398" si="214">(D335-D334)/D334</f>
        <v>-5.2333528659787394E-3</v>
      </c>
      <c r="AL335">
        <f t="shared" ref="AL335:AL398" si="215">(E335-E334)/E334</f>
        <v>-5.2333528659787394E-3</v>
      </c>
      <c r="AM335">
        <f t="shared" ref="AM335:AM398" si="216">(F335-F334)/F334</f>
        <v>-3.0962459676352208E-2</v>
      </c>
      <c r="AN335">
        <f t="shared" ref="AN335:AN398" si="217">(G335-G334)/G334</f>
        <v>-1.0178144677257967E-2</v>
      </c>
      <c r="AO335">
        <f t="shared" si="193"/>
        <v>-1.951221602787459E-2</v>
      </c>
      <c r="AP335">
        <f t="shared" si="194"/>
        <v>8.2327060345931055E-3</v>
      </c>
      <c r="AQ335">
        <f t="shared" si="195"/>
        <v>-3.3881392969388184E-2</v>
      </c>
      <c r="AR335">
        <f t="shared" si="196"/>
        <v>-2.4309638169881446E-3</v>
      </c>
      <c r="AS335">
        <f t="shared" si="197"/>
        <v>-3.9924639480386583E-2</v>
      </c>
      <c r="AT335">
        <f t="shared" si="198"/>
        <v>-1.6843288075058804E-2</v>
      </c>
      <c r="AU335">
        <f t="shared" si="199"/>
        <v>-2.9555060201378342E-2</v>
      </c>
      <c r="AV335">
        <f t="shared" si="200"/>
        <v>8.74063493692636E-3</v>
      </c>
      <c r="AW335">
        <f t="shared" si="201"/>
        <v>-2.7247638634996626E-2</v>
      </c>
      <c r="AX335">
        <f t="shared" si="202"/>
        <v>1.6912155097224945E-2</v>
      </c>
      <c r="AY335">
        <f t="shared" si="203"/>
        <v>-2.4299237491794322E-2</v>
      </c>
      <c r="AZ335">
        <f t="shared" si="204"/>
        <v>1.8476381260379812E-2</v>
      </c>
      <c r="BA335">
        <f t="shared" si="205"/>
        <v>1.4072980338331187E-2</v>
      </c>
      <c r="BB335">
        <f t="shared" si="206"/>
        <v>-2.3967071042251624E-3</v>
      </c>
      <c r="BC335">
        <f t="shared" si="207"/>
        <v>-1.4204095201730002E-2</v>
      </c>
      <c r="BD335">
        <f t="shared" si="208"/>
        <v>-2.4604617897990386E-2</v>
      </c>
      <c r="BE335">
        <f t="shared" si="209"/>
        <v>-1.1286748338413208E-2</v>
      </c>
      <c r="BF335">
        <f t="shared" si="210"/>
        <v>-2.9641383067078732E-2</v>
      </c>
      <c r="BG335">
        <f t="shared" si="211"/>
        <v>6.3291473403398824E-3</v>
      </c>
      <c r="BH335">
        <f t="shared" si="212"/>
        <v>-2.1764978235061266E-2</v>
      </c>
      <c r="BI335">
        <f t="shared" si="191"/>
        <v>-6.4124586853173543E-3</v>
      </c>
      <c r="BJ335">
        <f t="shared" si="186"/>
        <v>4.7142123289161926E-3</v>
      </c>
      <c r="BK335">
        <f t="shared" si="187"/>
        <v>-3.4346005941074995E-2</v>
      </c>
      <c r="BL335">
        <f t="shared" si="188"/>
        <v>1.6012138553120572E-2</v>
      </c>
      <c r="BM335">
        <f t="shared" si="189"/>
        <v>-9.9331733699050805E-3</v>
      </c>
      <c r="BN335">
        <f t="shared" si="192"/>
        <v>-1.1970785782358972E-2</v>
      </c>
    </row>
    <row r="336" spans="1:66" x14ac:dyDescent="0.25">
      <c r="A336" s="2">
        <v>42114</v>
      </c>
      <c r="B336" s="1">
        <v>121.981583</v>
      </c>
      <c r="C336" s="1">
        <v>76.540001000000004</v>
      </c>
      <c r="D336" s="1">
        <v>23.481195</v>
      </c>
      <c r="E336" s="1">
        <v>23.481195</v>
      </c>
      <c r="F336" s="1">
        <v>133.37051399999999</v>
      </c>
      <c r="G336" s="1">
        <v>14.752095000000001</v>
      </c>
      <c r="H336" s="1">
        <v>142.08999600000001</v>
      </c>
      <c r="I336" s="1">
        <v>74.617096000000004</v>
      </c>
      <c r="J336" s="1">
        <v>136.55711400000001</v>
      </c>
      <c r="K336" s="1">
        <v>103.33100899999999</v>
      </c>
      <c r="L336" s="1">
        <v>59.889999000000003</v>
      </c>
      <c r="M336" s="1">
        <v>13.109819999999999</v>
      </c>
      <c r="N336" s="1">
        <v>561.96746800000005</v>
      </c>
      <c r="O336" s="1">
        <v>188.03346300000001</v>
      </c>
      <c r="P336" s="1">
        <v>104.85569</v>
      </c>
      <c r="Q336" s="1">
        <v>28.805015999999998</v>
      </c>
      <c r="R336" s="1">
        <v>91.231216000000003</v>
      </c>
      <c r="S336" s="1">
        <v>56.999634</v>
      </c>
      <c r="T336" s="1">
        <v>34.558917999999998</v>
      </c>
      <c r="U336" s="1">
        <v>43.921505000000003</v>
      </c>
      <c r="V336" s="1">
        <v>47.798538000000001</v>
      </c>
      <c r="W336" s="1">
        <v>21.405010000000001</v>
      </c>
      <c r="X336" s="1">
        <v>30.819887000000001</v>
      </c>
      <c r="Y336" s="1">
        <v>58.829445</v>
      </c>
      <c r="Z336" s="1">
        <v>28.314095999999999</v>
      </c>
      <c r="AA336" s="1">
        <v>25.08</v>
      </c>
      <c r="AB336" s="1">
        <v>49.691001999999997</v>
      </c>
      <c r="AC336" s="1">
        <v>42.526187999999998</v>
      </c>
      <c r="AD336" s="1">
        <v>72.311408999999998</v>
      </c>
      <c r="AE336" s="1">
        <v>75.690689000000006</v>
      </c>
      <c r="AF336" s="1">
        <v>2117.6899410000001</v>
      </c>
      <c r="AG336" s="1"/>
      <c r="AI336">
        <f t="shared" si="190"/>
        <v>4.4328730761181052E-2</v>
      </c>
      <c r="AJ336">
        <f t="shared" si="213"/>
        <v>4.6343115616046093E-2</v>
      </c>
      <c r="AK336">
        <f t="shared" si="214"/>
        <v>4.9539638486858883E-2</v>
      </c>
      <c r="AL336">
        <f t="shared" si="215"/>
        <v>4.9539638486858883E-2</v>
      </c>
      <c r="AM336">
        <f t="shared" si="216"/>
        <v>-8.0215617809891102E-3</v>
      </c>
      <c r="AN336">
        <f t="shared" si="217"/>
        <v>5.1413000715831584E-3</v>
      </c>
      <c r="AO336">
        <f t="shared" si="193"/>
        <v>9.8791686541401802E-3</v>
      </c>
      <c r="AP336">
        <f t="shared" si="194"/>
        <v>2.4269319024375645E-2</v>
      </c>
      <c r="AQ336">
        <f t="shared" si="195"/>
        <v>2.4555588683586409E-2</v>
      </c>
      <c r="AR336">
        <f t="shared" si="196"/>
        <v>2.6619191813085412E-2</v>
      </c>
      <c r="AS336">
        <f t="shared" si="197"/>
        <v>6.8891666408917959E-2</v>
      </c>
      <c r="AT336">
        <f t="shared" si="198"/>
        <v>6.3443078460878859E-4</v>
      </c>
      <c r="AU336">
        <f t="shared" si="199"/>
        <v>7.8255948976430928E-2</v>
      </c>
      <c r="AV336">
        <f t="shared" si="200"/>
        <v>3.2430676809948192E-3</v>
      </c>
      <c r="AW336">
        <f t="shared" si="201"/>
        <v>1.4272884108697946E-2</v>
      </c>
      <c r="AX336">
        <f t="shared" si="202"/>
        <v>-1.2011132284004395E-2</v>
      </c>
      <c r="AY336">
        <f t="shared" si="203"/>
        <v>1.5063054569409685E-2</v>
      </c>
      <c r="AZ336">
        <f t="shared" si="204"/>
        <v>-3.8192243256742909E-3</v>
      </c>
      <c r="BA336">
        <f t="shared" si="205"/>
        <v>1.659846036402365E-2</v>
      </c>
      <c r="BB336">
        <f t="shared" si="206"/>
        <v>0.15016822336025276</v>
      </c>
      <c r="BC336">
        <f t="shared" si="207"/>
        <v>2.4353001641115143E-2</v>
      </c>
      <c r="BD336">
        <f t="shared" si="208"/>
        <v>-7.6577906824186271E-3</v>
      </c>
      <c r="BE336">
        <f t="shared" si="209"/>
        <v>6.5638852959746391E-3</v>
      </c>
      <c r="BF336">
        <f t="shared" si="210"/>
        <v>1.683773341187636E-2</v>
      </c>
      <c r="BG336">
        <f t="shared" si="211"/>
        <v>4.613953319959517E-2</v>
      </c>
      <c r="BH336">
        <f t="shared" si="212"/>
        <v>1.4563147838314916E-2</v>
      </c>
      <c r="BI336">
        <f t="shared" si="191"/>
        <v>-4.5351424913466241E-2</v>
      </c>
      <c r="BJ336">
        <f t="shared" si="186"/>
        <v>2.3108346565004486E-2</v>
      </c>
      <c r="BK336">
        <f t="shared" si="187"/>
        <v>2.5166997881825845E-2</v>
      </c>
      <c r="BL336">
        <f t="shared" si="188"/>
        <v>4.5995096403014026E-4</v>
      </c>
      <c r="BM336">
        <f t="shared" si="189"/>
        <v>1.7542937272566436E-2</v>
      </c>
      <c r="BN336">
        <f t="shared" si="192"/>
        <v>2.3589163022074536E-2</v>
      </c>
    </row>
    <row r="337" spans="1:66" x14ac:dyDescent="0.25">
      <c r="A337" s="2">
        <v>42121</v>
      </c>
      <c r="B337" s="1">
        <v>120.736305</v>
      </c>
      <c r="C337" s="1">
        <v>76.430000000000007</v>
      </c>
      <c r="D337" s="1">
        <v>22.608253000000001</v>
      </c>
      <c r="E337" s="1">
        <v>22.608253000000001</v>
      </c>
      <c r="F337" s="1">
        <v>130.01829499999999</v>
      </c>
      <c r="G337" s="1">
        <v>15.195413</v>
      </c>
      <c r="H337" s="1">
        <v>143.36000100000001</v>
      </c>
      <c r="I337" s="1">
        <v>77.060242000000002</v>
      </c>
      <c r="J337" s="1">
        <v>134.04023699999999</v>
      </c>
      <c r="K337" s="1">
        <v>104.264977</v>
      </c>
      <c r="L337" s="1">
        <v>59.330002</v>
      </c>
      <c r="M337" s="1">
        <v>13.143072</v>
      </c>
      <c r="N337" s="1">
        <v>537.90002400000003</v>
      </c>
      <c r="O337" s="1">
        <v>187.596588</v>
      </c>
      <c r="P337" s="1">
        <v>101.02853399999999</v>
      </c>
      <c r="Q337" s="1">
        <v>30.008215</v>
      </c>
      <c r="R337" s="1">
        <v>90.373778999999999</v>
      </c>
      <c r="S337" s="1">
        <v>57.919285000000002</v>
      </c>
      <c r="T337" s="1">
        <v>34.697681000000003</v>
      </c>
      <c r="U337" s="1">
        <v>44.646335999999998</v>
      </c>
      <c r="V337" s="1">
        <v>47.718043999999999</v>
      </c>
      <c r="W337" s="1">
        <v>22.104579999999999</v>
      </c>
      <c r="X337" s="1">
        <v>29.780035000000002</v>
      </c>
      <c r="Y337" s="1">
        <v>58.984627000000003</v>
      </c>
      <c r="Z337" s="1">
        <v>28.655436000000002</v>
      </c>
      <c r="AA337" s="1">
        <v>24.360001</v>
      </c>
      <c r="AB337" s="1">
        <v>50.217598000000002</v>
      </c>
      <c r="AC337" s="1">
        <v>42.84919</v>
      </c>
      <c r="AD337" s="1">
        <v>71.188354000000004</v>
      </c>
      <c r="AE337" s="1">
        <v>77.326865999999995</v>
      </c>
      <c r="AF337" s="1">
        <v>2108.290039</v>
      </c>
      <c r="AG337" s="1"/>
      <c r="AI337">
        <f t="shared" si="190"/>
        <v>-1.0208737822331745E-2</v>
      </c>
      <c r="AJ337">
        <f t="shared" si="213"/>
        <v>-1.4371700883567652E-3</v>
      </c>
      <c r="AK337">
        <f t="shared" si="214"/>
        <v>-3.7176216968514524E-2</v>
      </c>
      <c r="AL337">
        <f t="shared" si="215"/>
        <v>-3.7176216968514524E-2</v>
      </c>
      <c r="AM337">
        <f t="shared" si="216"/>
        <v>-2.5134633581752497E-2</v>
      </c>
      <c r="AN337">
        <f t="shared" si="217"/>
        <v>3.0051189339548021E-2</v>
      </c>
      <c r="AO337">
        <f t="shared" si="193"/>
        <v>8.9380324847077725E-3</v>
      </c>
      <c r="AP337">
        <f t="shared" si="194"/>
        <v>3.2742442831063791E-2</v>
      </c>
      <c r="AQ337">
        <f t="shared" si="195"/>
        <v>-1.8430947508161471E-2</v>
      </c>
      <c r="AR337">
        <f t="shared" si="196"/>
        <v>9.0386033102609811E-3</v>
      </c>
      <c r="AS337">
        <f t="shared" si="197"/>
        <v>-9.350425936724473E-3</v>
      </c>
      <c r="AT337">
        <f t="shared" si="198"/>
        <v>2.536419264337798E-3</v>
      </c>
      <c r="AU337">
        <f t="shared" si="199"/>
        <v>-4.282711254737618E-2</v>
      </c>
      <c r="AV337">
        <f t="shared" si="200"/>
        <v>-2.3233896404918882E-3</v>
      </c>
      <c r="AW337">
        <f t="shared" si="201"/>
        <v>-3.6499268661529027E-2</v>
      </c>
      <c r="AX337">
        <f t="shared" si="202"/>
        <v>4.1770468032373304E-2</v>
      </c>
      <c r="AY337">
        <f t="shared" si="203"/>
        <v>-9.3985045644903436E-3</v>
      </c>
      <c r="AZ337">
        <f t="shared" si="204"/>
        <v>1.6134331669568295E-2</v>
      </c>
      <c r="BA337">
        <f t="shared" si="205"/>
        <v>4.0152588110543399E-3</v>
      </c>
      <c r="BB337">
        <f t="shared" si="206"/>
        <v>1.6502872567777323E-2</v>
      </c>
      <c r="BC337">
        <f t="shared" si="207"/>
        <v>-1.6840264026485835E-3</v>
      </c>
      <c r="BD337">
        <f t="shared" si="208"/>
        <v>3.2682535537240945E-2</v>
      </c>
      <c r="BE337">
        <f t="shared" si="209"/>
        <v>-3.3739643497070565E-2</v>
      </c>
      <c r="BF337">
        <f t="shared" si="210"/>
        <v>2.637828726754153E-3</v>
      </c>
      <c r="BG337">
        <f t="shared" si="211"/>
        <v>1.2055479362646875E-2</v>
      </c>
      <c r="BH337">
        <f t="shared" si="212"/>
        <v>-2.8708094098883488E-2</v>
      </c>
      <c r="BI337">
        <f t="shared" si="191"/>
        <v>1.0597411579665972E-2</v>
      </c>
      <c r="BJ337">
        <f t="shared" si="186"/>
        <v>7.5953668831074744E-3</v>
      </c>
      <c r="BK337">
        <f t="shared" si="187"/>
        <v>-1.5530813401796578E-2</v>
      </c>
      <c r="BL337">
        <f t="shared" si="188"/>
        <v>2.161662182781807E-2</v>
      </c>
      <c r="BM337">
        <f t="shared" si="189"/>
        <v>-4.4387527267383429E-3</v>
      </c>
      <c r="BN337">
        <f t="shared" si="192"/>
        <v>-2.0236779820239181E-3</v>
      </c>
    </row>
    <row r="338" spans="1:66" x14ac:dyDescent="0.25">
      <c r="A338" s="2">
        <v>42128</v>
      </c>
      <c r="B338" s="1">
        <v>119.491035</v>
      </c>
      <c r="C338" s="1">
        <v>76.309997999999993</v>
      </c>
      <c r="D338" s="1">
        <v>24.569921000000001</v>
      </c>
      <c r="E338" s="1">
        <v>24.569921000000001</v>
      </c>
      <c r="F338" s="1">
        <v>130.72827100000001</v>
      </c>
      <c r="G338" s="1">
        <v>15.516109</v>
      </c>
      <c r="H338" s="1">
        <v>148.30999800000001</v>
      </c>
      <c r="I338" s="1">
        <v>77.007309000000006</v>
      </c>
      <c r="J338" s="1">
        <v>134.85992400000001</v>
      </c>
      <c r="K338" s="1">
        <v>103.87818900000001</v>
      </c>
      <c r="L338" s="1">
        <v>61.880001</v>
      </c>
      <c r="M338" s="1">
        <v>13.149505</v>
      </c>
      <c r="N338" s="1">
        <v>538.21997099999999</v>
      </c>
      <c r="O338" s="1">
        <v>190.41722100000001</v>
      </c>
      <c r="P338" s="1">
        <v>103.72137499999999</v>
      </c>
      <c r="Q338" s="1">
        <v>29.451509000000001</v>
      </c>
      <c r="R338" s="1">
        <v>91.583220999999995</v>
      </c>
      <c r="S338" s="1">
        <v>59.631081000000002</v>
      </c>
      <c r="T338" s="1">
        <v>35.191668999999997</v>
      </c>
      <c r="U338" s="1">
        <v>43.811400999999996</v>
      </c>
      <c r="V338" s="1">
        <v>48.504040000000003</v>
      </c>
      <c r="W338" s="1">
        <v>20.239052000000001</v>
      </c>
      <c r="X338" s="1">
        <v>29.727603999999999</v>
      </c>
      <c r="Y338" s="1">
        <v>59.838112000000002</v>
      </c>
      <c r="Z338" s="1">
        <v>28.047691</v>
      </c>
      <c r="AA338" s="1">
        <v>25.059999000000001</v>
      </c>
      <c r="AB338" s="1">
        <v>49.969555</v>
      </c>
      <c r="AC338" s="1">
        <v>42.619689999999999</v>
      </c>
      <c r="AD338" s="1">
        <v>71.124931000000004</v>
      </c>
      <c r="AE338" s="1">
        <v>77.448715000000007</v>
      </c>
      <c r="AF338" s="1">
        <v>2116.1000979999999</v>
      </c>
      <c r="AG338" s="1"/>
      <c r="AI338">
        <f t="shared" si="190"/>
        <v>-1.0313964801225322E-2</v>
      </c>
      <c r="AJ338">
        <f t="shared" si="213"/>
        <v>-1.570090278686559E-3</v>
      </c>
      <c r="AK338">
        <f t="shared" si="214"/>
        <v>8.6767783428467443E-2</v>
      </c>
      <c r="AL338">
        <f t="shared" si="215"/>
        <v>8.6767783428467443E-2</v>
      </c>
      <c r="AM338">
        <f t="shared" si="216"/>
        <v>5.4605853737738352E-3</v>
      </c>
      <c r="AN338">
        <f t="shared" si="217"/>
        <v>2.1104789978396762E-2</v>
      </c>
      <c r="AO338">
        <f t="shared" si="193"/>
        <v>3.4528438654237985E-2</v>
      </c>
      <c r="AP338">
        <f t="shared" si="194"/>
        <v>-6.8690414961318058E-4</v>
      </c>
      <c r="AQ338">
        <f t="shared" si="195"/>
        <v>6.1152309063734053E-3</v>
      </c>
      <c r="AR338">
        <f t="shared" si="196"/>
        <v>-3.7096636965641464E-3</v>
      </c>
      <c r="AS338">
        <f t="shared" si="197"/>
        <v>4.2979924389687355E-2</v>
      </c>
      <c r="AT338">
        <f t="shared" si="198"/>
        <v>4.8945938970732775E-4</v>
      </c>
      <c r="AU338">
        <f t="shared" si="199"/>
        <v>5.9480755851380371E-4</v>
      </c>
      <c r="AV338">
        <f t="shared" si="200"/>
        <v>1.5035630605392541E-2</v>
      </c>
      <c r="AW338">
        <f t="shared" si="201"/>
        <v>2.6654261854378702E-2</v>
      </c>
      <c r="AX338">
        <f t="shared" si="202"/>
        <v>-1.8551786569111103E-2</v>
      </c>
      <c r="AY338">
        <f t="shared" si="203"/>
        <v>1.338266489885297E-2</v>
      </c>
      <c r="AZ338">
        <f t="shared" si="204"/>
        <v>2.9554853793516262E-2</v>
      </c>
      <c r="BA338">
        <f t="shared" si="205"/>
        <v>1.4236916870611453E-2</v>
      </c>
      <c r="BB338">
        <f t="shared" si="206"/>
        <v>-1.8701086691638068E-2</v>
      </c>
      <c r="BC338">
        <f t="shared" si="207"/>
        <v>1.6471672644419465E-2</v>
      </c>
      <c r="BD338">
        <f t="shared" si="208"/>
        <v>-8.4395541557450882E-2</v>
      </c>
      <c r="BE338">
        <f t="shared" si="209"/>
        <v>-1.760609079203638E-3</v>
      </c>
      <c r="BF338">
        <f t="shared" si="210"/>
        <v>1.4469617651392441E-2</v>
      </c>
      <c r="BG338">
        <f t="shared" si="211"/>
        <v>-2.1208715861102279E-2</v>
      </c>
      <c r="BH338">
        <f t="shared" si="212"/>
        <v>2.8735548902481603E-2</v>
      </c>
      <c r="BI338">
        <f t="shared" si="191"/>
        <v>-4.9393640850763643E-3</v>
      </c>
      <c r="BJ338">
        <f t="shared" si="186"/>
        <v>-5.3559938939336214E-3</v>
      </c>
      <c r="BK338">
        <f t="shared" si="187"/>
        <v>-8.9091819709724183E-4</v>
      </c>
      <c r="BL338">
        <f t="shared" si="188"/>
        <v>1.5757654008635453E-3</v>
      </c>
      <c r="BM338">
        <f t="shared" si="189"/>
        <v>3.7044518806835336E-3</v>
      </c>
      <c r="BN338">
        <f t="shared" si="192"/>
        <v>9.0947032289610662E-3</v>
      </c>
    </row>
    <row r="339" spans="1:66" x14ac:dyDescent="0.25">
      <c r="A339" s="2">
        <v>42135</v>
      </c>
      <c r="B339" s="1">
        <v>121.071388</v>
      </c>
      <c r="C339" s="1">
        <v>78.919998000000007</v>
      </c>
      <c r="D339" s="1">
        <v>24.932832999999999</v>
      </c>
      <c r="E339" s="1">
        <v>24.932832999999999</v>
      </c>
      <c r="F339" s="1">
        <v>132.85041799999999</v>
      </c>
      <c r="G339" s="1">
        <v>15.421787</v>
      </c>
      <c r="H339" s="1">
        <v>145.259995</v>
      </c>
      <c r="I339" s="1">
        <v>77.995163000000005</v>
      </c>
      <c r="J339" s="1">
        <v>133.889252</v>
      </c>
      <c r="K339" s="1">
        <v>104.057434</v>
      </c>
      <c r="L339" s="1">
        <v>62.880001</v>
      </c>
      <c r="M339" s="1">
        <v>12.990065</v>
      </c>
      <c r="N339" s="1">
        <v>533.84997599999997</v>
      </c>
      <c r="O339" s="1">
        <v>192.76300000000001</v>
      </c>
      <c r="P339" s="1">
        <v>104.532928</v>
      </c>
      <c r="Q339" s="1">
        <v>29.836313000000001</v>
      </c>
      <c r="R339" s="1">
        <v>92.332344000000006</v>
      </c>
      <c r="S339" s="1">
        <v>59.986195000000002</v>
      </c>
      <c r="T339" s="1">
        <v>35.154507000000002</v>
      </c>
      <c r="U339" s="1">
        <v>44.316040000000001</v>
      </c>
      <c r="V339" s="1">
        <v>49.706696000000001</v>
      </c>
      <c r="W339" s="1">
        <v>20.695716999999998</v>
      </c>
      <c r="X339" s="1">
        <v>29.947149</v>
      </c>
      <c r="Y339" s="1">
        <v>61.260559000000001</v>
      </c>
      <c r="Z339" s="1">
        <v>28.580511000000001</v>
      </c>
      <c r="AA339" s="1">
        <v>24.690000999999999</v>
      </c>
      <c r="AB339" s="1">
        <v>50.800854000000001</v>
      </c>
      <c r="AC339" s="1">
        <v>42.322186000000002</v>
      </c>
      <c r="AD339" s="1">
        <v>72.220923999999997</v>
      </c>
      <c r="AE339" s="1">
        <v>76.0214</v>
      </c>
      <c r="AF339" s="1">
        <v>2122.7299800000001</v>
      </c>
      <c r="AG339" s="1"/>
      <c r="AI339">
        <f t="shared" si="190"/>
        <v>1.3225703501522121E-2</v>
      </c>
      <c r="AJ339">
        <f t="shared" si="213"/>
        <v>3.4202595576008452E-2</v>
      </c>
      <c r="AK339">
        <f t="shared" si="214"/>
        <v>1.4770580662428581E-2</v>
      </c>
      <c r="AL339">
        <f t="shared" si="215"/>
        <v>1.4770580662428581E-2</v>
      </c>
      <c r="AM339">
        <f t="shared" si="216"/>
        <v>1.6233267553886519E-2</v>
      </c>
      <c r="AN339">
        <f t="shared" si="217"/>
        <v>-6.0789725052846702E-3</v>
      </c>
      <c r="AO339">
        <f t="shared" si="193"/>
        <v>-2.0565053206999594E-2</v>
      </c>
      <c r="AP339">
        <f t="shared" si="194"/>
        <v>1.282805506163056E-2</v>
      </c>
      <c r="AQ339">
        <f t="shared" si="195"/>
        <v>-7.1976312251222051E-3</v>
      </c>
      <c r="AR339">
        <f t="shared" si="196"/>
        <v>1.7255306597614493E-3</v>
      </c>
      <c r="AS339">
        <f t="shared" si="197"/>
        <v>1.6160310016801713E-2</v>
      </c>
      <c r="AT339">
        <f t="shared" si="198"/>
        <v>-1.2125171251693507E-2</v>
      </c>
      <c r="AU339">
        <f t="shared" si="199"/>
        <v>-8.1193475446120471E-3</v>
      </c>
      <c r="AV339">
        <f t="shared" si="200"/>
        <v>1.231915363369363E-2</v>
      </c>
      <c r="AW339">
        <f t="shared" si="201"/>
        <v>7.8243563585616138E-3</v>
      </c>
      <c r="AX339">
        <f t="shared" si="202"/>
        <v>1.3065680267859927E-2</v>
      </c>
      <c r="AY339">
        <f t="shared" si="203"/>
        <v>8.1796970211389652E-3</v>
      </c>
      <c r="AZ339">
        <f t="shared" si="204"/>
        <v>5.9551830026358292E-3</v>
      </c>
      <c r="BA339">
        <f t="shared" si="205"/>
        <v>-1.0559885636567859E-3</v>
      </c>
      <c r="BB339">
        <f t="shared" si="206"/>
        <v>1.1518440143012194E-2</v>
      </c>
      <c r="BC339">
        <f t="shared" si="207"/>
        <v>2.479496553276794E-2</v>
      </c>
      <c r="BD339">
        <f t="shared" si="208"/>
        <v>2.2563556830626129E-2</v>
      </c>
      <c r="BE339">
        <f t="shared" si="209"/>
        <v>7.385223511454206E-3</v>
      </c>
      <c r="BF339">
        <f t="shared" si="210"/>
        <v>2.3771588916441717E-2</v>
      </c>
      <c r="BG339">
        <f t="shared" si="211"/>
        <v>1.8996929194634988E-2</v>
      </c>
      <c r="BH339">
        <f t="shared" si="212"/>
        <v>-1.4764485824600491E-2</v>
      </c>
      <c r="BI339">
        <f t="shared" si="191"/>
        <v>1.6636109727212928E-2</v>
      </c>
      <c r="BJ339">
        <f t="shared" si="186"/>
        <v>-6.9804355686302845E-3</v>
      </c>
      <c r="BK339">
        <f t="shared" si="187"/>
        <v>1.5409406864661744E-2</v>
      </c>
      <c r="BL339">
        <f t="shared" si="188"/>
        <v>-1.8429163091989418E-2</v>
      </c>
      <c r="BM339">
        <f t="shared" si="189"/>
        <v>3.1330663451442173E-3</v>
      </c>
      <c r="BN339">
        <f t="shared" si="192"/>
        <v>7.2340221972193594E-3</v>
      </c>
    </row>
    <row r="340" spans="1:66" x14ac:dyDescent="0.25">
      <c r="A340" s="2">
        <v>42142</v>
      </c>
      <c r="B340" s="1">
        <v>124.616013</v>
      </c>
      <c r="C340" s="1">
        <v>80.040001000000004</v>
      </c>
      <c r="D340" s="1">
        <v>25.001491999999999</v>
      </c>
      <c r="E340" s="1">
        <v>25.001491999999999</v>
      </c>
      <c r="F340" s="1">
        <v>130.97813400000001</v>
      </c>
      <c r="G340" s="1">
        <v>15.799078</v>
      </c>
      <c r="H340" s="1">
        <v>144.60000600000001</v>
      </c>
      <c r="I340" s="1">
        <v>78.171554999999998</v>
      </c>
      <c r="J340" s="1">
        <v>132.826111</v>
      </c>
      <c r="K340" s="1">
        <v>104.019707</v>
      </c>
      <c r="L340" s="1">
        <v>62.560001</v>
      </c>
      <c r="M340" s="1">
        <v>12.813845000000001</v>
      </c>
      <c r="N340" s="1">
        <v>540.10998500000005</v>
      </c>
      <c r="O340" s="1">
        <v>197.350143</v>
      </c>
      <c r="P340" s="1">
        <v>103.435509</v>
      </c>
      <c r="Q340" s="1">
        <v>30.252341999999999</v>
      </c>
      <c r="R340" s="1">
        <v>91.474922000000007</v>
      </c>
      <c r="S340" s="1">
        <v>60.523421999999997</v>
      </c>
      <c r="T340" s="1">
        <v>35.451725000000003</v>
      </c>
      <c r="U340" s="1">
        <v>43.031517000000001</v>
      </c>
      <c r="V340" s="1">
        <v>49.446274000000003</v>
      </c>
      <c r="W340" s="1">
        <v>20.268201999999999</v>
      </c>
      <c r="X340" s="1">
        <v>30.202646000000001</v>
      </c>
      <c r="Y340" s="1">
        <v>59.924315999999997</v>
      </c>
      <c r="Z340" s="1">
        <v>28.896864000000001</v>
      </c>
      <c r="AA340" s="1">
        <v>27.26</v>
      </c>
      <c r="AB340" s="1">
        <v>50.581619000000003</v>
      </c>
      <c r="AC340" s="1">
        <v>42.169181999999999</v>
      </c>
      <c r="AD340" s="1">
        <v>69.140311999999994</v>
      </c>
      <c r="AE340" s="1">
        <v>75.921859999999995</v>
      </c>
      <c r="AF340" s="1">
        <v>2126.0600589999999</v>
      </c>
      <c r="AG340" s="1"/>
      <c r="AI340">
        <f t="shared" si="190"/>
        <v>2.9277148453935264E-2</v>
      </c>
      <c r="AJ340">
        <f t="shared" si="213"/>
        <v>1.419162478944813E-2</v>
      </c>
      <c r="AK340">
        <f t="shared" si="214"/>
        <v>2.7537584678002797E-3</v>
      </c>
      <c r="AL340">
        <f t="shared" si="215"/>
        <v>2.7537584678002797E-3</v>
      </c>
      <c r="AM340">
        <f t="shared" si="216"/>
        <v>-1.4093173572099557E-2</v>
      </c>
      <c r="AN340">
        <f t="shared" si="217"/>
        <v>2.4464804240909278E-2</v>
      </c>
      <c r="AO340">
        <f t="shared" si="193"/>
        <v>-4.5435014643914586E-3</v>
      </c>
      <c r="AP340">
        <f t="shared" si="194"/>
        <v>2.261576144151308E-3</v>
      </c>
      <c r="AQ340">
        <f t="shared" si="195"/>
        <v>-7.9404506644043509E-3</v>
      </c>
      <c r="AR340">
        <f t="shared" si="196"/>
        <v>-3.6255939196044217E-4</v>
      </c>
      <c r="AS340">
        <f t="shared" si="197"/>
        <v>-5.089058443240169E-3</v>
      </c>
      <c r="AT340">
        <f t="shared" si="198"/>
        <v>-1.356575198045575E-2</v>
      </c>
      <c r="AU340">
        <f t="shared" si="199"/>
        <v>1.1726157687417565E-2</v>
      </c>
      <c r="AV340">
        <f t="shared" si="200"/>
        <v>2.379680229089606E-2</v>
      </c>
      <c r="AW340">
        <f t="shared" si="201"/>
        <v>-1.0498309202627541E-2</v>
      </c>
      <c r="AX340">
        <f t="shared" si="202"/>
        <v>1.3943713487655067E-2</v>
      </c>
      <c r="AY340">
        <f t="shared" si="203"/>
        <v>-9.2862583451796665E-3</v>
      </c>
      <c r="AZ340">
        <f t="shared" si="204"/>
        <v>8.9558439237560298E-3</v>
      </c>
      <c r="BA340">
        <f t="shared" si="205"/>
        <v>8.4546200576785455E-3</v>
      </c>
      <c r="BB340">
        <f t="shared" si="206"/>
        <v>-2.8985509535599301E-2</v>
      </c>
      <c r="BC340">
        <f t="shared" si="207"/>
        <v>-5.2391734103590061E-3</v>
      </c>
      <c r="BD340">
        <f t="shared" si="208"/>
        <v>-2.0657172689402339E-2</v>
      </c>
      <c r="BE340">
        <f t="shared" si="209"/>
        <v>8.5315967807153142E-3</v>
      </c>
      <c r="BF340">
        <f t="shared" si="210"/>
        <v>-2.1812451956241586E-2</v>
      </c>
      <c r="BG340">
        <f t="shared" si="211"/>
        <v>1.1068836382946387E-2</v>
      </c>
      <c r="BH340">
        <f t="shared" si="212"/>
        <v>0.10409068027174251</v>
      </c>
      <c r="BI340">
        <f t="shared" si="191"/>
        <v>-4.3155770570313173E-3</v>
      </c>
      <c r="BJ340">
        <f t="shared" ref="BJ340:BJ403" si="218">(AC340-AC339)/AC339</f>
        <v>-3.6152196864311969E-3</v>
      </c>
      <c r="BK340">
        <f t="shared" ref="BK340:BK403" si="219">(AD340-AD339)/AD339</f>
        <v>-4.2655394439428694E-2</v>
      </c>
      <c r="BL340">
        <f t="shared" ref="BL340:BL403" si="220">(AE340-AE339)/AE339</f>
        <v>-1.3093681515994788E-3</v>
      </c>
      <c r="BM340">
        <f t="shared" ref="BM340:BM403" si="221">(AF340-AF339)/AF339</f>
        <v>1.568771832204415E-3</v>
      </c>
      <c r="BN340">
        <f t="shared" si="192"/>
        <v>2.4100663818800053E-3</v>
      </c>
    </row>
    <row r="341" spans="1:66" x14ac:dyDescent="0.25">
      <c r="A341" s="2">
        <v>42149</v>
      </c>
      <c r="B341" s="1">
        <v>122.491119</v>
      </c>
      <c r="C341" s="1">
        <v>79.089995999999999</v>
      </c>
      <c r="D341" s="1">
        <v>24.7759</v>
      </c>
      <c r="E341" s="1">
        <v>24.7759</v>
      </c>
      <c r="F341" s="1">
        <v>127.097916</v>
      </c>
      <c r="G341" s="1">
        <v>15.563272</v>
      </c>
      <c r="H341" s="1">
        <v>143</v>
      </c>
      <c r="I341" s="1">
        <v>75.252135999999993</v>
      </c>
      <c r="J341" s="1">
        <v>131.818466</v>
      </c>
      <c r="K341" s="1">
        <v>104.12346599999999</v>
      </c>
      <c r="L341" s="1">
        <v>62.759998000000003</v>
      </c>
      <c r="M341" s="1">
        <v>12.729929</v>
      </c>
      <c r="N341" s="1">
        <v>532.10998500000005</v>
      </c>
      <c r="O341" s="1">
        <v>195.82107500000001</v>
      </c>
      <c r="P341" s="1">
        <v>102.753052</v>
      </c>
      <c r="Q341" s="1">
        <v>31.165787000000002</v>
      </c>
      <c r="R341" s="1">
        <v>91.041884999999994</v>
      </c>
      <c r="S341" s="1">
        <v>59.895138000000003</v>
      </c>
      <c r="T341" s="1">
        <v>35.479588</v>
      </c>
      <c r="U341" s="1">
        <v>43.274234999999997</v>
      </c>
      <c r="V341" s="1">
        <v>48.139446</v>
      </c>
      <c r="W341" s="1">
        <v>21.600679</v>
      </c>
      <c r="X341" s="1">
        <v>30.616752999999999</v>
      </c>
      <c r="Y341" s="1">
        <v>60.070869000000002</v>
      </c>
      <c r="Z341" s="1">
        <v>28.755337000000001</v>
      </c>
      <c r="AA341" s="1">
        <v>27.370000999999998</v>
      </c>
      <c r="AB341" s="1">
        <v>51.084049</v>
      </c>
      <c r="AC341" s="1">
        <v>42.024681000000001</v>
      </c>
      <c r="AD341" s="1">
        <v>67.691153999999997</v>
      </c>
      <c r="AE341" s="1">
        <v>74.763549999999995</v>
      </c>
      <c r="AF341" s="1">
        <v>2107.389893</v>
      </c>
      <c r="AG341" s="1"/>
      <c r="AI341">
        <f t="shared" si="190"/>
        <v>-1.7051532534586848E-2</v>
      </c>
      <c r="AJ341">
        <f t="shared" si="213"/>
        <v>-1.1869127787742087E-2</v>
      </c>
      <c r="AK341">
        <f t="shared" si="214"/>
        <v>-9.0231414989153016E-3</v>
      </c>
      <c r="AL341">
        <f t="shared" si="215"/>
        <v>-9.0231414989153016E-3</v>
      </c>
      <c r="AM341">
        <f t="shared" si="216"/>
        <v>-2.9624929608479636E-2</v>
      </c>
      <c r="AN341">
        <f t="shared" si="217"/>
        <v>-1.4925301337204626E-2</v>
      </c>
      <c r="AO341">
        <f t="shared" si="193"/>
        <v>-1.1065047950274687E-2</v>
      </c>
      <c r="AP341">
        <f t="shared" si="194"/>
        <v>-3.7346308385447939E-2</v>
      </c>
      <c r="AQ341">
        <f t="shared" si="195"/>
        <v>-7.5861966627931805E-3</v>
      </c>
      <c r="AR341">
        <f t="shared" si="196"/>
        <v>9.9749367684718259E-4</v>
      </c>
      <c r="AS341">
        <f t="shared" si="197"/>
        <v>3.1968829412263484E-3</v>
      </c>
      <c r="AT341">
        <f t="shared" si="198"/>
        <v>-6.5488539934734904E-3</v>
      </c>
      <c r="AU341">
        <f t="shared" si="199"/>
        <v>-1.4811798008140878E-2</v>
      </c>
      <c r="AV341">
        <f t="shared" si="200"/>
        <v>-7.7479953992229695E-3</v>
      </c>
      <c r="AW341">
        <f t="shared" si="201"/>
        <v>-6.5978985997932242E-3</v>
      </c>
      <c r="AX341">
        <f t="shared" si="202"/>
        <v>3.0194191246416657E-2</v>
      </c>
      <c r="AY341">
        <f t="shared" si="203"/>
        <v>-4.7339422710851063E-3</v>
      </c>
      <c r="AZ341">
        <f t="shared" si="204"/>
        <v>-1.0380840660331361E-2</v>
      </c>
      <c r="BA341">
        <f t="shared" si="205"/>
        <v>7.8594200987388955E-4</v>
      </c>
      <c r="BB341">
        <f t="shared" si="206"/>
        <v>5.6404704486712944E-3</v>
      </c>
      <c r="BC341">
        <f t="shared" si="207"/>
        <v>-2.6429251271794574E-2</v>
      </c>
      <c r="BD341">
        <f t="shared" si="208"/>
        <v>6.5742239987543097E-2</v>
      </c>
      <c r="BE341">
        <f t="shared" si="209"/>
        <v>1.3710951020648912E-2</v>
      </c>
      <c r="BF341">
        <f t="shared" si="210"/>
        <v>2.4456349238930718E-3</v>
      </c>
      <c r="BG341">
        <f t="shared" si="211"/>
        <v>-4.8976594830497855E-3</v>
      </c>
      <c r="BH341">
        <f t="shared" si="212"/>
        <v>4.0352531181216764E-3</v>
      </c>
      <c r="BI341">
        <f t="shared" si="191"/>
        <v>9.9330549304876298E-3</v>
      </c>
      <c r="BJ341">
        <f t="shared" si="218"/>
        <v>-3.426696775858688E-3</v>
      </c>
      <c r="BK341">
        <f t="shared" si="219"/>
        <v>-2.095966821786973E-2</v>
      </c>
      <c r="BL341">
        <f t="shared" si="220"/>
        <v>-1.5256607253826503E-2</v>
      </c>
      <c r="BM341">
        <f t="shared" si="221"/>
        <v>-8.7815797681564372E-3</v>
      </c>
      <c r="BN341">
        <f t="shared" si="192"/>
        <v>-4.4207941631692052E-3</v>
      </c>
    </row>
    <row r="342" spans="1:66" x14ac:dyDescent="0.25">
      <c r="A342" s="2">
        <v>42156</v>
      </c>
      <c r="B342" s="1">
        <v>120.95856499999999</v>
      </c>
      <c r="C342" s="1">
        <v>78.860000999999997</v>
      </c>
      <c r="D342" s="1">
        <v>25.276126999999999</v>
      </c>
      <c r="E342" s="1">
        <v>25.276126999999999</v>
      </c>
      <c r="F342" s="1">
        <v>127.287842</v>
      </c>
      <c r="G342" s="1">
        <v>16.214099999999998</v>
      </c>
      <c r="H342" s="1">
        <v>140.759995</v>
      </c>
      <c r="I342" s="1">
        <v>75.895995999999997</v>
      </c>
      <c r="J342" s="1">
        <v>128.29628</v>
      </c>
      <c r="K342" s="1">
        <v>104.057434</v>
      </c>
      <c r="L342" s="1">
        <v>62.900002000000001</v>
      </c>
      <c r="M342" s="1">
        <v>12.402659999999999</v>
      </c>
      <c r="N342" s="1">
        <v>533.330017</v>
      </c>
      <c r="O342" s="1">
        <v>200.49020400000001</v>
      </c>
      <c r="P342" s="1">
        <v>101.784729</v>
      </c>
      <c r="Q342" s="1">
        <v>28.796251000000002</v>
      </c>
      <c r="R342" s="1">
        <v>89.632712999999995</v>
      </c>
      <c r="S342" s="1">
        <v>61.388420000000004</v>
      </c>
      <c r="T342" s="1">
        <v>36.491965999999998</v>
      </c>
      <c r="U342" s="1">
        <v>42.609329000000002</v>
      </c>
      <c r="V342" s="1">
        <v>48.574416999999997</v>
      </c>
      <c r="W342" s="1">
        <v>21.727571000000001</v>
      </c>
      <c r="X342" s="1">
        <v>30.035250000000001</v>
      </c>
      <c r="Y342" s="1">
        <v>58.846702999999998</v>
      </c>
      <c r="Z342" s="1">
        <v>28.780308000000002</v>
      </c>
      <c r="AA342" s="1">
        <v>28.190000999999999</v>
      </c>
      <c r="AB342" s="1">
        <v>49.138241000000001</v>
      </c>
      <c r="AC342" s="1">
        <v>40.146149000000001</v>
      </c>
      <c r="AD342" s="1">
        <v>66.588341</v>
      </c>
      <c r="AE342" s="1">
        <v>73.956253000000004</v>
      </c>
      <c r="AF342" s="1">
        <v>2092.830078</v>
      </c>
      <c r="AG342" s="1"/>
      <c r="AI342">
        <f t="shared" si="190"/>
        <v>-1.2511551959942538E-2</v>
      </c>
      <c r="AJ342">
        <f t="shared" si="213"/>
        <v>-2.9080163311678811E-3</v>
      </c>
      <c r="AK342">
        <f t="shared" si="214"/>
        <v>2.0190063731287212E-2</v>
      </c>
      <c r="AL342">
        <f t="shared" si="215"/>
        <v>2.0190063731287212E-2</v>
      </c>
      <c r="AM342">
        <f t="shared" si="216"/>
        <v>1.4943281996850351E-3</v>
      </c>
      <c r="AN342">
        <f t="shared" si="217"/>
        <v>4.1818198641005493E-2</v>
      </c>
      <c r="AO342">
        <f t="shared" si="193"/>
        <v>-1.5664370629370605E-2</v>
      </c>
      <c r="AP342">
        <f t="shared" si="194"/>
        <v>8.5560362034109404E-3</v>
      </c>
      <c r="AQ342">
        <f t="shared" si="195"/>
        <v>-2.671997411955928E-2</v>
      </c>
      <c r="AR342">
        <f t="shared" si="196"/>
        <v>-6.3417020712691955E-4</v>
      </c>
      <c r="AS342">
        <f t="shared" si="197"/>
        <v>2.2307840099038494E-3</v>
      </c>
      <c r="AT342">
        <f t="shared" si="198"/>
        <v>-2.5708627282995933E-2</v>
      </c>
      <c r="AU342">
        <f t="shared" si="199"/>
        <v>2.2928192185680302E-3</v>
      </c>
      <c r="AV342">
        <f t="shared" si="200"/>
        <v>2.3843853374821877E-2</v>
      </c>
      <c r="AW342">
        <f t="shared" si="201"/>
        <v>-9.4237882102032166E-3</v>
      </c>
      <c r="AX342">
        <f t="shared" si="202"/>
        <v>-7.6030038965484811E-2</v>
      </c>
      <c r="AY342">
        <f t="shared" si="203"/>
        <v>-1.5478282331258829E-2</v>
      </c>
      <c r="AZ342">
        <f t="shared" si="204"/>
        <v>2.4931606301666766E-2</v>
      </c>
      <c r="BA342">
        <f t="shared" si="205"/>
        <v>2.8534096844642001E-2</v>
      </c>
      <c r="BB342">
        <f t="shared" si="206"/>
        <v>-1.536493943798186E-2</v>
      </c>
      <c r="BC342">
        <f t="shared" si="207"/>
        <v>9.0356461518065114E-3</v>
      </c>
      <c r="BD342">
        <f t="shared" si="208"/>
        <v>5.8744449653643557E-3</v>
      </c>
      <c r="BE342">
        <f t="shared" si="209"/>
        <v>-1.8992967673613134E-2</v>
      </c>
      <c r="BF342">
        <f t="shared" si="210"/>
        <v>-2.0378696369449955E-2</v>
      </c>
      <c r="BG342">
        <f t="shared" si="211"/>
        <v>8.6839531736319908E-4</v>
      </c>
      <c r="BH342">
        <f t="shared" si="212"/>
        <v>2.9959808916338742E-2</v>
      </c>
      <c r="BI342">
        <f t="shared" si="191"/>
        <v>-3.8090324437673281E-2</v>
      </c>
      <c r="BJ342">
        <f t="shared" si="218"/>
        <v>-4.4700684343088763E-2</v>
      </c>
      <c r="BK342">
        <f t="shared" si="219"/>
        <v>-1.6291833346496021E-2</v>
      </c>
      <c r="BL342">
        <f t="shared" si="220"/>
        <v>-1.0798002502556277E-2</v>
      </c>
      <c r="BM342">
        <f t="shared" si="221"/>
        <v>-6.9089327268592304E-3</v>
      </c>
      <c r="BN342">
        <f t="shared" si="192"/>
        <v>-4.3292040846939365E-3</v>
      </c>
    </row>
    <row r="343" spans="1:66" x14ac:dyDescent="0.25">
      <c r="A343" s="2">
        <v>42163</v>
      </c>
      <c r="B343" s="1">
        <v>119.567047</v>
      </c>
      <c r="C343" s="1">
        <v>79.860000999999997</v>
      </c>
      <c r="D343" s="1">
        <v>24.913215999999998</v>
      </c>
      <c r="E343" s="1">
        <v>24.913215999999998</v>
      </c>
      <c r="F343" s="1">
        <v>129.16012599999999</v>
      </c>
      <c r="G343" s="1">
        <v>16.546547</v>
      </c>
      <c r="H343" s="1">
        <v>140.28999300000001</v>
      </c>
      <c r="I343" s="1">
        <v>77.483588999999995</v>
      </c>
      <c r="J343" s="1">
        <v>128.29628</v>
      </c>
      <c r="K343" s="1">
        <v>103.727242</v>
      </c>
      <c r="L343" s="1">
        <v>62.75</v>
      </c>
      <c r="M343" s="1">
        <v>12.780279</v>
      </c>
      <c r="N343" s="1">
        <v>532.330017</v>
      </c>
      <c r="O343" s="1">
        <v>202.976654</v>
      </c>
      <c r="P343" s="1">
        <v>102.538605</v>
      </c>
      <c r="Q343" s="1">
        <v>28.325959999999998</v>
      </c>
      <c r="R343" s="1">
        <v>89.414528000000004</v>
      </c>
      <c r="S343" s="1">
        <v>62.144168999999998</v>
      </c>
      <c r="T343" s="1">
        <v>36.789177000000002</v>
      </c>
      <c r="U343" s="1">
        <v>42.452334999999998</v>
      </c>
      <c r="V343" s="1">
        <v>49.407550999999998</v>
      </c>
      <c r="W343" s="1">
        <v>20.605081999999999</v>
      </c>
      <c r="X343" s="1">
        <v>30.140984</v>
      </c>
      <c r="Y343" s="1">
        <v>58.187140999999997</v>
      </c>
      <c r="Z343" s="1">
        <v>28.846914000000002</v>
      </c>
      <c r="AA343" s="1">
        <v>28.280000999999999</v>
      </c>
      <c r="AB343" s="1">
        <v>48.425694</v>
      </c>
      <c r="AC343" s="1">
        <v>40.163147000000002</v>
      </c>
      <c r="AD343" s="1">
        <v>66.014160000000004</v>
      </c>
      <c r="AE343" s="1">
        <v>73.728088</v>
      </c>
      <c r="AF343" s="1">
        <v>2094.110107</v>
      </c>
      <c r="AG343" s="1"/>
      <c r="AI343">
        <f t="shared" si="190"/>
        <v>-1.150408819747482E-2</v>
      </c>
      <c r="AJ343">
        <f t="shared" si="213"/>
        <v>1.268069981383845E-2</v>
      </c>
      <c r="AK343">
        <f t="shared" si="214"/>
        <v>-1.4357856328226252E-2</v>
      </c>
      <c r="AL343">
        <f t="shared" si="215"/>
        <v>-1.4357856328226252E-2</v>
      </c>
      <c r="AM343">
        <f t="shared" si="216"/>
        <v>1.4709056030661541E-2</v>
      </c>
      <c r="AN343">
        <f t="shared" si="217"/>
        <v>2.0503574049746946E-2</v>
      </c>
      <c r="AO343">
        <f t="shared" si="193"/>
        <v>-3.3390310933159228E-3</v>
      </c>
      <c r="AP343">
        <f t="shared" si="194"/>
        <v>2.0918007321492932E-2</v>
      </c>
      <c r="AQ343">
        <f t="shared" si="195"/>
        <v>0</v>
      </c>
      <c r="AR343">
        <f t="shared" si="196"/>
        <v>-3.1731706934076107E-3</v>
      </c>
      <c r="AS343">
        <f t="shared" si="197"/>
        <v>-2.384769399530395E-3</v>
      </c>
      <c r="AT343">
        <f t="shared" si="198"/>
        <v>3.0446613871540545E-2</v>
      </c>
      <c r="AU343">
        <f t="shared" si="199"/>
        <v>-1.8750116590568724E-3</v>
      </c>
      <c r="AV343">
        <f t="shared" si="200"/>
        <v>1.2401852810723812E-2</v>
      </c>
      <c r="AW343">
        <f t="shared" si="201"/>
        <v>7.4065727482558342E-3</v>
      </c>
      <c r="AX343">
        <f t="shared" si="202"/>
        <v>-1.6331674564164726E-2</v>
      </c>
      <c r="AY343">
        <f t="shared" si="203"/>
        <v>-2.4342117146447548E-3</v>
      </c>
      <c r="AZ343">
        <f t="shared" si="204"/>
        <v>1.2310937469965743E-2</v>
      </c>
      <c r="BA343">
        <f t="shared" si="205"/>
        <v>8.1445598190024709E-3</v>
      </c>
      <c r="BB343">
        <f t="shared" si="206"/>
        <v>-3.684498293789243E-3</v>
      </c>
      <c r="BC343">
        <f t="shared" si="207"/>
        <v>1.7151703539746061E-2</v>
      </c>
      <c r="BD343">
        <f t="shared" si="208"/>
        <v>-5.1661964422990564E-2</v>
      </c>
      <c r="BE343">
        <f t="shared" si="209"/>
        <v>3.5203302785892648E-3</v>
      </c>
      <c r="BF343">
        <f t="shared" si="210"/>
        <v>-1.1208138542613018E-2</v>
      </c>
      <c r="BG343">
        <f t="shared" si="211"/>
        <v>2.3142907296197163E-3</v>
      </c>
      <c r="BH343">
        <f t="shared" si="212"/>
        <v>3.1926213837310561E-3</v>
      </c>
      <c r="BI343">
        <f t="shared" si="191"/>
        <v>-1.4500865018753941E-2</v>
      </c>
      <c r="BJ343">
        <f t="shared" si="218"/>
        <v>4.234030018670273E-4</v>
      </c>
      <c r="BK343">
        <f t="shared" si="219"/>
        <v>-8.6228458522490566E-3</v>
      </c>
      <c r="BL343">
        <f t="shared" si="220"/>
        <v>-3.0851346673824074E-3</v>
      </c>
      <c r="BM343">
        <f t="shared" si="221"/>
        <v>6.1162586177243062E-4</v>
      </c>
      <c r="BN343">
        <f t="shared" si="192"/>
        <v>1.2010353643185213E-4</v>
      </c>
    </row>
    <row r="344" spans="1:66" x14ac:dyDescent="0.25">
      <c r="A344" s="2">
        <v>42170</v>
      </c>
      <c r="B344" s="1">
        <v>119.03112</v>
      </c>
      <c r="C344" s="1">
        <v>79.699996999999996</v>
      </c>
      <c r="D344" s="1">
        <v>24.530688999999999</v>
      </c>
      <c r="E344" s="1">
        <v>24.530688999999999</v>
      </c>
      <c r="F344" s="1">
        <v>131.267563</v>
      </c>
      <c r="G344" s="1">
        <v>16.243811000000001</v>
      </c>
      <c r="H344" s="1">
        <v>140.96000699999999</v>
      </c>
      <c r="I344" s="1">
        <v>77.192550999999995</v>
      </c>
      <c r="J344" s="1">
        <v>129.70141599999999</v>
      </c>
      <c r="K344" s="1">
        <v>106.24612399999999</v>
      </c>
      <c r="L344" s="1">
        <v>65.949996999999996</v>
      </c>
      <c r="M344" s="1">
        <v>12.679581000000001</v>
      </c>
      <c r="N344" s="1">
        <v>536.69000200000005</v>
      </c>
      <c r="O344" s="1">
        <v>203.100525</v>
      </c>
      <c r="P344" s="1">
        <v>104.235214</v>
      </c>
      <c r="Q344" s="1">
        <v>29.004261</v>
      </c>
      <c r="R344" s="1">
        <v>90.787353999999993</v>
      </c>
      <c r="S344" s="1">
        <v>61.989376</v>
      </c>
      <c r="T344" s="1">
        <v>36.566265000000001</v>
      </c>
      <c r="U344" s="1">
        <v>42.572395</v>
      </c>
      <c r="V344" s="1">
        <v>50.716769999999997</v>
      </c>
      <c r="W344" s="1">
        <v>21.346903000000001</v>
      </c>
      <c r="X344" s="1">
        <v>30.114550000000001</v>
      </c>
      <c r="Y344" s="1">
        <v>58.056941999999999</v>
      </c>
      <c r="Z344" s="1">
        <v>29.129971000000001</v>
      </c>
      <c r="AA344" s="1">
        <v>28</v>
      </c>
      <c r="AB344" s="1">
        <v>49.795985999999999</v>
      </c>
      <c r="AC344" s="1">
        <v>40.341656</v>
      </c>
      <c r="AD344" s="1">
        <v>66.296691999999993</v>
      </c>
      <c r="AE344" s="1">
        <v>74.772323999999998</v>
      </c>
      <c r="AF344" s="1">
        <v>2109.98999</v>
      </c>
      <c r="AG344" s="1"/>
      <c r="AI344">
        <f t="shared" si="190"/>
        <v>-4.4822299575567916E-3</v>
      </c>
      <c r="AJ344">
        <f t="shared" si="213"/>
        <v>-2.0035561983025858E-3</v>
      </c>
      <c r="AK344">
        <f t="shared" si="214"/>
        <v>-1.5354380582579128E-2</v>
      </c>
      <c r="AL344">
        <f t="shared" si="215"/>
        <v>-1.5354380582579128E-2</v>
      </c>
      <c r="AM344">
        <f t="shared" si="216"/>
        <v>1.6316467514130517E-2</v>
      </c>
      <c r="AN344">
        <f t="shared" si="217"/>
        <v>-1.8296022729092629E-2</v>
      </c>
      <c r="AO344">
        <f t="shared" si="193"/>
        <v>4.7759215441687316E-3</v>
      </c>
      <c r="AP344">
        <f t="shared" si="194"/>
        <v>-3.7561244097766349E-3</v>
      </c>
      <c r="AQ344">
        <f t="shared" si="195"/>
        <v>1.095227390848744E-2</v>
      </c>
      <c r="AR344">
        <f t="shared" si="196"/>
        <v>2.4283707456523241E-2</v>
      </c>
      <c r="AS344">
        <f t="shared" si="197"/>
        <v>5.099596812748998E-2</v>
      </c>
      <c r="AT344">
        <f t="shared" si="198"/>
        <v>-7.8791707129397971E-3</v>
      </c>
      <c r="AU344">
        <f t="shared" si="199"/>
        <v>8.1903797658662778E-3</v>
      </c>
      <c r="AV344">
        <f t="shared" si="200"/>
        <v>6.1027215474745327E-4</v>
      </c>
      <c r="AW344">
        <f t="shared" si="201"/>
        <v>1.6546051118990698E-2</v>
      </c>
      <c r="AX344">
        <f t="shared" si="202"/>
        <v>2.3946266957942507E-2</v>
      </c>
      <c r="AY344">
        <f t="shared" si="203"/>
        <v>1.5353500496026655E-2</v>
      </c>
      <c r="AZ344">
        <f t="shared" si="204"/>
        <v>-2.4908692559715132E-3</v>
      </c>
      <c r="BA344">
        <f t="shared" si="205"/>
        <v>-6.0591733269814889E-3</v>
      </c>
      <c r="BB344">
        <f t="shared" si="206"/>
        <v>2.828112988366889E-3</v>
      </c>
      <c r="BC344">
        <f t="shared" si="207"/>
        <v>2.6498358520137922E-2</v>
      </c>
      <c r="BD344">
        <f t="shared" si="208"/>
        <v>3.600184653475301E-2</v>
      </c>
      <c r="BE344">
        <f t="shared" si="209"/>
        <v>-8.7701184539954943E-4</v>
      </c>
      <c r="BF344">
        <f t="shared" si="210"/>
        <v>-2.2375906044257701E-3</v>
      </c>
      <c r="BG344">
        <f t="shared" si="211"/>
        <v>9.812384090721089E-3</v>
      </c>
      <c r="BH344">
        <f t="shared" si="212"/>
        <v>-9.901025109581808E-3</v>
      </c>
      <c r="BI344">
        <f t="shared" si="191"/>
        <v>2.8296796324694885E-2</v>
      </c>
      <c r="BJ344">
        <f t="shared" si="218"/>
        <v>4.4445969336017977E-3</v>
      </c>
      <c r="BK344">
        <f t="shared" si="219"/>
        <v>4.2798696522077856E-3</v>
      </c>
      <c r="BL344">
        <f t="shared" si="220"/>
        <v>1.4163340299832513E-2</v>
      </c>
      <c r="BM344">
        <f t="shared" si="221"/>
        <v>7.5831175003254325E-3</v>
      </c>
      <c r="BN344">
        <f t="shared" si="192"/>
        <v>6.9868193024500867E-3</v>
      </c>
    </row>
    <row r="345" spans="1:66" x14ac:dyDescent="0.25">
      <c r="A345" s="2">
        <v>42177</v>
      </c>
      <c r="B345" s="1">
        <v>119.172173</v>
      </c>
      <c r="C345" s="1">
        <v>82.739998</v>
      </c>
      <c r="D345" s="1">
        <v>24.560116000000001</v>
      </c>
      <c r="E345" s="1">
        <v>24.560116000000001</v>
      </c>
      <c r="F345" s="1">
        <v>128.87069700000001</v>
      </c>
      <c r="G345" s="1">
        <v>16.470860999999999</v>
      </c>
      <c r="H345" s="1">
        <v>139.779999</v>
      </c>
      <c r="I345" s="1">
        <v>76.575134000000006</v>
      </c>
      <c r="J345" s="1">
        <v>127.630661</v>
      </c>
      <c r="K345" s="1">
        <v>108.481995</v>
      </c>
      <c r="L345" s="1">
        <v>67.629997000000003</v>
      </c>
      <c r="M345" s="1">
        <v>12.922934</v>
      </c>
      <c r="N345" s="1">
        <v>531.69000200000005</v>
      </c>
      <c r="O345" s="1">
        <v>203.08148199999999</v>
      </c>
      <c r="P345" s="1">
        <v>104.392822</v>
      </c>
      <c r="Q345" s="1">
        <v>28.054638000000001</v>
      </c>
      <c r="R345" s="1">
        <v>90.587317999999996</v>
      </c>
      <c r="S345" s="1">
        <v>62.781548000000001</v>
      </c>
      <c r="T345" s="1">
        <v>36.687012000000003</v>
      </c>
      <c r="U345" s="1">
        <v>41.796664999999997</v>
      </c>
      <c r="V345" s="1">
        <v>52.230701000000003</v>
      </c>
      <c r="W345" s="1">
        <v>20.243926999999999</v>
      </c>
      <c r="X345" s="1">
        <v>29.885473000000001</v>
      </c>
      <c r="Y345" s="1">
        <v>56.138492999999997</v>
      </c>
      <c r="Z345" s="1">
        <v>30.070723999999998</v>
      </c>
      <c r="AA345" s="1">
        <v>28.620000999999998</v>
      </c>
      <c r="AB345" s="1">
        <v>48.325214000000003</v>
      </c>
      <c r="AC345" s="1">
        <v>40.477657000000001</v>
      </c>
      <c r="AD345" s="1">
        <v>65.731628000000001</v>
      </c>
      <c r="AE345" s="1">
        <v>73.587676999999999</v>
      </c>
      <c r="AF345" s="1">
        <v>2101.48999</v>
      </c>
      <c r="AG345" s="1"/>
      <c r="AI345">
        <f t="shared" si="190"/>
        <v>1.1850094328273097E-3</v>
      </c>
      <c r="AJ345">
        <f t="shared" si="213"/>
        <v>3.8143050369249122E-2</v>
      </c>
      <c r="AK345">
        <f t="shared" si="214"/>
        <v>1.1995994079090837E-3</v>
      </c>
      <c r="AL345">
        <f t="shared" si="215"/>
        <v>1.1995994079090837E-3</v>
      </c>
      <c r="AM345">
        <f t="shared" si="216"/>
        <v>-1.8259392840255507E-2</v>
      </c>
      <c r="AN345">
        <f t="shared" si="217"/>
        <v>1.3977631234443592E-2</v>
      </c>
      <c r="AO345">
        <f t="shared" si="193"/>
        <v>-8.371225463971399E-3</v>
      </c>
      <c r="AP345">
        <f t="shared" si="194"/>
        <v>-7.9984012965187406E-3</v>
      </c>
      <c r="AQ345">
        <f t="shared" si="195"/>
        <v>-1.5965554300501943E-2</v>
      </c>
      <c r="AR345">
        <f t="shared" si="196"/>
        <v>2.1044259459290986E-2</v>
      </c>
      <c r="AS345">
        <f t="shared" si="197"/>
        <v>2.5473844979856587E-2</v>
      </c>
      <c r="AT345">
        <f t="shared" si="198"/>
        <v>1.9192511172096225E-2</v>
      </c>
      <c r="AU345">
        <f t="shared" si="199"/>
        <v>-9.3163650922641929E-3</v>
      </c>
      <c r="AV345">
        <f t="shared" si="200"/>
        <v>-9.3761451379855272E-5</v>
      </c>
      <c r="AW345">
        <f t="shared" si="201"/>
        <v>1.5120417942442771E-3</v>
      </c>
      <c r="AX345">
        <f t="shared" si="202"/>
        <v>-3.2740810048564897E-2</v>
      </c>
      <c r="AY345">
        <f t="shared" si="203"/>
        <v>-2.2033465145376661E-3</v>
      </c>
      <c r="AZ345">
        <f t="shared" si="204"/>
        <v>1.2779157512409881E-2</v>
      </c>
      <c r="BA345">
        <f t="shared" si="205"/>
        <v>3.3021420153248218E-3</v>
      </c>
      <c r="BB345">
        <f t="shared" si="206"/>
        <v>-1.8221431986619567E-2</v>
      </c>
      <c r="BC345">
        <f t="shared" si="207"/>
        <v>2.9850698299596103E-2</v>
      </c>
      <c r="BD345">
        <f t="shared" si="208"/>
        <v>-5.1669134393874452E-2</v>
      </c>
      <c r="BE345">
        <f t="shared" si="209"/>
        <v>-7.6068544939240394E-3</v>
      </c>
      <c r="BF345">
        <f t="shared" si="210"/>
        <v>-3.3044265404126909E-2</v>
      </c>
      <c r="BG345">
        <f t="shared" si="211"/>
        <v>3.2295020135790636E-2</v>
      </c>
      <c r="BH345">
        <f t="shared" si="212"/>
        <v>2.2142892857142802E-2</v>
      </c>
      <c r="BI345">
        <f t="shared" si="191"/>
        <v>-2.953595496632995E-2</v>
      </c>
      <c r="BJ345">
        <f t="shared" si="218"/>
        <v>3.3712299762806031E-3</v>
      </c>
      <c r="BK345">
        <f t="shared" si="219"/>
        <v>-8.5232608589278103E-3</v>
      </c>
      <c r="BL345">
        <f t="shared" si="220"/>
        <v>-1.5843388791820866E-2</v>
      </c>
      <c r="BM345">
        <f t="shared" si="221"/>
        <v>-4.0284551302539589E-3</v>
      </c>
      <c r="BN345">
        <f t="shared" si="192"/>
        <v>-1.0908153283082228E-3</v>
      </c>
    </row>
    <row r="346" spans="1:66" x14ac:dyDescent="0.25">
      <c r="A346" s="2">
        <v>42184</v>
      </c>
      <c r="B346" s="1">
        <v>118.88069900000001</v>
      </c>
      <c r="C346" s="1">
        <v>80.75</v>
      </c>
      <c r="D346" s="1">
        <v>24.157972000000001</v>
      </c>
      <c r="E346" s="1">
        <v>24.157972000000001</v>
      </c>
      <c r="F346" s="1">
        <v>126.81752</v>
      </c>
      <c r="G346" s="1">
        <v>16.111359</v>
      </c>
      <c r="H346" s="1">
        <v>137.38999899999999</v>
      </c>
      <c r="I346" s="1">
        <v>74.423057999999997</v>
      </c>
      <c r="J346" s="1">
        <v>126.086815</v>
      </c>
      <c r="K346" s="1">
        <v>108.463127</v>
      </c>
      <c r="L346" s="1">
        <v>67.800003000000004</v>
      </c>
      <c r="M346" s="1">
        <v>12.478185</v>
      </c>
      <c r="N346" s="1">
        <v>523.40002400000003</v>
      </c>
      <c r="O346" s="1">
        <v>199.299362</v>
      </c>
      <c r="P346" s="1">
        <v>103.363724</v>
      </c>
      <c r="Q346" s="1">
        <v>27.638607</v>
      </c>
      <c r="R346" s="1">
        <v>89.496352999999999</v>
      </c>
      <c r="S346" s="1">
        <v>61.479481</v>
      </c>
      <c r="T346" s="1">
        <v>36.222610000000003</v>
      </c>
      <c r="U346" s="1">
        <v>41.002471999999997</v>
      </c>
      <c r="V346" s="1">
        <v>52.306873000000003</v>
      </c>
      <c r="W346" s="1">
        <v>19.931584999999998</v>
      </c>
      <c r="X346" s="1">
        <v>29.400891999999999</v>
      </c>
      <c r="Y346" s="1">
        <v>54.784283000000002</v>
      </c>
      <c r="Z346" s="1">
        <v>29.746037999999999</v>
      </c>
      <c r="AA346" s="1">
        <v>27.4</v>
      </c>
      <c r="AB346" s="1">
        <v>47.475639000000001</v>
      </c>
      <c r="AC346" s="1">
        <v>40.120651000000002</v>
      </c>
      <c r="AD346" s="1">
        <v>65.494643999999994</v>
      </c>
      <c r="AE346" s="1">
        <v>72.955878999999996</v>
      </c>
      <c r="AF346" s="1">
        <v>2076.780029</v>
      </c>
      <c r="AG346" s="1"/>
      <c r="AI346">
        <f t="shared" si="190"/>
        <v>-2.4458226502255169E-3</v>
      </c>
      <c r="AJ346">
        <f t="shared" si="213"/>
        <v>-2.4051221272690868E-2</v>
      </c>
      <c r="AK346">
        <f t="shared" si="214"/>
        <v>-1.6373864032238276E-2</v>
      </c>
      <c r="AL346">
        <f t="shared" si="215"/>
        <v>-1.6373864032238276E-2</v>
      </c>
      <c r="AM346">
        <f t="shared" si="216"/>
        <v>-1.5932070267300601E-2</v>
      </c>
      <c r="AN346">
        <f t="shared" si="217"/>
        <v>-2.1826545679670243E-2</v>
      </c>
      <c r="AO346">
        <f t="shared" si="193"/>
        <v>-1.7098297446689885E-2</v>
      </c>
      <c r="AP346">
        <f t="shared" si="194"/>
        <v>-2.8104110141028392E-2</v>
      </c>
      <c r="AQ346">
        <f t="shared" si="195"/>
        <v>-1.2096199987556297E-2</v>
      </c>
      <c r="AR346">
        <f t="shared" si="196"/>
        <v>-1.7392747985504566E-4</v>
      </c>
      <c r="AS346">
        <f t="shared" si="197"/>
        <v>2.5137661916501456E-3</v>
      </c>
      <c r="AT346">
        <f t="shared" si="198"/>
        <v>-3.4415481809316667E-2</v>
      </c>
      <c r="AU346">
        <f t="shared" si="199"/>
        <v>-1.559175077360213E-2</v>
      </c>
      <c r="AV346">
        <f t="shared" si="200"/>
        <v>-1.8623657670569845E-2</v>
      </c>
      <c r="AW346">
        <f t="shared" si="201"/>
        <v>-9.8579383168700095E-3</v>
      </c>
      <c r="AX346">
        <f t="shared" si="202"/>
        <v>-1.4829312714710496E-2</v>
      </c>
      <c r="AY346">
        <f t="shared" si="203"/>
        <v>-1.2043242079426583E-2</v>
      </c>
      <c r="AZ346">
        <f t="shared" si="204"/>
        <v>-2.0739644712169266E-2</v>
      </c>
      <c r="BA346">
        <f t="shared" si="205"/>
        <v>-1.2658485242679336E-2</v>
      </c>
      <c r="BB346">
        <f t="shared" si="206"/>
        <v>-1.9001348552569925E-2</v>
      </c>
      <c r="BC346">
        <f t="shared" si="207"/>
        <v>1.4583759846531579E-3</v>
      </c>
      <c r="BD346">
        <f t="shared" si="208"/>
        <v>-1.5428923449486901E-2</v>
      </c>
      <c r="BE346">
        <f t="shared" si="209"/>
        <v>-1.6214600317686192E-2</v>
      </c>
      <c r="BF346">
        <f t="shared" si="210"/>
        <v>-2.4122663926870905E-2</v>
      </c>
      <c r="BG346">
        <f t="shared" si="211"/>
        <v>-1.0797412127489841E-2</v>
      </c>
      <c r="BH346">
        <f t="shared" si="212"/>
        <v>-4.2627566644739108E-2</v>
      </c>
      <c r="BI346">
        <f t="shared" si="191"/>
        <v>-1.758036705228044E-2</v>
      </c>
      <c r="BJ346">
        <f t="shared" si="218"/>
        <v>-8.8198286773366937E-3</v>
      </c>
      <c r="BK346">
        <f t="shared" si="219"/>
        <v>-3.6053267994519585E-3</v>
      </c>
      <c r="BL346">
        <f t="shared" si="220"/>
        <v>-8.5856494695437033E-3</v>
      </c>
      <c r="BM346">
        <f t="shared" si="221"/>
        <v>-1.1758305353621989E-2</v>
      </c>
      <c r="BN346">
        <f t="shared" si="192"/>
        <v>-1.5201566038333003E-2</v>
      </c>
    </row>
    <row r="347" spans="1:66" x14ac:dyDescent="0.25">
      <c r="A347" s="2">
        <v>42191</v>
      </c>
      <c r="B347" s="1">
        <v>115.909622</v>
      </c>
      <c r="C347" s="1">
        <v>80.589995999999999</v>
      </c>
      <c r="D347" s="1">
        <v>24.873981000000001</v>
      </c>
      <c r="E347" s="1">
        <v>24.873981000000001</v>
      </c>
      <c r="F347" s="1">
        <v>130.67967200000001</v>
      </c>
      <c r="G347" s="1">
        <v>15.799165</v>
      </c>
      <c r="H347" s="1">
        <v>139.729996</v>
      </c>
      <c r="I347" s="1">
        <v>72.456207000000006</v>
      </c>
      <c r="J347" s="1">
        <v>131.938614</v>
      </c>
      <c r="K347" s="1">
        <v>110.488823</v>
      </c>
      <c r="L347" s="1">
        <v>72.069999999999993</v>
      </c>
      <c r="M347" s="1">
        <v>12.150914</v>
      </c>
      <c r="N347" s="1">
        <v>530.13000499999998</v>
      </c>
      <c r="O347" s="1">
        <v>197.384491</v>
      </c>
      <c r="P347" s="1">
        <v>104.85637699999999</v>
      </c>
      <c r="Q347" s="1">
        <v>26.381487</v>
      </c>
      <c r="R347" s="1">
        <v>90.487328000000005</v>
      </c>
      <c r="S347" s="1">
        <v>61.450561999999998</v>
      </c>
      <c r="T347" s="1">
        <v>35.888252000000001</v>
      </c>
      <c r="U347" s="1">
        <v>41.196407000000001</v>
      </c>
      <c r="V347" s="1">
        <v>52.616321999999997</v>
      </c>
      <c r="W347" s="1">
        <v>19.277609000000002</v>
      </c>
      <c r="X347" s="1">
        <v>30.273137999999999</v>
      </c>
      <c r="Y347" s="1">
        <v>54.454422000000001</v>
      </c>
      <c r="Z347" s="1">
        <v>28.846914000000002</v>
      </c>
      <c r="AA347" s="1">
        <v>28.26</v>
      </c>
      <c r="AB347" s="1">
        <v>44.771625999999998</v>
      </c>
      <c r="AC347" s="1">
        <v>39.950637999999998</v>
      </c>
      <c r="AD347" s="1">
        <v>66.643028000000001</v>
      </c>
      <c r="AE347" s="1">
        <v>72.148589999999999</v>
      </c>
      <c r="AF347" s="1">
        <v>2076.6201169999999</v>
      </c>
      <c r="AG347" s="1"/>
      <c r="AI347">
        <f t="shared" si="190"/>
        <v>-2.4992088917646826E-2</v>
      </c>
      <c r="AJ347">
        <f t="shared" si="213"/>
        <v>-1.9814736842105351E-3</v>
      </c>
      <c r="AK347">
        <f t="shared" si="214"/>
        <v>2.9638621983666496E-2</v>
      </c>
      <c r="AL347">
        <f t="shared" si="215"/>
        <v>2.9638621983666496E-2</v>
      </c>
      <c r="AM347">
        <f t="shared" si="216"/>
        <v>3.0454404091800634E-2</v>
      </c>
      <c r="AN347">
        <f t="shared" si="217"/>
        <v>-1.9377260478150842E-2</v>
      </c>
      <c r="AO347">
        <f t="shared" si="193"/>
        <v>1.7031785552309459E-2</v>
      </c>
      <c r="AP347">
        <f t="shared" si="194"/>
        <v>-2.642797881269527E-2</v>
      </c>
      <c r="AQ347">
        <f t="shared" si="195"/>
        <v>4.6410871747375008E-2</v>
      </c>
      <c r="AR347">
        <f t="shared" si="196"/>
        <v>1.8676356251465961E-2</v>
      </c>
      <c r="AS347">
        <f t="shared" si="197"/>
        <v>6.2979303997965738E-2</v>
      </c>
      <c r="AT347">
        <f t="shared" si="198"/>
        <v>-2.6227452149491265E-2</v>
      </c>
      <c r="AU347">
        <f t="shared" si="199"/>
        <v>1.2858197729085225E-2</v>
      </c>
      <c r="AV347">
        <f t="shared" si="200"/>
        <v>-9.6080136975049881E-3</v>
      </c>
      <c r="AW347">
        <f t="shared" si="201"/>
        <v>1.4440781951702803E-2</v>
      </c>
      <c r="AX347">
        <f t="shared" si="202"/>
        <v>-4.5484202586620968E-2</v>
      </c>
      <c r="AY347">
        <f t="shared" si="203"/>
        <v>1.1072797569751316E-2</v>
      </c>
      <c r="AZ347">
        <f t="shared" si="204"/>
        <v>-4.7038458245933983E-4</v>
      </c>
      <c r="BA347">
        <f t="shared" si="205"/>
        <v>-9.2306435124360642E-3</v>
      </c>
      <c r="BB347">
        <f t="shared" si="206"/>
        <v>4.7298367766705216E-3</v>
      </c>
      <c r="BC347">
        <f t="shared" si="207"/>
        <v>5.9160294288667118E-3</v>
      </c>
      <c r="BD347">
        <f t="shared" si="208"/>
        <v>-3.2811038359467984E-2</v>
      </c>
      <c r="BE347">
        <f t="shared" si="209"/>
        <v>2.9667331181652604E-2</v>
      </c>
      <c r="BF347">
        <f t="shared" si="210"/>
        <v>-6.0210882015194226E-3</v>
      </c>
      <c r="BG347">
        <f t="shared" si="211"/>
        <v>-3.0226680944870608E-2</v>
      </c>
      <c r="BH347">
        <f t="shared" si="212"/>
        <v>3.1386861313868725E-2</v>
      </c>
      <c r="BI347">
        <f t="shared" si="191"/>
        <v>-5.6955800005135337E-2</v>
      </c>
      <c r="BJ347">
        <f t="shared" si="218"/>
        <v>-4.2375434037699037E-3</v>
      </c>
      <c r="BK347">
        <f t="shared" si="219"/>
        <v>1.7534013926390795E-2</v>
      </c>
      <c r="BL347">
        <f t="shared" si="220"/>
        <v>-1.1065441347091401E-2</v>
      </c>
      <c r="BM347">
        <f t="shared" si="221"/>
        <v>-7.6999970033935961E-5</v>
      </c>
      <c r="BN347">
        <f t="shared" si="192"/>
        <v>1.9106241601055912E-3</v>
      </c>
    </row>
    <row r="348" spans="1:66" x14ac:dyDescent="0.25">
      <c r="A348" s="2">
        <v>42198</v>
      </c>
      <c r="B348" s="1">
        <v>121.87056699999999</v>
      </c>
      <c r="C348" s="1">
        <v>82.099997999999999</v>
      </c>
      <c r="D348" s="1">
        <v>25.315355</v>
      </c>
      <c r="E348" s="1">
        <v>25.315355</v>
      </c>
      <c r="F348" s="1">
        <v>132.81420900000001</v>
      </c>
      <c r="G348" s="1">
        <v>17.123646000000001</v>
      </c>
      <c r="H348" s="1">
        <v>143.88000500000001</v>
      </c>
      <c r="I348" s="1">
        <v>73.347037999999998</v>
      </c>
      <c r="J348" s="1">
        <v>133.75056499999999</v>
      </c>
      <c r="K348" s="1">
        <v>112.785133</v>
      </c>
      <c r="L348" s="1">
        <v>73.470000999999996</v>
      </c>
      <c r="M348" s="1">
        <v>12.327133999999999</v>
      </c>
      <c r="N348" s="1">
        <v>672.92999299999997</v>
      </c>
      <c r="O348" s="1">
        <v>202.40507500000001</v>
      </c>
      <c r="P348" s="1">
        <v>106.126503</v>
      </c>
      <c r="Q348" s="1">
        <v>26.652811</v>
      </c>
      <c r="R348" s="1">
        <v>90.987342999999996</v>
      </c>
      <c r="S348" s="1">
        <v>63.430163999999998</v>
      </c>
      <c r="T348" s="1">
        <v>37.337161999999999</v>
      </c>
      <c r="U348" s="1">
        <v>43.052593000000002</v>
      </c>
      <c r="V348" s="1">
        <v>53.701785999999998</v>
      </c>
      <c r="W348" s="1">
        <v>19.589952</v>
      </c>
      <c r="X348" s="1">
        <v>30.898685</v>
      </c>
      <c r="Y348" s="1">
        <v>55.852027999999997</v>
      </c>
      <c r="Z348" s="1">
        <v>29.534697999999999</v>
      </c>
      <c r="AA348" s="1">
        <v>31.139999</v>
      </c>
      <c r="AB348" s="1">
        <v>45.091354000000003</v>
      </c>
      <c r="AC348" s="1">
        <v>40.928576999999997</v>
      </c>
      <c r="AD348" s="1">
        <v>66.889106999999996</v>
      </c>
      <c r="AE348" s="1">
        <v>72.490807000000004</v>
      </c>
      <c r="AF348" s="1">
        <v>2126.639893</v>
      </c>
      <c r="AG348" s="1"/>
      <c r="AI348">
        <f t="shared" si="190"/>
        <v>5.1427525145410234E-2</v>
      </c>
      <c r="AJ348">
        <f t="shared" si="213"/>
        <v>1.8736841729090049E-2</v>
      </c>
      <c r="AK348">
        <f t="shared" si="214"/>
        <v>1.774440528840155E-2</v>
      </c>
      <c r="AL348">
        <f t="shared" si="215"/>
        <v>1.774440528840155E-2</v>
      </c>
      <c r="AM348">
        <f t="shared" si="216"/>
        <v>1.6334116602312824E-2</v>
      </c>
      <c r="AN348">
        <f t="shared" si="217"/>
        <v>8.3832341772492436E-2</v>
      </c>
      <c r="AO348">
        <f t="shared" si="193"/>
        <v>2.9700201236676563E-2</v>
      </c>
      <c r="AP348">
        <f t="shared" si="194"/>
        <v>1.2294750676087577E-2</v>
      </c>
      <c r="AQ348">
        <f t="shared" si="195"/>
        <v>1.3733288118366875E-2</v>
      </c>
      <c r="AR348">
        <f t="shared" si="196"/>
        <v>2.0783188178228721E-2</v>
      </c>
      <c r="AS348">
        <f t="shared" si="197"/>
        <v>1.9425572360205402E-2</v>
      </c>
      <c r="AT348">
        <f t="shared" si="198"/>
        <v>1.4502612725264858E-2</v>
      </c>
      <c r="AU348">
        <f t="shared" si="199"/>
        <v>0.26936786571814586</v>
      </c>
      <c r="AV348">
        <f t="shared" si="200"/>
        <v>2.5435554610012463E-2</v>
      </c>
      <c r="AW348">
        <f t="shared" si="201"/>
        <v>1.2113006727287601E-2</v>
      </c>
      <c r="AX348">
        <f t="shared" si="202"/>
        <v>1.028463634366023E-2</v>
      </c>
      <c r="AY348">
        <f t="shared" si="203"/>
        <v>5.5258013586166506E-3</v>
      </c>
      <c r="AZ348">
        <f t="shared" si="204"/>
        <v>3.221454671155001E-2</v>
      </c>
      <c r="BA348">
        <f t="shared" si="205"/>
        <v>4.0372821724501878E-2</v>
      </c>
      <c r="BB348">
        <f t="shared" si="206"/>
        <v>4.5056987615449108E-2</v>
      </c>
      <c r="BC348">
        <f t="shared" si="207"/>
        <v>2.0629796206583992E-2</v>
      </c>
      <c r="BD348">
        <f t="shared" si="208"/>
        <v>1.6202372400021106E-2</v>
      </c>
      <c r="BE348">
        <f t="shared" si="209"/>
        <v>2.0663434362172859E-2</v>
      </c>
      <c r="BF348">
        <f t="shared" si="210"/>
        <v>2.5665610774456407E-2</v>
      </c>
      <c r="BG348">
        <f t="shared" si="211"/>
        <v>2.3842550367779273E-2</v>
      </c>
      <c r="BH348">
        <f t="shared" si="212"/>
        <v>0.10191079263977346</v>
      </c>
      <c r="BI348">
        <f t="shared" si="191"/>
        <v>7.141308649366563E-3</v>
      </c>
      <c r="BJ348">
        <f t="shared" si="218"/>
        <v>2.447868291865575E-2</v>
      </c>
      <c r="BK348">
        <f t="shared" si="219"/>
        <v>3.6924942846233606E-3</v>
      </c>
      <c r="BL348">
        <f t="shared" si="220"/>
        <v>4.7432250581751507E-3</v>
      </c>
      <c r="BM348">
        <f t="shared" si="221"/>
        <v>2.4087109428690995E-2</v>
      </c>
      <c r="BN348">
        <f t="shared" si="192"/>
        <v>3.352002458639234E-2</v>
      </c>
    </row>
    <row r="349" spans="1:66" x14ac:dyDescent="0.25">
      <c r="A349" s="2">
        <v>42205</v>
      </c>
      <c r="B349" s="1">
        <v>117.056656</v>
      </c>
      <c r="C349" s="1">
        <v>80.980002999999996</v>
      </c>
      <c r="D349" s="1">
        <v>25.678267999999999</v>
      </c>
      <c r="E349" s="1">
        <v>25.678267999999999</v>
      </c>
      <c r="F349" s="1">
        <v>130.29977400000001</v>
      </c>
      <c r="G349" s="1">
        <v>16.934429000000002</v>
      </c>
      <c r="H349" s="1">
        <v>141.25</v>
      </c>
      <c r="I349" s="1">
        <v>67.739883000000006</v>
      </c>
      <c r="J349" s="1">
        <v>134.03713999999999</v>
      </c>
      <c r="K349" s="1">
        <v>112.832581</v>
      </c>
      <c r="L349" s="1">
        <v>72.290001000000004</v>
      </c>
      <c r="M349" s="1">
        <v>12.075391</v>
      </c>
      <c r="N349" s="1">
        <v>623.55999799999995</v>
      </c>
      <c r="O349" s="1">
        <v>197.536911</v>
      </c>
      <c r="P349" s="1">
        <v>105.310654</v>
      </c>
      <c r="Q349" s="1">
        <v>25.377597999999999</v>
      </c>
      <c r="R349" s="1">
        <v>90.141846000000001</v>
      </c>
      <c r="S349" s="1">
        <v>63.155234999999998</v>
      </c>
      <c r="T349" s="1">
        <v>36.779884000000003</v>
      </c>
      <c r="U349" s="1">
        <v>42.424629000000003</v>
      </c>
      <c r="V349" s="1">
        <v>53.792243999999997</v>
      </c>
      <c r="W349" s="1">
        <v>18.955501999999999</v>
      </c>
      <c r="X349" s="1">
        <v>30.185030000000001</v>
      </c>
      <c r="Y349" s="1">
        <v>53.508223999999998</v>
      </c>
      <c r="Z349" s="1">
        <v>28.927295999999998</v>
      </c>
      <c r="AA349" s="1">
        <v>31.41</v>
      </c>
      <c r="AB349" s="1">
        <v>44.78989</v>
      </c>
      <c r="AC349" s="1">
        <v>39.595534999999998</v>
      </c>
      <c r="AD349" s="1">
        <v>65.239440999999999</v>
      </c>
      <c r="AE349" s="1">
        <v>70.147873000000004</v>
      </c>
      <c r="AF349" s="1">
        <v>2079.6499020000001</v>
      </c>
      <c r="AG349" s="1"/>
      <c r="AI349">
        <f t="shared" si="190"/>
        <v>-3.9500193676788184E-2</v>
      </c>
      <c r="AJ349">
        <f t="shared" si="213"/>
        <v>-1.3641839552785409E-2</v>
      </c>
      <c r="AK349">
        <f t="shared" si="214"/>
        <v>1.4335686779821928E-2</v>
      </c>
      <c r="AL349">
        <f t="shared" si="215"/>
        <v>1.4335686779821928E-2</v>
      </c>
      <c r="AM349">
        <f t="shared" si="216"/>
        <v>-1.8931972858416014E-2</v>
      </c>
      <c r="AN349">
        <f t="shared" si="217"/>
        <v>-1.1050041562410207E-2</v>
      </c>
      <c r="AO349">
        <f t="shared" si="193"/>
        <v>-1.8279155606090027E-2</v>
      </c>
      <c r="AP349">
        <f t="shared" si="194"/>
        <v>-7.6446918006423004E-2</v>
      </c>
      <c r="AQ349">
        <f t="shared" si="195"/>
        <v>2.1426077714138936E-3</v>
      </c>
      <c r="AR349">
        <f t="shared" si="196"/>
        <v>4.2069374515879516E-4</v>
      </c>
      <c r="AS349">
        <f t="shared" si="197"/>
        <v>-1.6060977051027842E-2</v>
      </c>
      <c r="AT349">
        <f t="shared" si="198"/>
        <v>-2.0421859614732783E-2</v>
      </c>
      <c r="AU349">
        <f t="shared" si="199"/>
        <v>-7.3365722309244763E-2</v>
      </c>
      <c r="AV349">
        <f t="shared" si="200"/>
        <v>-2.4051590603644729E-2</v>
      </c>
      <c r="AW349">
        <f t="shared" si="201"/>
        <v>-7.6875142112239397E-3</v>
      </c>
      <c r="AX349">
        <f t="shared" si="202"/>
        <v>-4.7845347344413348E-2</v>
      </c>
      <c r="AY349">
        <f t="shared" si="203"/>
        <v>-9.2924682941889474E-3</v>
      </c>
      <c r="AZ349">
        <f t="shared" si="204"/>
        <v>-4.3343573887023252E-3</v>
      </c>
      <c r="BA349">
        <f t="shared" si="205"/>
        <v>-1.4925558616372519E-2</v>
      </c>
      <c r="BB349">
        <f t="shared" si="206"/>
        <v>-1.4585973950512077E-2</v>
      </c>
      <c r="BC349">
        <f t="shared" si="207"/>
        <v>1.6844504948121865E-3</v>
      </c>
      <c r="BD349">
        <f t="shared" si="208"/>
        <v>-3.2386500998062735E-2</v>
      </c>
      <c r="BE349">
        <f t="shared" si="209"/>
        <v>-2.3096613982116043E-2</v>
      </c>
      <c r="BF349">
        <f t="shared" si="210"/>
        <v>-4.1964528127787927E-2</v>
      </c>
      <c r="BG349">
        <f t="shared" si="211"/>
        <v>-2.0565708848622744E-2</v>
      </c>
      <c r="BH349">
        <f t="shared" si="212"/>
        <v>8.6705526226895698E-3</v>
      </c>
      <c r="BI349">
        <f t="shared" si="191"/>
        <v>-6.6856275817311411E-3</v>
      </c>
      <c r="BJ349">
        <f t="shared" si="218"/>
        <v>-3.2569957171977887E-2</v>
      </c>
      <c r="BK349">
        <f t="shared" si="219"/>
        <v>-2.466270031082933E-2</v>
      </c>
      <c r="BL349">
        <f t="shared" si="220"/>
        <v>-3.232042926491354E-2</v>
      </c>
      <c r="BM349">
        <f t="shared" si="221"/>
        <v>-2.209588522940396E-2</v>
      </c>
      <c r="BN349">
        <f t="shared" si="192"/>
        <v>-1.9436129291309969E-2</v>
      </c>
    </row>
    <row r="350" spans="1:66" x14ac:dyDescent="0.25">
      <c r="A350" s="2">
        <v>42212</v>
      </c>
      <c r="B350" s="1">
        <v>114.047997</v>
      </c>
      <c r="C350" s="1">
        <v>81.989998</v>
      </c>
      <c r="D350" s="1">
        <v>25.295742000000001</v>
      </c>
      <c r="E350" s="1">
        <v>25.295742000000001</v>
      </c>
      <c r="F350" s="1">
        <v>130.399261</v>
      </c>
      <c r="G350" s="1">
        <v>16.915512</v>
      </c>
      <c r="H350" s="1">
        <v>142.740005</v>
      </c>
      <c r="I350" s="1">
        <v>69.991951</v>
      </c>
      <c r="J350" s="1">
        <v>134.323746</v>
      </c>
      <c r="K350" s="1">
        <v>113.86685900000001</v>
      </c>
      <c r="L350" s="1">
        <v>71.550003000000004</v>
      </c>
      <c r="M350" s="1">
        <v>12.444616999999999</v>
      </c>
      <c r="N350" s="1">
        <v>625.60998500000005</v>
      </c>
      <c r="O350" s="1">
        <v>195.36480700000001</v>
      </c>
      <c r="P350" s="1">
        <v>108.499931</v>
      </c>
      <c r="Q350" s="1">
        <v>26.182518000000002</v>
      </c>
      <c r="R350" s="1">
        <v>91.105530000000002</v>
      </c>
      <c r="S350" s="1">
        <v>62.806964999999998</v>
      </c>
      <c r="T350" s="1">
        <v>36.074008999999997</v>
      </c>
      <c r="U350" s="1">
        <v>43.126480000000001</v>
      </c>
      <c r="V350" s="1">
        <v>54.853904999999997</v>
      </c>
      <c r="W350" s="1">
        <v>19.472823999999999</v>
      </c>
      <c r="X350" s="1">
        <v>31.770938999999998</v>
      </c>
      <c r="Y350" s="1">
        <v>55.895423999999998</v>
      </c>
      <c r="Z350" s="1">
        <v>29.306916999999999</v>
      </c>
      <c r="AA350" s="1">
        <v>31.58</v>
      </c>
      <c r="AB350" s="1">
        <v>45.657730000000001</v>
      </c>
      <c r="AC350" s="1">
        <v>40.240551000000004</v>
      </c>
      <c r="AD350" s="1">
        <v>65.604018999999994</v>
      </c>
      <c r="AE350" s="1">
        <v>69.507294000000002</v>
      </c>
      <c r="AF350" s="1">
        <v>2103.8400879999999</v>
      </c>
      <c r="AG350" s="1"/>
      <c r="AI350">
        <f t="shared" si="190"/>
        <v>-2.5702587984403114E-2</v>
      </c>
      <c r="AJ350">
        <f t="shared" si="213"/>
        <v>1.2472153156131689E-2</v>
      </c>
      <c r="AK350">
        <f t="shared" si="214"/>
        <v>-1.489687700120579E-2</v>
      </c>
      <c r="AL350">
        <f t="shared" si="215"/>
        <v>-1.489687700120579E-2</v>
      </c>
      <c r="AM350">
        <f t="shared" si="216"/>
        <v>7.6352396436222604E-4</v>
      </c>
      <c r="AN350">
        <f t="shared" si="217"/>
        <v>-1.1170733893656436E-3</v>
      </c>
      <c r="AO350">
        <f t="shared" si="193"/>
        <v>1.0548707964601745E-2</v>
      </c>
      <c r="AP350">
        <f t="shared" si="194"/>
        <v>3.3245820634204434E-2</v>
      </c>
      <c r="AQ350">
        <f t="shared" si="195"/>
        <v>2.1382580977183348E-3</v>
      </c>
      <c r="AR350">
        <f t="shared" si="196"/>
        <v>9.1664835709111391E-3</v>
      </c>
      <c r="AS350">
        <f t="shared" si="197"/>
        <v>-1.023651943233477E-2</v>
      </c>
      <c r="AT350">
        <f t="shared" si="198"/>
        <v>3.0576732463569865E-2</v>
      </c>
      <c r="AU350">
        <f t="shared" si="199"/>
        <v>3.2875537343242168E-3</v>
      </c>
      <c r="AV350">
        <f t="shared" si="200"/>
        <v>-1.0995939892975194E-2</v>
      </c>
      <c r="AW350">
        <f t="shared" si="201"/>
        <v>3.0284466754902161E-2</v>
      </c>
      <c r="AX350">
        <f t="shared" si="202"/>
        <v>3.1717737825305722E-2</v>
      </c>
      <c r="AY350">
        <f t="shared" si="203"/>
        <v>1.069075066423646E-2</v>
      </c>
      <c r="AZ350">
        <f t="shared" si="204"/>
        <v>-5.5145072296857011E-3</v>
      </c>
      <c r="BA350">
        <f t="shared" si="205"/>
        <v>-1.9191876733488499E-2</v>
      </c>
      <c r="BB350">
        <f t="shared" si="206"/>
        <v>1.6543479967732842E-2</v>
      </c>
      <c r="BC350">
        <f t="shared" si="207"/>
        <v>1.973632109491474E-2</v>
      </c>
      <c r="BD350">
        <f t="shared" si="208"/>
        <v>2.7291390119871268E-2</v>
      </c>
      <c r="BE350">
        <f t="shared" si="209"/>
        <v>5.2539586675911777E-2</v>
      </c>
      <c r="BF350">
        <f t="shared" si="210"/>
        <v>4.4613702745955462E-2</v>
      </c>
      <c r="BG350">
        <f t="shared" si="211"/>
        <v>1.3123279825393989E-2</v>
      </c>
      <c r="BH350">
        <f t="shared" si="212"/>
        <v>5.4122890799107974E-3</v>
      </c>
      <c r="BI350">
        <f t="shared" si="191"/>
        <v>1.9375801101543251E-2</v>
      </c>
      <c r="BJ350">
        <f t="shared" si="218"/>
        <v>1.6290119580402322E-2</v>
      </c>
      <c r="BK350">
        <f t="shared" si="219"/>
        <v>5.5883066196105897E-3</v>
      </c>
      <c r="BL350">
        <f t="shared" si="220"/>
        <v>-9.1318378249330874E-3</v>
      </c>
      <c r="BM350">
        <f t="shared" si="221"/>
        <v>1.1631854946708146E-2</v>
      </c>
      <c r="BN350">
        <f t="shared" si="192"/>
        <v>9.4574123050639135E-3</v>
      </c>
    </row>
    <row r="351" spans="1:66" x14ac:dyDescent="0.25">
      <c r="A351" s="2">
        <v>42219</v>
      </c>
      <c r="B351" s="1">
        <v>108.613541</v>
      </c>
      <c r="C351" s="1">
        <v>82.690002000000007</v>
      </c>
      <c r="D351" s="1">
        <v>28.228439000000002</v>
      </c>
      <c r="E351" s="1">
        <v>28.228439000000002</v>
      </c>
      <c r="F351" s="1">
        <v>128.81643700000001</v>
      </c>
      <c r="G351" s="1">
        <v>16.792525999999999</v>
      </c>
      <c r="H351" s="1">
        <v>143.550003</v>
      </c>
      <c r="I351" s="1">
        <v>68.799155999999996</v>
      </c>
      <c r="J351" s="1">
        <v>134.28675799999999</v>
      </c>
      <c r="K351" s="1">
        <v>103.761177</v>
      </c>
      <c r="L351" s="1">
        <v>73.360000999999997</v>
      </c>
      <c r="M351" s="1">
        <v>12.546346</v>
      </c>
      <c r="N351" s="1">
        <v>635.29998799999998</v>
      </c>
      <c r="O351" s="1">
        <v>193.81196600000001</v>
      </c>
      <c r="P351" s="1">
        <v>108.407219</v>
      </c>
      <c r="Q351" s="1">
        <v>26.119209000000001</v>
      </c>
      <c r="R351" s="1">
        <v>89.869095000000002</v>
      </c>
      <c r="S351" s="1">
        <v>62.367043000000002</v>
      </c>
      <c r="T351" s="1">
        <v>35.969990000000003</v>
      </c>
      <c r="U351" s="1">
        <v>43.163418</v>
      </c>
      <c r="V351" s="1">
        <v>54.515884</v>
      </c>
      <c r="W351" s="1">
        <v>22.430351000000002</v>
      </c>
      <c r="X351" s="1">
        <v>31.004411999999999</v>
      </c>
      <c r="Y351" s="1">
        <v>54.706164999999999</v>
      </c>
      <c r="Z351" s="1">
        <v>28.859808000000001</v>
      </c>
      <c r="AA351" s="1">
        <v>31.459999</v>
      </c>
      <c r="AB351" s="1">
        <v>46.282550999999998</v>
      </c>
      <c r="AC351" s="1">
        <v>39.870742999999997</v>
      </c>
      <c r="AD351" s="1">
        <v>64.938689999999994</v>
      </c>
      <c r="AE351" s="1">
        <v>67.418816000000007</v>
      </c>
      <c r="AF351" s="1">
        <v>2077.570068</v>
      </c>
      <c r="AG351" s="1"/>
      <c r="AI351">
        <f t="shared" si="190"/>
        <v>-4.7650604508205414E-2</v>
      </c>
      <c r="AJ351">
        <f t="shared" si="213"/>
        <v>8.5376755345207712E-3</v>
      </c>
      <c r="AK351">
        <f t="shared" si="214"/>
        <v>0.11593638961055189</v>
      </c>
      <c r="AL351">
        <f t="shared" si="215"/>
        <v>0.11593638961055189</v>
      </c>
      <c r="AM351">
        <f t="shared" si="216"/>
        <v>-1.2138289648742626E-2</v>
      </c>
      <c r="AN351">
        <f t="shared" si="217"/>
        <v>-7.2706046379205627E-3</v>
      </c>
      <c r="AO351">
        <f t="shared" si="193"/>
        <v>5.6746390053720912E-3</v>
      </c>
      <c r="AP351">
        <f t="shared" si="194"/>
        <v>-1.704188814510977E-2</v>
      </c>
      <c r="AQ351">
        <f t="shared" si="195"/>
        <v>-2.7536456584532725E-4</v>
      </c>
      <c r="AR351">
        <f t="shared" si="196"/>
        <v>-8.8749984751928579E-2</v>
      </c>
      <c r="AS351">
        <f t="shared" si="197"/>
        <v>2.5296966095165546E-2</v>
      </c>
      <c r="AT351">
        <f t="shared" si="198"/>
        <v>8.1745384369804729E-3</v>
      </c>
      <c r="AU351">
        <f t="shared" si="199"/>
        <v>1.5488888017028584E-2</v>
      </c>
      <c r="AV351">
        <f t="shared" si="200"/>
        <v>-7.9484172397539382E-3</v>
      </c>
      <c r="AW351">
        <f t="shared" si="201"/>
        <v>-8.544890226704927E-4</v>
      </c>
      <c r="AX351">
        <f t="shared" si="202"/>
        <v>-2.4179874525437268E-3</v>
      </c>
      <c r="AY351">
        <f t="shared" si="203"/>
        <v>-1.3571459383420525E-2</v>
      </c>
      <c r="AZ351">
        <f t="shared" si="204"/>
        <v>-7.0043505525222514E-3</v>
      </c>
      <c r="BA351">
        <f t="shared" si="205"/>
        <v>-2.8834887744246525E-3</v>
      </c>
      <c r="BB351">
        <f t="shared" si="206"/>
        <v>8.5650393911117369E-4</v>
      </c>
      <c r="BC351">
        <f t="shared" si="207"/>
        <v>-6.162204860346728E-3</v>
      </c>
      <c r="BD351">
        <f t="shared" si="208"/>
        <v>0.15187971708674625</v>
      </c>
      <c r="BE351">
        <f t="shared" si="209"/>
        <v>-2.4126671232474431E-2</v>
      </c>
      <c r="BF351">
        <f t="shared" si="210"/>
        <v>-2.1276500201519177E-2</v>
      </c>
      <c r="BG351">
        <f t="shared" si="211"/>
        <v>-1.5256091249720929E-2</v>
      </c>
      <c r="BH351">
        <f t="shared" si="212"/>
        <v>-3.7999050031665127E-3</v>
      </c>
      <c r="BI351">
        <f t="shared" si="191"/>
        <v>1.3684889721849886E-2</v>
      </c>
      <c r="BJ351">
        <f t="shared" si="218"/>
        <v>-9.1899338058270153E-3</v>
      </c>
      <c r="BK351">
        <f t="shared" si="219"/>
        <v>-1.0141589038927628E-2</v>
      </c>
      <c r="BL351">
        <f t="shared" si="220"/>
        <v>-3.0046889755195979E-2</v>
      </c>
      <c r="BM351">
        <f t="shared" si="221"/>
        <v>-1.2486699987247288E-2</v>
      </c>
      <c r="BN351">
        <f t="shared" si="192"/>
        <v>4.4553294409204096E-3</v>
      </c>
    </row>
    <row r="352" spans="1:66" x14ac:dyDescent="0.25">
      <c r="A352" s="2">
        <v>42226</v>
      </c>
      <c r="B352" s="1">
        <v>109.52076</v>
      </c>
      <c r="C352" s="1">
        <v>86.120002999999997</v>
      </c>
      <c r="D352" s="1">
        <v>28.130355999999999</v>
      </c>
      <c r="E352" s="1">
        <v>28.130355999999999</v>
      </c>
      <c r="F352" s="1">
        <v>132.06866500000001</v>
      </c>
      <c r="G352" s="1">
        <v>16.74522</v>
      </c>
      <c r="H352" s="1">
        <v>142.570007</v>
      </c>
      <c r="I352" s="1">
        <v>69.867324999999994</v>
      </c>
      <c r="J352" s="1">
        <v>135.05406199999999</v>
      </c>
      <c r="K352" s="1">
        <v>101.68311300000001</v>
      </c>
      <c r="L352" s="1">
        <v>72.819999999999993</v>
      </c>
      <c r="M352" s="1">
        <v>12.529389999999999</v>
      </c>
      <c r="N352" s="1">
        <v>657.11999500000002</v>
      </c>
      <c r="O352" s="1">
        <v>192.45916700000001</v>
      </c>
      <c r="P352" s="1">
        <v>111.021675</v>
      </c>
      <c r="Q352" s="1">
        <v>26.46386</v>
      </c>
      <c r="R352" s="1">
        <v>89.832740999999999</v>
      </c>
      <c r="S352" s="1">
        <v>62.220413000000001</v>
      </c>
      <c r="T352" s="1">
        <v>35.475845</v>
      </c>
      <c r="U352" s="1">
        <v>43.403514999999999</v>
      </c>
      <c r="V352" s="1">
        <v>54.444473000000002</v>
      </c>
      <c r="W352" s="1">
        <v>22.976953999999999</v>
      </c>
      <c r="X352" s="1">
        <v>31.362133</v>
      </c>
      <c r="Y352" s="1">
        <v>53.742598999999998</v>
      </c>
      <c r="Z352" s="1">
        <v>28.724833</v>
      </c>
      <c r="AA352" s="1">
        <v>30.719999000000001</v>
      </c>
      <c r="AB352" s="1">
        <v>46.576881</v>
      </c>
      <c r="AC352" s="1">
        <v>40.842564000000003</v>
      </c>
      <c r="AD352" s="1">
        <v>66.419021999999998</v>
      </c>
      <c r="AE352" s="1">
        <v>68.761414000000002</v>
      </c>
      <c r="AF352" s="1">
        <v>2091.540039</v>
      </c>
      <c r="AG352" s="1"/>
      <c r="AI352">
        <f t="shared" si="190"/>
        <v>8.3527246386341254E-3</v>
      </c>
      <c r="AJ352">
        <f t="shared" si="213"/>
        <v>4.1480238445271655E-2</v>
      </c>
      <c r="AK352">
        <f t="shared" si="214"/>
        <v>-3.4746165028821671E-3</v>
      </c>
      <c r="AL352">
        <f t="shared" si="215"/>
        <v>-3.4746165028821671E-3</v>
      </c>
      <c r="AM352">
        <f t="shared" si="216"/>
        <v>2.5246995459127643E-2</v>
      </c>
      <c r="AN352">
        <f t="shared" si="217"/>
        <v>-2.817086601503488E-3</v>
      </c>
      <c r="AO352">
        <f t="shared" si="193"/>
        <v>-6.8268615779826895E-3</v>
      </c>
      <c r="AP352">
        <f t="shared" si="194"/>
        <v>1.5525902672410654E-2</v>
      </c>
      <c r="AQ352">
        <f t="shared" si="195"/>
        <v>5.7139215469033501E-3</v>
      </c>
      <c r="AR352">
        <f t="shared" si="196"/>
        <v>-2.0027374978601079E-2</v>
      </c>
      <c r="AS352">
        <f t="shared" si="197"/>
        <v>-7.3609731821023799E-3</v>
      </c>
      <c r="AT352">
        <f t="shared" si="198"/>
        <v>-1.3514691847331818E-3</v>
      </c>
      <c r="AU352">
        <f t="shared" si="199"/>
        <v>3.4345989945147037E-2</v>
      </c>
      <c r="AV352">
        <f t="shared" si="200"/>
        <v>-6.9799560260381671E-3</v>
      </c>
      <c r="AW352">
        <f t="shared" si="201"/>
        <v>2.4116991692223044E-2</v>
      </c>
      <c r="AX352">
        <f t="shared" si="202"/>
        <v>1.319530771395102E-2</v>
      </c>
      <c r="AY352">
        <f t="shared" si="203"/>
        <v>-4.0452171016079424E-4</v>
      </c>
      <c r="AZ352">
        <f t="shared" si="204"/>
        <v>-2.3510814838536083E-3</v>
      </c>
      <c r="BA352">
        <f t="shared" si="205"/>
        <v>-1.3737701900945847E-2</v>
      </c>
      <c r="BB352">
        <f t="shared" si="206"/>
        <v>5.5625112913902852E-3</v>
      </c>
      <c r="BC352">
        <f t="shared" si="207"/>
        <v>-1.3099118047869805E-3</v>
      </c>
      <c r="BD352">
        <f t="shared" si="208"/>
        <v>2.4368900870075438E-2</v>
      </c>
      <c r="BE352">
        <f t="shared" si="209"/>
        <v>1.1537745015128864E-2</v>
      </c>
      <c r="BF352">
        <f t="shared" si="210"/>
        <v>-1.7613481040025383E-2</v>
      </c>
      <c r="BG352">
        <f t="shared" si="211"/>
        <v>-4.6769195415298928E-3</v>
      </c>
      <c r="BH352">
        <f t="shared" si="212"/>
        <v>-2.352193336051913E-2</v>
      </c>
      <c r="BI352">
        <f t="shared" si="191"/>
        <v>6.3594161004652105E-3</v>
      </c>
      <c r="BJ352">
        <f t="shared" si="218"/>
        <v>2.4374288685816706E-2</v>
      </c>
      <c r="BK352">
        <f t="shared" si="219"/>
        <v>2.2795840199425092E-2</v>
      </c>
      <c r="BL352">
        <f t="shared" si="220"/>
        <v>1.9914292176237493E-2</v>
      </c>
      <c r="BM352">
        <f t="shared" si="221"/>
        <v>6.7241876532464495E-3</v>
      </c>
      <c r="BN352">
        <f t="shared" si="192"/>
        <v>5.5654187017886879E-3</v>
      </c>
    </row>
    <row r="353" spans="1:66" x14ac:dyDescent="0.25">
      <c r="A353" s="2">
        <v>42233</v>
      </c>
      <c r="B353" s="1">
        <v>99.887169</v>
      </c>
      <c r="C353" s="1">
        <v>78.870002999999997</v>
      </c>
      <c r="D353" s="1">
        <v>26.698333999999999</v>
      </c>
      <c r="E353" s="1">
        <v>26.698333999999999</v>
      </c>
      <c r="F353" s="1">
        <v>119.889473</v>
      </c>
      <c r="G353" s="1">
        <v>15.231528000000001</v>
      </c>
      <c r="H353" s="1">
        <v>134.220001</v>
      </c>
      <c r="I353" s="1">
        <v>66.760718999999995</v>
      </c>
      <c r="J353" s="1">
        <v>128.84367399999999</v>
      </c>
      <c r="K353" s="1">
        <v>93.788337999999996</v>
      </c>
      <c r="L353" s="1">
        <v>65.529999000000004</v>
      </c>
      <c r="M353" s="1">
        <v>11.749480999999999</v>
      </c>
      <c r="N353" s="1">
        <v>612.47997999999995</v>
      </c>
      <c r="O353" s="1">
        <v>178.85501099999999</v>
      </c>
      <c r="P353" s="1">
        <v>107.693352</v>
      </c>
      <c r="Q353" s="1">
        <v>24.220542999999999</v>
      </c>
      <c r="R353" s="1">
        <v>86.877998000000005</v>
      </c>
      <c r="S353" s="1">
        <v>58.288677</v>
      </c>
      <c r="T353" s="1">
        <v>31.895631999999999</v>
      </c>
      <c r="U353" s="1">
        <v>39.774250000000002</v>
      </c>
      <c r="V353" s="1">
        <v>50.878635000000003</v>
      </c>
      <c r="W353" s="1">
        <v>20.956468999999998</v>
      </c>
      <c r="X353" s="1">
        <v>29.781600999999998</v>
      </c>
      <c r="Y353" s="1">
        <v>50.009861000000001</v>
      </c>
      <c r="Z353" s="1">
        <v>28.159616</v>
      </c>
      <c r="AA353" s="1">
        <v>28.879999000000002</v>
      </c>
      <c r="AB353" s="1">
        <v>42.272373000000002</v>
      </c>
      <c r="AC353" s="1">
        <v>39.647129</v>
      </c>
      <c r="AD353" s="1">
        <v>61.059998</v>
      </c>
      <c r="AE353" s="1">
        <v>63.886749000000002</v>
      </c>
      <c r="AF353" s="1">
        <v>1970.8900149999999</v>
      </c>
      <c r="AG353" s="1"/>
      <c r="AI353">
        <f t="shared" si="190"/>
        <v>-8.7961323497024638E-2</v>
      </c>
      <c r="AJ353">
        <f t="shared" si="213"/>
        <v>-8.4184855404614886E-2</v>
      </c>
      <c r="AK353">
        <f t="shared" si="214"/>
        <v>-5.0906643342871309E-2</v>
      </c>
      <c r="AL353">
        <f t="shared" si="215"/>
        <v>-5.0906643342871309E-2</v>
      </c>
      <c r="AM353">
        <f t="shared" si="216"/>
        <v>-9.2218634904805113E-2</v>
      </c>
      <c r="AN353">
        <f t="shared" si="217"/>
        <v>-9.0395468079846011E-2</v>
      </c>
      <c r="AO353">
        <f t="shared" si="193"/>
        <v>-5.8567760328439959E-2</v>
      </c>
      <c r="AP353">
        <f t="shared" si="194"/>
        <v>-4.4464361559570224E-2</v>
      </c>
      <c r="AQ353">
        <f t="shared" si="195"/>
        <v>-4.5984459171616733E-2</v>
      </c>
      <c r="AR353">
        <f t="shared" si="196"/>
        <v>-7.7640964827660322E-2</v>
      </c>
      <c r="AS353">
        <f t="shared" si="197"/>
        <v>-0.10010987366108198</v>
      </c>
      <c r="AT353">
        <f t="shared" si="198"/>
        <v>-6.224636634345327E-2</v>
      </c>
      <c r="AU353">
        <f t="shared" si="199"/>
        <v>-6.7932821006306557E-2</v>
      </c>
      <c r="AV353">
        <f t="shared" si="200"/>
        <v>-7.0685934123366628E-2</v>
      </c>
      <c r="AW353">
        <f t="shared" si="201"/>
        <v>-2.9979037877063172E-2</v>
      </c>
      <c r="AX353">
        <f t="shared" si="202"/>
        <v>-8.4769077526861206E-2</v>
      </c>
      <c r="AY353">
        <f t="shared" si="203"/>
        <v>-3.289160463221303E-2</v>
      </c>
      <c r="AZ353">
        <f t="shared" si="204"/>
        <v>-6.3190451660936425E-2</v>
      </c>
      <c r="BA353">
        <f t="shared" si="205"/>
        <v>-0.10091973848684931</v>
      </c>
      <c r="BB353">
        <f t="shared" si="206"/>
        <v>-8.3616845317712102E-2</v>
      </c>
      <c r="BC353">
        <f t="shared" si="207"/>
        <v>-6.5494949322036769E-2</v>
      </c>
      <c r="BD353">
        <f t="shared" si="208"/>
        <v>-8.793528506868234E-2</v>
      </c>
      <c r="BE353">
        <f t="shared" si="209"/>
        <v>-5.0396189570396939E-2</v>
      </c>
      <c r="BF353">
        <f t="shared" si="210"/>
        <v>-6.9455851958331927E-2</v>
      </c>
      <c r="BG353">
        <f t="shared" si="211"/>
        <v>-1.9676946424719007E-2</v>
      </c>
      <c r="BH353">
        <f t="shared" si="212"/>
        <v>-5.989583528306755E-2</v>
      </c>
      <c r="BI353">
        <f t="shared" si="191"/>
        <v>-9.2417265982236943E-2</v>
      </c>
      <c r="BJ353">
        <f t="shared" si="218"/>
        <v>-2.926934263970311E-2</v>
      </c>
      <c r="BK353">
        <f t="shared" si="219"/>
        <v>-8.0685078440329919E-2</v>
      </c>
      <c r="BL353">
        <f t="shared" si="220"/>
        <v>-7.0892448488624735E-2</v>
      </c>
      <c r="BM353">
        <f t="shared" si="221"/>
        <v>-5.768477856043569E-2</v>
      </c>
      <c r="BN353">
        <f t="shared" si="192"/>
        <v>-6.6856401942443119E-2</v>
      </c>
    </row>
    <row r="354" spans="1:66" x14ac:dyDescent="0.25">
      <c r="A354" s="2">
        <v>42240</v>
      </c>
      <c r="B354" s="1">
        <v>106.999008</v>
      </c>
      <c r="C354" s="1">
        <v>79.400002000000001</v>
      </c>
      <c r="D354" s="1">
        <v>28.660005999999999</v>
      </c>
      <c r="E354" s="1">
        <v>28.660005999999999</v>
      </c>
      <c r="F354" s="1">
        <v>121.282158</v>
      </c>
      <c r="G354" s="1">
        <v>15.477506999999999</v>
      </c>
      <c r="H354" s="1">
        <v>135.740005</v>
      </c>
      <c r="I354" s="1">
        <v>67.606361000000007</v>
      </c>
      <c r="J354" s="1">
        <v>129.73358200000001</v>
      </c>
      <c r="K354" s="1">
        <v>97.242317</v>
      </c>
      <c r="L354" s="1">
        <v>67.910004000000001</v>
      </c>
      <c r="M354" s="1">
        <v>11.647755999999999</v>
      </c>
      <c r="N354" s="1">
        <v>630.38000499999998</v>
      </c>
      <c r="O354" s="1">
        <v>178.86450199999999</v>
      </c>
      <c r="P354" s="1">
        <v>108.954201</v>
      </c>
      <c r="Q354" s="1">
        <v>25.916709999999998</v>
      </c>
      <c r="R354" s="1">
        <v>87.185317999999995</v>
      </c>
      <c r="S354" s="1">
        <v>58.774403</v>
      </c>
      <c r="T354" s="1">
        <v>31.746455999999998</v>
      </c>
      <c r="U354" s="1">
        <v>40.835957000000001</v>
      </c>
      <c r="V354" s="1">
        <v>53.558964000000003</v>
      </c>
      <c r="W354" s="1">
        <v>22.279199999999999</v>
      </c>
      <c r="X354" s="1">
        <v>29.000209999999999</v>
      </c>
      <c r="Y354" s="1">
        <v>49.870987</v>
      </c>
      <c r="Z354" s="1">
        <v>28.083691000000002</v>
      </c>
      <c r="AA354" s="1">
        <v>29.780000999999999</v>
      </c>
      <c r="AB354" s="1">
        <v>44.139496000000001</v>
      </c>
      <c r="AC354" s="1">
        <v>39.621333999999997</v>
      </c>
      <c r="AD354" s="1">
        <v>59.591774000000001</v>
      </c>
      <c r="AE354" s="1">
        <v>66.490752999999998</v>
      </c>
      <c r="AF354" s="1">
        <v>1988.869995</v>
      </c>
      <c r="AG354" s="1"/>
      <c r="AI354">
        <f t="shared" si="190"/>
        <v>7.1198724232538854E-2</v>
      </c>
      <c r="AJ354">
        <f t="shared" si="213"/>
        <v>6.7199059191110173E-3</v>
      </c>
      <c r="AK354">
        <f t="shared" si="214"/>
        <v>7.3475446070904657E-2</v>
      </c>
      <c r="AL354">
        <f t="shared" si="215"/>
        <v>7.3475446070904657E-2</v>
      </c>
      <c r="AM354">
        <f t="shared" si="216"/>
        <v>1.1616407722469514E-2</v>
      </c>
      <c r="AN354">
        <f t="shared" si="217"/>
        <v>1.6149331833286745E-2</v>
      </c>
      <c r="AO354">
        <f t="shared" si="193"/>
        <v>1.1324720523582773E-2</v>
      </c>
      <c r="AP354">
        <f t="shared" si="194"/>
        <v>1.2666759925099254E-2</v>
      </c>
      <c r="AQ354">
        <f t="shared" si="195"/>
        <v>6.9068815904769973E-3</v>
      </c>
      <c r="AR354">
        <f t="shared" si="196"/>
        <v>3.6827382525959719E-2</v>
      </c>
      <c r="AS354">
        <f t="shared" si="197"/>
        <v>3.6319319949936167E-2</v>
      </c>
      <c r="AT354">
        <f t="shared" si="198"/>
        <v>-8.6578292266696784E-3</v>
      </c>
      <c r="AU354">
        <f t="shared" si="199"/>
        <v>2.9225485868125893E-2</v>
      </c>
      <c r="AV354">
        <f t="shared" si="200"/>
        <v>5.306532898872501E-5</v>
      </c>
      <c r="AW354">
        <f t="shared" si="201"/>
        <v>1.1707770039509896E-2</v>
      </c>
      <c r="AX354">
        <f t="shared" si="202"/>
        <v>7.0030098003995997E-2</v>
      </c>
      <c r="AY354">
        <f t="shared" si="203"/>
        <v>3.5373743303798279E-3</v>
      </c>
      <c r="AZ354">
        <f t="shared" si="204"/>
        <v>8.3331107343541117E-3</v>
      </c>
      <c r="BA354">
        <f t="shared" si="205"/>
        <v>-4.6770040487048711E-3</v>
      </c>
      <c r="BB354">
        <f t="shared" si="206"/>
        <v>2.6693325455539662E-2</v>
      </c>
      <c r="BC354">
        <f t="shared" si="207"/>
        <v>5.2680835482319846E-2</v>
      </c>
      <c r="BD354">
        <f t="shared" si="208"/>
        <v>6.3118028137278334E-2</v>
      </c>
      <c r="BE354">
        <f t="shared" si="209"/>
        <v>-2.6237373873889431E-2</v>
      </c>
      <c r="BF354">
        <f t="shared" si="210"/>
        <v>-2.7769323334052311E-3</v>
      </c>
      <c r="BG354">
        <f t="shared" si="211"/>
        <v>-2.6962370509597154E-3</v>
      </c>
      <c r="BH354">
        <f t="shared" si="212"/>
        <v>3.1163505234193291E-2</v>
      </c>
      <c r="BI354">
        <f t="shared" si="191"/>
        <v>4.4168871238905831E-2</v>
      </c>
      <c r="BJ354">
        <f t="shared" si="218"/>
        <v>-6.5061457539591916E-4</v>
      </c>
      <c r="BK354">
        <f t="shared" si="219"/>
        <v>-2.4045595284821322E-2</v>
      </c>
      <c r="BL354">
        <f t="shared" si="220"/>
        <v>4.0759688679729129E-2</v>
      </c>
      <c r="BM354">
        <f t="shared" si="221"/>
        <v>9.1227718762378878E-3</v>
      </c>
      <c r="BN354">
        <f t="shared" si="192"/>
        <v>2.2280329950124821E-2</v>
      </c>
    </row>
    <row r="355" spans="1:66" x14ac:dyDescent="0.25">
      <c r="A355" s="2">
        <v>42247</v>
      </c>
      <c r="B355" s="1">
        <v>103.202232</v>
      </c>
      <c r="C355" s="1">
        <v>76.889999000000003</v>
      </c>
      <c r="D355" s="1">
        <v>27.56147</v>
      </c>
      <c r="E355" s="1">
        <v>27.56147</v>
      </c>
      <c r="F355" s="1">
        <v>118.11444899999999</v>
      </c>
      <c r="G355" s="1">
        <v>14.8058</v>
      </c>
      <c r="H355" s="1">
        <v>129.63999899999999</v>
      </c>
      <c r="I355" s="1">
        <v>65.069457999999997</v>
      </c>
      <c r="J355" s="1">
        <v>128.37088</v>
      </c>
      <c r="K355" s="1">
        <v>95.809486000000007</v>
      </c>
      <c r="L355" s="1">
        <v>66.370002999999997</v>
      </c>
      <c r="M355" s="1">
        <v>11.495164000000001</v>
      </c>
      <c r="N355" s="1">
        <v>600.70001200000002</v>
      </c>
      <c r="O355" s="1">
        <v>172.43568400000001</v>
      </c>
      <c r="P355" s="1">
        <v>106.080139</v>
      </c>
      <c r="Q355" s="1">
        <v>26.007899999999999</v>
      </c>
      <c r="R355" s="1">
        <v>83.649185000000003</v>
      </c>
      <c r="S355" s="1">
        <v>56.364040000000003</v>
      </c>
      <c r="T355" s="1">
        <v>30.944633</v>
      </c>
      <c r="U355" s="1">
        <v>39.608929000000003</v>
      </c>
      <c r="V355" s="1">
        <v>52.221187999999998</v>
      </c>
      <c r="W355" s="1">
        <v>21.318636000000001</v>
      </c>
      <c r="X355" s="1">
        <v>27.854762999999998</v>
      </c>
      <c r="Y355" s="1">
        <v>47.127856999999999</v>
      </c>
      <c r="Z355" s="1">
        <v>27.467855</v>
      </c>
      <c r="AA355" s="1">
        <v>28.450001</v>
      </c>
      <c r="AB355" s="1">
        <v>42.796641999999999</v>
      </c>
      <c r="AC355" s="1">
        <v>38.546303000000002</v>
      </c>
      <c r="AD355" s="1">
        <v>58.628242</v>
      </c>
      <c r="AE355" s="1">
        <v>64.179062000000002</v>
      </c>
      <c r="AF355" s="1">
        <v>1921.219971</v>
      </c>
      <c r="AG355" s="1"/>
      <c r="AI355">
        <f t="shared" si="190"/>
        <v>-3.548421682563644E-2</v>
      </c>
      <c r="AJ355">
        <f t="shared" si="213"/>
        <v>-3.1612127667200784E-2</v>
      </c>
      <c r="AK355">
        <f t="shared" si="214"/>
        <v>-3.8329929170286964E-2</v>
      </c>
      <c r="AL355">
        <f t="shared" si="215"/>
        <v>-3.8329929170286964E-2</v>
      </c>
      <c r="AM355">
        <f t="shared" si="216"/>
        <v>-2.6118507884729445E-2</v>
      </c>
      <c r="AN355">
        <f t="shared" si="217"/>
        <v>-4.339891430835726E-2</v>
      </c>
      <c r="AO355">
        <f t="shared" si="193"/>
        <v>-4.4938896237700948E-2</v>
      </c>
      <c r="AP355">
        <f t="shared" si="194"/>
        <v>-3.7524619909656269E-2</v>
      </c>
      <c r="AQ355">
        <f t="shared" si="195"/>
        <v>-1.0503849342570475E-2</v>
      </c>
      <c r="AR355">
        <f t="shared" si="196"/>
        <v>-1.4734644794611312E-2</v>
      </c>
      <c r="AS355">
        <f t="shared" si="197"/>
        <v>-2.2677085985740829E-2</v>
      </c>
      <c r="AT355">
        <f t="shared" si="198"/>
        <v>-1.3100549152986937E-2</v>
      </c>
      <c r="AU355">
        <f t="shared" si="199"/>
        <v>-4.7082700537114858E-2</v>
      </c>
      <c r="AV355">
        <f t="shared" si="200"/>
        <v>-3.5942391744114656E-2</v>
      </c>
      <c r="AW355">
        <f t="shared" si="201"/>
        <v>-2.6378624904972642E-2</v>
      </c>
      <c r="AX355">
        <f t="shared" si="202"/>
        <v>3.5185793258481111E-3</v>
      </c>
      <c r="AY355">
        <f t="shared" si="203"/>
        <v>-4.0558812895538129E-2</v>
      </c>
      <c r="AZ355">
        <f t="shared" si="204"/>
        <v>-4.1010420811930605E-2</v>
      </c>
      <c r="BA355">
        <f t="shared" si="205"/>
        <v>-2.5257086964289775E-2</v>
      </c>
      <c r="BB355">
        <f t="shared" si="206"/>
        <v>-3.0047734647188434E-2</v>
      </c>
      <c r="BC355">
        <f t="shared" si="207"/>
        <v>-2.4977630261855049E-2</v>
      </c>
      <c r="BD355">
        <f t="shared" si="208"/>
        <v>-4.3114833566734803E-2</v>
      </c>
      <c r="BE355">
        <f t="shared" si="209"/>
        <v>-3.9497886394615787E-2</v>
      </c>
      <c r="BF355">
        <f t="shared" si="210"/>
        <v>-5.5004525978200526E-2</v>
      </c>
      <c r="BG355">
        <f t="shared" si="211"/>
        <v>-2.1928599057723628E-2</v>
      </c>
      <c r="BH355">
        <f t="shared" si="212"/>
        <v>-4.4660844705814426E-2</v>
      </c>
      <c r="BI355">
        <f t="shared" si="191"/>
        <v>-3.042295725352194E-2</v>
      </c>
      <c r="BJ355">
        <f t="shared" si="218"/>
        <v>-2.7132630112857777E-2</v>
      </c>
      <c r="BK355">
        <f t="shared" si="219"/>
        <v>-1.6168875925727612E-2</v>
      </c>
      <c r="BL355">
        <f t="shared" si="220"/>
        <v>-3.4767105134152959E-2</v>
      </c>
      <c r="BM355">
        <f t="shared" si="221"/>
        <v>-3.401430167385075E-2</v>
      </c>
      <c r="BN355">
        <f t="shared" si="192"/>
        <v>-3.1239611734009007E-2</v>
      </c>
    </row>
    <row r="356" spans="1:66" x14ac:dyDescent="0.25">
      <c r="A356" s="2">
        <v>42254</v>
      </c>
      <c r="B356" s="1">
        <v>107.867943</v>
      </c>
      <c r="C356" s="1">
        <v>79.190002000000007</v>
      </c>
      <c r="D356" s="1">
        <v>28.591346999999999</v>
      </c>
      <c r="E356" s="1">
        <v>28.591346999999999</v>
      </c>
      <c r="F356" s="1">
        <v>122.58380099999999</v>
      </c>
      <c r="G356" s="1">
        <v>15.223623</v>
      </c>
      <c r="H356" s="1">
        <v>131.36999499999999</v>
      </c>
      <c r="I356" s="1">
        <v>64.651084999999995</v>
      </c>
      <c r="J356" s="1">
        <v>130.75329600000001</v>
      </c>
      <c r="K356" s="1">
        <v>99.140099000000006</v>
      </c>
      <c r="L356" s="1">
        <v>68.910004000000001</v>
      </c>
      <c r="M356" s="1">
        <v>11.622322</v>
      </c>
      <c r="N356" s="1">
        <v>625.77002000000005</v>
      </c>
      <c r="O356" s="1">
        <v>177.11029099999999</v>
      </c>
      <c r="P356" s="1">
        <v>107.57079299999999</v>
      </c>
      <c r="Q356" s="1">
        <v>26.874227999999999</v>
      </c>
      <c r="R356" s="1">
        <v>85.133278000000004</v>
      </c>
      <c r="S356" s="1">
        <v>57.335526000000002</v>
      </c>
      <c r="T356" s="1">
        <v>31.690515999999999</v>
      </c>
      <c r="U356" s="1">
        <v>40.417651999999997</v>
      </c>
      <c r="V356" s="1">
        <v>53.505904999999998</v>
      </c>
      <c r="W356" s="1">
        <v>22.200785</v>
      </c>
      <c r="X356" s="1">
        <v>29.275475</v>
      </c>
      <c r="Y356" s="1">
        <v>47.848824</v>
      </c>
      <c r="Z356" s="1">
        <v>27.602833</v>
      </c>
      <c r="AA356" s="1">
        <v>29.18</v>
      </c>
      <c r="AB356" s="1">
        <v>43.753197</v>
      </c>
      <c r="AC356" s="1">
        <v>39.328926000000003</v>
      </c>
      <c r="AD356" s="1">
        <v>59.325645000000002</v>
      </c>
      <c r="AE356" s="1">
        <v>64.382767000000001</v>
      </c>
      <c r="AF356" s="1">
        <v>1961.0500489999999</v>
      </c>
      <c r="AG356" s="1"/>
      <c r="AI356">
        <f t="shared" si="190"/>
        <v>4.5209400122276443E-2</v>
      </c>
      <c r="AJ356">
        <f t="shared" si="213"/>
        <v>2.9912901936700556E-2</v>
      </c>
      <c r="AK356">
        <f t="shared" si="214"/>
        <v>3.7366548300943277E-2</v>
      </c>
      <c r="AL356">
        <f t="shared" si="215"/>
        <v>3.7366548300943277E-2</v>
      </c>
      <c r="AM356">
        <f t="shared" si="216"/>
        <v>3.7839163945132578E-2</v>
      </c>
      <c r="AN356">
        <f t="shared" si="217"/>
        <v>2.8220224506612292E-2</v>
      </c>
      <c r="AO356">
        <f t="shared" si="193"/>
        <v>1.334461596223863E-2</v>
      </c>
      <c r="AP356">
        <f t="shared" si="194"/>
        <v>-6.4296370810404254E-3</v>
      </c>
      <c r="AQ356">
        <f t="shared" si="195"/>
        <v>1.8558850730009846E-2</v>
      </c>
      <c r="AR356">
        <f t="shared" si="196"/>
        <v>3.4762873062485683E-2</v>
      </c>
      <c r="AS356">
        <f t="shared" si="197"/>
        <v>3.8270316184858447E-2</v>
      </c>
      <c r="AT356">
        <f t="shared" si="198"/>
        <v>1.1061869147756365E-2</v>
      </c>
      <c r="AU356">
        <f t="shared" si="199"/>
        <v>4.1734655400672824E-2</v>
      </c>
      <c r="AV356">
        <f t="shared" si="200"/>
        <v>2.710927861080065E-2</v>
      </c>
      <c r="AW356">
        <f t="shared" si="201"/>
        <v>1.4052149761983174E-2</v>
      </c>
      <c r="AX356">
        <f t="shared" si="202"/>
        <v>3.3310186520249592E-2</v>
      </c>
      <c r="AY356">
        <f t="shared" si="203"/>
        <v>1.7741870407942426E-2</v>
      </c>
      <c r="AZ356">
        <f t="shared" si="204"/>
        <v>1.7235918504067464E-2</v>
      </c>
      <c r="BA356">
        <f t="shared" si="205"/>
        <v>2.4103792085690568E-2</v>
      </c>
      <c r="BB356">
        <f t="shared" si="206"/>
        <v>2.0417694202233879E-2</v>
      </c>
      <c r="BC356">
        <f t="shared" si="207"/>
        <v>2.4601451043204926E-2</v>
      </c>
      <c r="BD356">
        <f t="shared" si="208"/>
        <v>4.137924208659495E-2</v>
      </c>
      <c r="BE356">
        <f t="shared" si="209"/>
        <v>5.1004275283189515E-2</v>
      </c>
      <c r="BF356">
        <f t="shared" si="210"/>
        <v>1.5298107019803631E-2</v>
      </c>
      <c r="BG356">
        <f t="shared" si="211"/>
        <v>4.9140349692395075E-3</v>
      </c>
      <c r="BH356">
        <f t="shared" si="212"/>
        <v>2.5659014915324588E-2</v>
      </c>
      <c r="BI356">
        <f t="shared" si="191"/>
        <v>2.2351169514654951E-2</v>
      </c>
      <c r="BJ356">
        <f t="shared" si="218"/>
        <v>2.0303451669541457E-2</v>
      </c>
      <c r="BK356">
        <f t="shared" si="219"/>
        <v>1.189534217996851E-2</v>
      </c>
      <c r="BL356">
        <f t="shared" si="220"/>
        <v>3.1740102402867676E-3</v>
      </c>
      <c r="BM356">
        <f t="shared" si="221"/>
        <v>2.0731659362914233E-2</v>
      </c>
      <c r="BN356">
        <f t="shared" si="192"/>
        <v>2.4725643984478872E-2</v>
      </c>
    </row>
    <row r="357" spans="1:66" x14ac:dyDescent="0.25">
      <c r="A357" s="2">
        <v>42261</v>
      </c>
      <c r="B357" s="1">
        <v>107.150131</v>
      </c>
      <c r="C357" s="1">
        <v>81.25</v>
      </c>
      <c r="D357" s="1">
        <v>30.503976999999999</v>
      </c>
      <c r="E357" s="1">
        <v>30.503976999999999</v>
      </c>
      <c r="F357" s="1">
        <v>123.87638099999999</v>
      </c>
      <c r="G357" s="1">
        <v>14.768051</v>
      </c>
      <c r="H357" s="1">
        <v>129.10000600000001</v>
      </c>
      <c r="I357" s="1">
        <v>63.965671999999998</v>
      </c>
      <c r="J357" s="1">
        <v>131.45777899999999</v>
      </c>
      <c r="K357" s="1">
        <v>97.583916000000002</v>
      </c>
      <c r="L357" s="1">
        <v>70.069999999999993</v>
      </c>
      <c r="M357" s="1">
        <v>12.105527</v>
      </c>
      <c r="N357" s="1">
        <v>629.25</v>
      </c>
      <c r="O357" s="1">
        <v>172.970978</v>
      </c>
      <c r="P357" s="1">
        <v>107.272614</v>
      </c>
      <c r="Q357" s="1">
        <v>26.46386</v>
      </c>
      <c r="R357" s="1">
        <v>85.554671999999997</v>
      </c>
      <c r="S357" s="1">
        <v>55.850802999999999</v>
      </c>
      <c r="T357" s="1">
        <v>30.795458</v>
      </c>
      <c r="U357" s="1">
        <v>40.417651999999997</v>
      </c>
      <c r="V357" s="1">
        <v>55.051464000000003</v>
      </c>
      <c r="W357" s="1">
        <v>22.828094</v>
      </c>
      <c r="X357" s="1">
        <v>29.168917</v>
      </c>
      <c r="Y357" s="1">
        <v>47.664997</v>
      </c>
      <c r="Z357" s="1">
        <v>27.459420999999999</v>
      </c>
      <c r="AA357" s="1">
        <v>29.530000999999999</v>
      </c>
      <c r="AB357" s="1">
        <v>43.964740999999997</v>
      </c>
      <c r="AC357" s="1">
        <v>38.331294999999997</v>
      </c>
      <c r="AD357" s="1">
        <v>58.123534999999997</v>
      </c>
      <c r="AE357" s="1">
        <v>64.373901000000004</v>
      </c>
      <c r="AF357" s="1">
        <v>1958.030029</v>
      </c>
      <c r="AG357" s="1"/>
      <c r="AI357">
        <f t="shared" si="190"/>
        <v>-6.6545442513907494E-3</v>
      </c>
      <c r="AJ357">
        <f t="shared" si="213"/>
        <v>2.6013359615775649E-2</v>
      </c>
      <c r="AK357">
        <f t="shared" si="214"/>
        <v>6.6895414196470007E-2</v>
      </c>
      <c r="AL357">
        <f t="shared" si="215"/>
        <v>6.6895414196470007E-2</v>
      </c>
      <c r="AM357">
        <f t="shared" si="216"/>
        <v>1.0544460111821799E-2</v>
      </c>
      <c r="AN357">
        <f t="shared" si="217"/>
        <v>-2.9925333805231519E-2</v>
      </c>
      <c r="AO357">
        <f t="shared" si="193"/>
        <v>-1.7279356675015338E-2</v>
      </c>
      <c r="AP357">
        <f t="shared" si="194"/>
        <v>-1.0601724626895234E-2</v>
      </c>
      <c r="AQ357">
        <f t="shared" si="195"/>
        <v>5.3878794764759272E-3</v>
      </c>
      <c r="AR357">
        <f t="shared" si="196"/>
        <v>-1.5696807000364243E-2</v>
      </c>
      <c r="AS357">
        <f t="shared" si="197"/>
        <v>1.6833491984705042E-2</v>
      </c>
      <c r="AT357">
        <f t="shared" si="198"/>
        <v>4.1575599092849073E-2</v>
      </c>
      <c r="AU357">
        <f t="shared" si="199"/>
        <v>5.5611165264835708E-3</v>
      </c>
      <c r="AV357">
        <f t="shared" si="200"/>
        <v>-2.3371386138143647E-2</v>
      </c>
      <c r="AW357">
        <f t="shared" si="201"/>
        <v>-2.771932712255737E-3</v>
      </c>
      <c r="AX357">
        <f t="shared" si="202"/>
        <v>-1.5269945614809785E-2</v>
      </c>
      <c r="AY357">
        <f t="shared" si="203"/>
        <v>4.9498152767005199E-3</v>
      </c>
      <c r="AZ357">
        <f t="shared" si="204"/>
        <v>-2.589534104910806E-2</v>
      </c>
      <c r="BA357">
        <f t="shared" si="205"/>
        <v>-2.8243718089033289E-2</v>
      </c>
      <c r="BB357">
        <f t="shared" si="206"/>
        <v>0</v>
      </c>
      <c r="BC357">
        <f t="shared" si="207"/>
        <v>2.8885765038457051E-2</v>
      </c>
      <c r="BD357">
        <f t="shared" si="208"/>
        <v>2.8256163014055601E-2</v>
      </c>
      <c r="BE357">
        <f t="shared" si="209"/>
        <v>-3.6398384654732232E-3</v>
      </c>
      <c r="BF357">
        <f t="shared" si="210"/>
        <v>-3.8418290071246235E-3</v>
      </c>
      <c r="BG357">
        <f t="shared" si="211"/>
        <v>-5.1955536592929218E-3</v>
      </c>
      <c r="BH357">
        <f t="shared" si="212"/>
        <v>1.1994551062371449E-2</v>
      </c>
      <c r="BI357">
        <f t="shared" si="191"/>
        <v>4.8349381189218337E-3</v>
      </c>
      <c r="BJ357">
        <f t="shared" si="218"/>
        <v>-2.5366342320154011E-2</v>
      </c>
      <c r="BK357">
        <f t="shared" si="219"/>
        <v>-2.0262906538985031E-2</v>
      </c>
      <c r="BL357">
        <f t="shared" si="220"/>
        <v>-1.3770765708155411E-4</v>
      </c>
      <c r="BM357">
        <f t="shared" si="221"/>
        <v>-1.5400014913132549E-3</v>
      </c>
      <c r="BN357">
        <f t="shared" si="192"/>
        <v>2.8157900033732868E-3</v>
      </c>
    </row>
    <row r="358" spans="1:66" x14ac:dyDescent="0.25">
      <c r="A358" s="2">
        <v>42268</v>
      </c>
      <c r="B358" s="1">
        <v>108.340164</v>
      </c>
      <c r="C358" s="1">
        <v>83.129997000000003</v>
      </c>
      <c r="D358" s="1">
        <v>31.44558</v>
      </c>
      <c r="E358" s="1">
        <v>31.44558</v>
      </c>
      <c r="F358" s="1">
        <v>119.252289</v>
      </c>
      <c r="G358" s="1">
        <v>15.081257000000001</v>
      </c>
      <c r="H358" s="1">
        <v>129.63999899999999</v>
      </c>
      <c r="I358" s="1">
        <v>57.841495999999999</v>
      </c>
      <c r="J358" s="1">
        <v>134.92480499999999</v>
      </c>
      <c r="K358" s="1">
        <v>95.173728999999994</v>
      </c>
      <c r="L358" s="1">
        <v>69.489998</v>
      </c>
      <c r="M358" s="1">
        <v>11.46973</v>
      </c>
      <c r="N358" s="1">
        <v>611.96997099999999</v>
      </c>
      <c r="O358" s="1">
        <v>171.909897</v>
      </c>
      <c r="P358" s="1">
        <v>108.782166</v>
      </c>
      <c r="Q358" s="1">
        <v>26.272355999999998</v>
      </c>
      <c r="R358" s="1">
        <v>83.365195999999997</v>
      </c>
      <c r="S358" s="1">
        <v>56.336551999999998</v>
      </c>
      <c r="T358" s="1">
        <v>30.012284999999999</v>
      </c>
      <c r="U358" s="1">
        <v>40.845256999999997</v>
      </c>
      <c r="V358" s="1">
        <v>59.812531</v>
      </c>
      <c r="W358" s="1">
        <v>23.141746999999999</v>
      </c>
      <c r="X358" s="1">
        <v>28.316493999999999</v>
      </c>
      <c r="Y358" s="1">
        <v>46.588264000000002</v>
      </c>
      <c r="Z358" s="1">
        <v>27.273824999999999</v>
      </c>
      <c r="AA358" s="1">
        <v>30.059999000000001</v>
      </c>
      <c r="AB358" s="1">
        <v>43.385292</v>
      </c>
      <c r="AC358" s="1">
        <v>38.030281000000002</v>
      </c>
      <c r="AD358" s="1">
        <v>58.527298000000002</v>
      </c>
      <c r="AE358" s="1">
        <v>64.861052999999998</v>
      </c>
      <c r="AF358" s="1">
        <v>1931.339966</v>
      </c>
      <c r="AG358" s="1"/>
      <c r="AI358">
        <f t="shared" si="190"/>
        <v>1.1106220672749337E-2</v>
      </c>
      <c r="AJ358">
        <f t="shared" si="213"/>
        <v>2.3138424615384654E-2</v>
      </c>
      <c r="AK358">
        <f t="shared" si="214"/>
        <v>3.0868204496744822E-2</v>
      </c>
      <c r="AL358">
        <f t="shared" si="215"/>
        <v>3.0868204496744822E-2</v>
      </c>
      <c r="AM358">
        <f t="shared" si="216"/>
        <v>-3.7328278100084232E-2</v>
      </c>
      <c r="AN358">
        <f t="shared" si="217"/>
        <v>2.1208350377446623E-2</v>
      </c>
      <c r="AO358">
        <f t="shared" si="193"/>
        <v>4.1827496119557208E-3</v>
      </c>
      <c r="AP358">
        <f t="shared" si="194"/>
        <v>-9.5741603402525008E-2</v>
      </c>
      <c r="AQ358">
        <f t="shared" si="195"/>
        <v>2.6373684588114062E-2</v>
      </c>
      <c r="AR358">
        <f t="shared" si="196"/>
        <v>-2.4698609143744627E-2</v>
      </c>
      <c r="AS358">
        <f t="shared" si="197"/>
        <v>-8.2774653917510096E-3</v>
      </c>
      <c r="AT358">
        <f t="shared" si="198"/>
        <v>-5.2521216135406591E-2</v>
      </c>
      <c r="AU358">
        <f t="shared" si="199"/>
        <v>-2.7461309495431088E-2</v>
      </c>
      <c r="AV358">
        <f t="shared" si="200"/>
        <v>-6.1344452824912713E-3</v>
      </c>
      <c r="AW358">
        <f t="shared" si="201"/>
        <v>1.4072109774448111E-2</v>
      </c>
      <c r="AX358">
        <f t="shared" si="202"/>
        <v>-7.236434896496652E-3</v>
      </c>
      <c r="AY358">
        <f t="shared" si="203"/>
        <v>-2.5591542212913855E-2</v>
      </c>
      <c r="AZ358">
        <f t="shared" si="204"/>
        <v>8.6972608075124441E-3</v>
      </c>
      <c r="BA358">
        <f t="shared" si="205"/>
        <v>-2.5431445117653436E-2</v>
      </c>
      <c r="BB358">
        <f t="shared" si="206"/>
        <v>1.0579659600216257E-2</v>
      </c>
      <c r="BC358">
        <f t="shared" si="207"/>
        <v>8.6483930745238621E-2</v>
      </c>
      <c r="BD358">
        <f t="shared" si="208"/>
        <v>1.3739780465245965E-2</v>
      </c>
      <c r="BE358">
        <f t="shared" si="209"/>
        <v>-2.922367669667001E-2</v>
      </c>
      <c r="BF358">
        <f t="shared" si="210"/>
        <v>-2.2589595463522159E-2</v>
      </c>
      <c r="BG358">
        <f t="shared" si="211"/>
        <v>-6.7589189152968783E-3</v>
      </c>
      <c r="BH358">
        <f t="shared" si="212"/>
        <v>1.7947781308913693E-2</v>
      </c>
      <c r="BI358">
        <f t="shared" si="191"/>
        <v>-1.3179857013145984E-2</v>
      </c>
      <c r="BJ358">
        <f t="shared" si="218"/>
        <v>-7.8529567028715053E-3</v>
      </c>
      <c r="BK358">
        <f t="shared" si="219"/>
        <v>6.9466353001414139E-3</v>
      </c>
      <c r="BL358">
        <f t="shared" si="220"/>
        <v>7.5675389005863524E-3</v>
      </c>
      <c r="BM358">
        <f t="shared" si="221"/>
        <v>-1.3631079505778106E-2</v>
      </c>
      <c r="BN358">
        <f t="shared" si="192"/>
        <v>-2.5415606069520463E-3</v>
      </c>
    </row>
    <row r="359" spans="1:66" x14ac:dyDescent="0.25">
      <c r="A359" s="2">
        <v>42275</v>
      </c>
      <c r="B359" s="1">
        <v>104.25060999999999</v>
      </c>
      <c r="C359" s="1">
        <v>83.989998</v>
      </c>
      <c r="D359" s="1">
        <v>30.857077</v>
      </c>
      <c r="E359" s="1">
        <v>30.857077</v>
      </c>
      <c r="F359" s="1">
        <v>120.66316999999999</v>
      </c>
      <c r="G359" s="1">
        <v>14.597213</v>
      </c>
      <c r="H359" s="1">
        <v>129.83000200000001</v>
      </c>
      <c r="I359" s="1">
        <v>58.482388</v>
      </c>
      <c r="J359" s="1">
        <v>135.21215799999999</v>
      </c>
      <c r="K359" s="1">
        <v>97.735732999999996</v>
      </c>
      <c r="L359" s="1">
        <v>66.489998</v>
      </c>
      <c r="M359" s="1">
        <v>11.859686999999999</v>
      </c>
      <c r="N359" s="1">
        <v>626.90997300000004</v>
      </c>
      <c r="O359" s="1">
        <v>169.214111</v>
      </c>
      <c r="P359" s="1">
        <v>109.779228</v>
      </c>
      <c r="Q359" s="1">
        <v>27.822620000000001</v>
      </c>
      <c r="R359" s="1">
        <v>86.049355000000006</v>
      </c>
      <c r="S359" s="1">
        <v>55.731670000000001</v>
      </c>
      <c r="T359" s="1">
        <v>29.303699000000002</v>
      </c>
      <c r="U359" s="1">
        <v>42.360455000000002</v>
      </c>
      <c r="V359" s="1">
        <v>59.913021000000001</v>
      </c>
      <c r="W359" s="1">
        <v>24.308143999999999</v>
      </c>
      <c r="X359" s="1">
        <v>29.373152000000001</v>
      </c>
      <c r="Y359" s="1">
        <v>48.207737000000002</v>
      </c>
      <c r="Z359" s="1">
        <v>27.535345</v>
      </c>
      <c r="AA359" s="1">
        <v>29.389999</v>
      </c>
      <c r="AB359" s="1">
        <v>44.856918</v>
      </c>
      <c r="AC359" s="1">
        <v>36.843449</v>
      </c>
      <c r="AD359" s="1">
        <v>59.628478999999999</v>
      </c>
      <c r="AE359" s="1">
        <v>67.208190999999999</v>
      </c>
      <c r="AF359" s="1">
        <v>1951.3599850000001</v>
      </c>
      <c r="AG359" s="1"/>
      <c r="AI359">
        <f t="shared" si="190"/>
        <v>-3.7747349173294649E-2</v>
      </c>
      <c r="AJ359">
        <f t="shared" si="213"/>
        <v>1.0345254794126804E-2</v>
      </c>
      <c r="AK359">
        <f t="shared" si="214"/>
        <v>-1.8714967254539409E-2</v>
      </c>
      <c r="AL359">
        <f t="shared" si="215"/>
        <v>-1.8714967254539409E-2</v>
      </c>
      <c r="AM359">
        <f t="shared" si="216"/>
        <v>1.183106011491309E-2</v>
      </c>
      <c r="AN359">
        <f t="shared" si="217"/>
        <v>-3.2095733134181105E-2</v>
      </c>
      <c r="AO359">
        <f t="shared" si="193"/>
        <v>1.4656201902625639E-3</v>
      </c>
      <c r="AP359">
        <f t="shared" si="194"/>
        <v>1.1080142187193791E-2</v>
      </c>
      <c r="AQ359">
        <f t="shared" si="195"/>
        <v>2.1297269986789752E-3</v>
      </c>
      <c r="AR359">
        <f t="shared" si="196"/>
        <v>2.6919235244003119E-2</v>
      </c>
      <c r="AS359">
        <f t="shared" si="197"/>
        <v>-4.317168062085712E-2</v>
      </c>
      <c r="AT359">
        <f t="shared" si="198"/>
        <v>3.3998795089335059E-2</v>
      </c>
      <c r="AU359">
        <f t="shared" si="199"/>
        <v>2.4412965844691829E-2</v>
      </c>
      <c r="AV359">
        <f t="shared" si="200"/>
        <v>-1.5681389187267084E-2</v>
      </c>
      <c r="AW359">
        <f t="shared" si="201"/>
        <v>9.1656751898100616E-3</v>
      </c>
      <c r="AX359">
        <f t="shared" si="202"/>
        <v>5.9007422097964952E-2</v>
      </c>
      <c r="AY359">
        <f t="shared" si="203"/>
        <v>3.2197597184321476E-2</v>
      </c>
      <c r="AZ359">
        <f t="shared" si="204"/>
        <v>-1.0736936829218734E-2</v>
      </c>
      <c r="BA359">
        <f t="shared" si="205"/>
        <v>-2.360986509357741E-2</v>
      </c>
      <c r="BB359">
        <f t="shared" si="206"/>
        <v>3.7096057444319798E-2</v>
      </c>
      <c r="BC359">
        <f t="shared" si="207"/>
        <v>1.6800827238024861E-3</v>
      </c>
      <c r="BD359">
        <f t="shared" si="208"/>
        <v>5.0402288124574174E-2</v>
      </c>
      <c r="BE359">
        <f t="shared" si="209"/>
        <v>3.7315989754946439E-2</v>
      </c>
      <c r="BF359">
        <f t="shared" si="210"/>
        <v>3.4761393985403691E-2</v>
      </c>
      <c r="BG359">
        <f t="shared" si="211"/>
        <v>9.5886807222676281E-3</v>
      </c>
      <c r="BH359">
        <f t="shared" si="212"/>
        <v>-2.2288756563165611E-2</v>
      </c>
      <c r="BI359">
        <f t="shared" si="191"/>
        <v>3.3919928440264979E-2</v>
      </c>
      <c r="BJ359">
        <f t="shared" si="218"/>
        <v>-3.1207552739355316E-2</v>
      </c>
      <c r="BK359">
        <f t="shared" si="219"/>
        <v>1.8814827228142272E-2</v>
      </c>
      <c r="BL359">
        <f t="shared" si="220"/>
        <v>3.618717075098983E-2</v>
      </c>
      <c r="BM359">
        <f t="shared" si="221"/>
        <v>1.036586999308233E-2</v>
      </c>
      <c r="BN359">
        <f t="shared" si="192"/>
        <v>7.6116905420005711E-3</v>
      </c>
    </row>
    <row r="360" spans="1:66" x14ac:dyDescent="0.25">
      <c r="A360" s="2">
        <v>42282</v>
      </c>
      <c r="B360" s="1">
        <v>105.893997</v>
      </c>
      <c r="C360" s="1">
        <v>83.82</v>
      </c>
      <c r="D360" s="1">
        <v>31.455387000000002</v>
      </c>
      <c r="E360" s="1">
        <v>31.455387000000002</v>
      </c>
      <c r="F360" s="1">
        <v>127.162392</v>
      </c>
      <c r="G360" s="1">
        <v>14.787034</v>
      </c>
      <c r="H360" s="1">
        <v>133.029999</v>
      </c>
      <c r="I360" s="1">
        <v>63.467190000000002</v>
      </c>
      <c r="J360" s="1">
        <v>142.73010300000001</v>
      </c>
      <c r="K360" s="1">
        <v>100.164879</v>
      </c>
      <c r="L360" s="1">
        <v>65.040001000000004</v>
      </c>
      <c r="M360" s="1">
        <v>12.690458</v>
      </c>
      <c r="N360" s="1">
        <v>643.60998500000005</v>
      </c>
      <c r="O360" s="1">
        <v>171.29808</v>
      </c>
      <c r="P360" s="1">
        <v>113.059288</v>
      </c>
      <c r="Q360" s="1">
        <v>29.30904</v>
      </c>
      <c r="R360" s="1">
        <v>87.368553000000006</v>
      </c>
      <c r="S360" s="1">
        <v>57.167675000000003</v>
      </c>
      <c r="T360" s="1">
        <v>30.506436999999998</v>
      </c>
      <c r="U360" s="1">
        <v>43.791984999999997</v>
      </c>
      <c r="V360" s="1">
        <v>59.783825</v>
      </c>
      <c r="W360" s="1">
        <v>25.552959000000001</v>
      </c>
      <c r="X360" s="1">
        <v>29.515224</v>
      </c>
      <c r="Y360" s="1">
        <v>50.580039999999997</v>
      </c>
      <c r="Z360" s="1">
        <v>27.957148</v>
      </c>
      <c r="AA360" s="1">
        <v>29.93</v>
      </c>
      <c r="AB360" s="1">
        <v>46.788414000000003</v>
      </c>
      <c r="AC360" s="1">
        <v>37.978682999999997</v>
      </c>
      <c r="AD360" s="1">
        <v>61.197642999999999</v>
      </c>
      <c r="AE360" s="1">
        <v>70.201926999999998</v>
      </c>
      <c r="AF360" s="1">
        <v>2014.8900149999999</v>
      </c>
      <c r="AG360" s="1"/>
      <c r="AI360">
        <f t="shared" si="190"/>
        <v>1.5763811837647801E-2</v>
      </c>
      <c r="AJ360">
        <f t="shared" si="213"/>
        <v>-2.0240267180385782E-3</v>
      </c>
      <c r="AK360">
        <f t="shared" si="214"/>
        <v>1.9389717308609673E-2</v>
      </c>
      <c r="AL360">
        <f t="shared" si="215"/>
        <v>1.9389717308609673E-2</v>
      </c>
      <c r="AM360">
        <f t="shared" si="216"/>
        <v>5.3862516623755234E-2</v>
      </c>
      <c r="AN360">
        <f t="shared" si="217"/>
        <v>1.3003920679927068E-2</v>
      </c>
      <c r="AO360">
        <f t="shared" si="193"/>
        <v>2.4647592626548646E-2</v>
      </c>
      <c r="AP360">
        <f t="shared" si="194"/>
        <v>8.5235951719345004E-2</v>
      </c>
      <c r="AQ360">
        <f t="shared" si="195"/>
        <v>5.5601102084326073E-2</v>
      </c>
      <c r="AR360">
        <f t="shared" si="196"/>
        <v>2.4854226038290447E-2</v>
      </c>
      <c r="AS360">
        <f t="shared" si="197"/>
        <v>-2.1807746181613605E-2</v>
      </c>
      <c r="AT360">
        <f t="shared" si="198"/>
        <v>7.004999373086325E-2</v>
      </c>
      <c r="AU360">
        <f t="shared" si="199"/>
        <v>2.663861275022341E-2</v>
      </c>
      <c r="AV360">
        <f t="shared" si="200"/>
        <v>1.23155745563087E-2</v>
      </c>
      <c r="AW360">
        <f t="shared" si="201"/>
        <v>2.9878694355547769E-2</v>
      </c>
      <c r="AX360">
        <f t="shared" si="202"/>
        <v>5.342487515553887E-2</v>
      </c>
      <c r="AY360">
        <f t="shared" si="203"/>
        <v>1.5330713402790758E-2</v>
      </c>
      <c r="AZ360">
        <f t="shared" si="204"/>
        <v>2.5766408937683036E-2</v>
      </c>
      <c r="BA360">
        <f t="shared" si="205"/>
        <v>4.1043896881414063E-2</v>
      </c>
      <c r="BB360">
        <f t="shared" si="206"/>
        <v>3.3794018501453658E-2</v>
      </c>
      <c r="BC360">
        <f t="shared" si="207"/>
        <v>-2.1563926813171434E-3</v>
      </c>
      <c r="BD360">
        <f t="shared" si="208"/>
        <v>5.120979207626887E-2</v>
      </c>
      <c r="BE360">
        <f t="shared" si="209"/>
        <v>4.8367979030646373E-3</v>
      </c>
      <c r="BF360">
        <f t="shared" si="210"/>
        <v>4.9210005439583177E-2</v>
      </c>
      <c r="BG360">
        <f t="shared" si="211"/>
        <v>1.5318602327299716E-2</v>
      </c>
      <c r="BH360">
        <f t="shared" si="212"/>
        <v>1.837363111172614E-2</v>
      </c>
      <c r="BI360">
        <f t="shared" si="191"/>
        <v>4.3059043869219965E-2</v>
      </c>
      <c r="BJ360">
        <f t="shared" si="218"/>
        <v>3.0812370470527799E-2</v>
      </c>
      <c r="BK360">
        <f t="shared" si="219"/>
        <v>2.6315680465369588E-2</v>
      </c>
      <c r="BL360">
        <f t="shared" si="220"/>
        <v>4.4544213368278254E-2</v>
      </c>
      <c r="BM360">
        <f t="shared" si="221"/>
        <v>3.255679653592973E-2</v>
      </c>
      <c r="BN360">
        <f t="shared" si="192"/>
        <v>2.9256110531641736E-2</v>
      </c>
    </row>
    <row r="361" spans="1:66" x14ac:dyDescent="0.25">
      <c r="A361" s="2">
        <v>42289</v>
      </c>
      <c r="B361" s="1">
        <v>104.87396200000001</v>
      </c>
      <c r="C361" s="1">
        <v>88.669998000000007</v>
      </c>
      <c r="D361" s="1">
        <v>33.515141</v>
      </c>
      <c r="E361" s="1">
        <v>33.515141</v>
      </c>
      <c r="F361" s="1">
        <v>125.250893</v>
      </c>
      <c r="G361" s="1">
        <v>15.299553</v>
      </c>
      <c r="H361" s="1">
        <v>133.80999800000001</v>
      </c>
      <c r="I361" s="1">
        <v>62.025162000000002</v>
      </c>
      <c r="J361" s="1">
        <v>140.95954900000001</v>
      </c>
      <c r="K361" s="1">
        <v>102.707916</v>
      </c>
      <c r="L361" s="1">
        <v>71.709998999999996</v>
      </c>
      <c r="M361" s="1">
        <v>12.953253</v>
      </c>
      <c r="N361" s="1">
        <v>662.20001200000002</v>
      </c>
      <c r="O361" s="1">
        <v>177.024261</v>
      </c>
      <c r="P361" s="1">
        <v>114.373154</v>
      </c>
      <c r="Q361" s="1">
        <v>30.129766</v>
      </c>
      <c r="R361" s="1">
        <v>89.997780000000006</v>
      </c>
      <c r="S361" s="1">
        <v>57.629223000000003</v>
      </c>
      <c r="T361" s="1">
        <v>31.653227000000001</v>
      </c>
      <c r="U361" s="1">
        <v>44.163817999999999</v>
      </c>
      <c r="V361" s="1">
        <v>62.429935</v>
      </c>
      <c r="W361" s="1">
        <v>27.307459000000001</v>
      </c>
      <c r="X361" s="1">
        <v>30.554110000000001</v>
      </c>
      <c r="Y361" s="1">
        <v>52.444626</v>
      </c>
      <c r="Z361" s="1">
        <v>28.947685</v>
      </c>
      <c r="AA361" s="1">
        <v>31.59</v>
      </c>
      <c r="AB361" s="1">
        <v>48.352024</v>
      </c>
      <c r="AC361" s="1">
        <v>38.942473999999997</v>
      </c>
      <c r="AD361" s="1">
        <v>54.040024000000003</v>
      </c>
      <c r="AE361" s="1">
        <v>73.053925000000007</v>
      </c>
      <c r="AF361" s="1">
        <v>2033.1099850000001</v>
      </c>
      <c r="AG361" s="1"/>
      <c r="AI361">
        <f t="shared" si="190"/>
        <v>-9.6326045753093344E-3</v>
      </c>
      <c r="AJ361">
        <f t="shared" si="213"/>
        <v>5.7862061560486927E-2</v>
      </c>
      <c r="AK361">
        <f t="shared" si="214"/>
        <v>6.5481756749646666E-2</v>
      </c>
      <c r="AL361">
        <f t="shared" si="215"/>
        <v>6.5481756749646666E-2</v>
      </c>
      <c r="AM361">
        <f t="shared" si="216"/>
        <v>-1.5031952214299272E-2</v>
      </c>
      <c r="AN361">
        <f t="shared" si="217"/>
        <v>3.466002715622344E-2</v>
      </c>
      <c r="AO361">
        <f t="shared" si="193"/>
        <v>5.8633316234182912E-3</v>
      </c>
      <c r="AP361">
        <f t="shared" si="194"/>
        <v>-2.2720842060283439E-2</v>
      </c>
      <c r="AQ361">
        <f t="shared" si="195"/>
        <v>-1.2404909425448982E-2</v>
      </c>
      <c r="AR361">
        <f t="shared" si="196"/>
        <v>2.5388509679126137E-2</v>
      </c>
      <c r="AS361">
        <f t="shared" si="197"/>
        <v>0.1025522431956911</v>
      </c>
      <c r="AT361">
        <f t="shared" si="198"/>
        <v>2.0708078463362044E-2</v>
      </c>
      <c r="AU361">
        <f t="shared" si="199"/>
        <v>2.8883994085330982E-2</v>
      </c>
      <c r="AV361">
        <f t="shared" si="200"/>
        <v>3.3428168021497943E-2</v>
      </c>
      <c r="AW361">
        <f t="shared" si="201"/>
        <v>1.162103550484065E-2</v>
      </c>
      <c r="AX361">
        <f t="shared" si="202"/>
        <v>2.8002486604815462E-2</v>
      </c>
      <c r="AY361">
        <f t="shared" si="203"/>
        <v>3.0093516599731255E-2</v>
      </c>
      <c r="AZ361">
        <f t="shared" si="204"/>
        <v>8.0735835417480323E-3</v>
      </c>
      <c r="BA361">
        <f t="shared" si="205"/>
        <v>3.7591738425565818E-2</v>
      </c>
      <c r="BB361">
        <f t="shared" si="206"/>
        <v>8.4908916551739398E-3</v>
      </c>
      <c r="BC361">
        <f t="shared" si="207"/>
        <v>4.4261303120032888E-2</v>
      </c>
      <c r="BD361">
        <f t="shared" si="208"/>
        <v>6.8661324115144556E-2</v>
      </c>
      <c r="BE361">
        <f t="shared" si="209"/>
        <v>3.5198309862056326E-2</v>
      </c>
      <c r="BF361">
        <f t="shared" si="210"/>
        <v>3.686406732774436E-2</v>
      </c>
      <c r="BG361">
        <f t="shared" si="211"/>
        <v>3.5430545347472489E-2</v>
      </c>
      <c r="BH361">
        <f t="shared" si="212"/>
        <v>5.5462746408286002E-2</v>
      </c>
      <c r="BI361">
        <f t="shared" si="191"/>
        <v>3.3418743366680416E-2</v>
      </c>
      <c r="BJ361">
        <f t="shared" si="218"/>
        <v>2.5377156969871771E-2</v>
      </c>
      <c r="BK361">
        <f t="shared" si="219"/>
        <v>-0.11695906327634215</v>
      </c>
      <c r="BL361">
        <f t="shared" si="220"/>
        <v>4.0625636957230662E-2</v>
      </c>
      <c r="BM361">
        <f t="shared" si="221"/>
        <v>9.0426623112726586E-3</v>
      </c>
      <c r="BN361">
        <f t="shared" si="192"/>
        <v>2.5424454717971383E-2</v>
      </c>
    </row>
    <row r="362" spans="1:66" x14ac:dyDescent="0.25">
      <c r="A362" s="2">
        <v>42296</v>
      </c>
      <c r="B362" s="1">
        <v>112.467506</v>
      </c>
      <c r="C362" s="1">
        <v>87.860000999999997</v>
      </c>
      <c r="D362" s="1">
        <v>34.231155000000001</v>
      </c>
      <c r="E362" s="1">
        <v>34.231155000000001</v>
      </c>
      <c r="F362" s="1">
        <v>133.534164</v>
      </c>
      <c r="G362" s="1">
        <v>15.67919</v>
      </c>
      <c r="H362" s="1">
        <v>137.779999</v>
      </c>
      <c r="I362" s="1">
        <v>63.867752000000003</v>
      </c>
      <c r="J362" s="1">
        <v>144.370926</v>
      </c>
      <c r="K362" s="1">
        <v>107.310028</v>
      </c>
      <c r="L362" s="1">
        <v>74.919998000000007</v>
      </c>
      <c r="M362" s="1">
        <v>13.283866</v>
      </c>
      <c r="N362" s="1">
        <v>702</v>
      </c>
      <c r="O362" s="1">
        <v>177.330185</v>
      </c>
      <c r="P362" s="1">
        <v>116.1157</v>
      </c>
      <c r="Q362" s="1">
        <v>31.825932000000002</v>
      </c>
      <c r="R362" s="1">
        <v>91.894096000000005</v>
      </c>
      <c r="S362" s="1">
        <v>58.958485000000003</v>
      </c>
      <c r="T362" s="1">
        <v>30.413193</v>
      </c>
      <c r="U362" s="1">
        <v>49.146309000000002</v>
      </c>
      <c r="V362" s="1">
        <v>62.458637000000003</v>
      </c>
      <c r="W362" s="1">
        <v>28.02298</v>
      </c>
      <c r="X362" s="1">
        <v>30.234446999999999</v>
      </c>
      <c r="Y362" s="1">
        <v>53.162441000000001</v>
      </c>
      <c r="Z362" s="1">
        <v>28.870678000000002</v>
      </c>
      <c r="AA362" s="1">
        <v>33.459999000000003</v>
      </c>
      <c r="AB362" s="1">
        <v>54.247711000000002</v>
      </c>
      <c r="AC362" s="1">
        <v>40.214416999999997</v>
      </c>
      <c r="AD362" s="1">
        <v>53.498615000000001</v>
      </c>
      <c r="AE362" s="1">
        <v>73.496796000000003</v>
      </c>
      <c r="AF362" s="1">
        <v>2075.1499020000001</v>
      </c>
      <c r="AG362" s="1"/>
      <c r="AI362">
        <f t="shared" si="190"/>
        <v>7.2406380527513525E-2</v>
      </c>
      <c r="AJ362">
        <f t="shared" si="213"/>
        <v>-9.1349612977324052E-3</v>
      </c>
      <c r="AK362">
        <f t="shared" si="214"/>
        <v>2.1363896395363555E-2</v>
      </c>
      <c r="AL362">
        <f t="shared" si="215"/>
        <v>2.1363896395363555E-2</v>
      </c>
      <c r="AM362">
        <f t="shared" si="216"/>
        <v>6.6133428685414636E-2</v>
      </c>
      <c r="AN362">
        <f t="shared" si="217"/>
        <v>2.4813600763368752E-2</v>
      </c>
      <c r="AO362">
        <f t="shared" si="193"/>
        <v>2.966894147924579E-2</v>
      </c>
      <c r="AP362">
        <f t="shared" si="194"/>
        <v>2.9707137242140556E-2</v>
      </c>
      <c r="AQ362">
        <f t="shared" si="195"/>
        <v>2.4201106091790825E-2</v>
      </c>
      <c r="AR362">
        <f t="shared" si="196"/>
        <v>4.4807763405500363E-2</v>
      </c>
      <c r="AS362">
        <f t="shared" si="197"/>
        <v>4.4763617971881588E-2</v>
      </c>
      <c r="AT362">
        <f t="shared" si="198"/>
        <v>2.5523549953050374E-2</v>
      </c>
      <c r="AU362">
        <f t="shared" si="199"/>
        <v>6.0102668799105946E-2</v>
      </c>
      <c r="AV362">
        <f t="shared" si="200"/>
        <v>1.7281473074473364E-3</v>
      </c>
      <c r="AW362">
        <f t="shared" si="201"/>
        <v>1.5235620764642063E-2</v>
      </c>
      <c r="AX362">
        <f t="shared" si="202"/>
        <v>5.6295359213875129E-2</v>
      </c>
      <c r="AY362">
        <f t="shared" si="203"/>
        <v>2.1070697521649962E-2</v>
      </c>
      <c r="AZ362">
        <f t="shared" si="204"/>
        <v>2.3065763007077154E-2</v>
      </c>
      <c r="BA362">
        <f t="shared" si="205"/>
        <v>-3.9175594955926651E-2</v>
      </c>
      <c r="BB362">
        <f t="shared" si="206"/>
        <v>0.11281839355465154</v>
      </c>
      <c r="BC362">
        <f t="shared" si="207"/>
        <v>4.597473952199801E-4</v>
      </c>
      <c r="BD362">
        <f t="shared" si="208"/>
        <v>2.62024013292485E-2</v>
      </c>
      <c r="BE362">
        <f t="shared" si="209"/>
        <v>-1.0462193138664554E-2</v>
      </c>
      <c r="BF362">
        <f t="shared" si="210"/>
        <v>1.3687103040833997E-2</v>
      </c>
      <c r="BG362">
        <f t="shared" si="211"/>
        <v>-2.6602127251280465E-3</v>
      </c>
      <c r="BH362">
        <f t="shared" si="212"/>
        <v>5.9195916429249873E-2</v>
      </c>
      <c r="BI362">
        <f t="shared" si="191"/>
        <v>0.12193257928561589</v>
      </c>
      <c r="BJ362">
        <f t="shared" si="218"/>
        <v>3.2662100512669032E-2</v>
      </c>
      <c r="BK362">
        <f t="shared" si="219"/>
        <v>-1.001866690510725E-2</v>
      </c>
      <c r="BL362">
        <f t="shared" si="220"/>
        <v>6.0622478532124952E-3</v>
      </c>
      <c r="BM362">
        <f t="shared" si="221"/>
        <v>2.0677640319591493E-2</v>
      </c>
      <c r="BN362">
        <f t="shared" si="192"/>
        <v>2.946068119675245E-2</v>
      </c>
    </row>
    <row r="363" spans="1:66" x14ac:dyDescent="0.25">
      <c r="A363" s="2">
        <v>42303</v>
      </c>
      <c r="B363" s="1">
        <v>112.864182</v>
      </c>
      <c r="C363" s="1">
        <v>88.660004000000001</v>
      </c>
      <c r="D363" s="1">
        <v>34.093829999999997</v>
      </c>
      <c r="E363" s="1">
        <v>34.093829999999997</v>
      </c>
      <c r="F363" s="1">
        <v>134.78121899999999</v>
      </c>
      <c r="G363" s="1">
        <v>15.925959000000001</v>
      </c>
      <c r="H363" s="1">
        <v>136.020004</v>
      </c>
      <c r="I363" s="1">
        <v>65.697631999999999</v>
      </c>
      <c r="J363" s="1">
        <v>146.577179</v>
      </c>
      <c r="K363" s="1">
        <v>107.926804</v>
      </c>
      <c r="L363" s="1">
        <v>72.069999999999993</v>
      </c>
      <c r="M363" s="1">
        <v>12.554821</v>
      </c>
      <c r="N363" s="1">
        <v>710.80999799999995</v>
      </c>
      <c r="O363" s="1">
        <v>179.24211099999999</v>
      </c>
      <c r="P363" s="1">
        <v>115.211815</v>
      </c>
      <c r="Q363" s="1">
        <v>30.877541999999998</v>
      </c>
      <c r="R363" s="1">
        <v>92.553696000000002</v>
      </c>
      <c r="S363" s="1">
        <v>59.309265000000003</v>
      </c>
      <c r="T363" s="1">
        <v>30.739519000000001</v>
      </c>
      <c r="U363" s="1">
        <v>48.932507000000001</v>
      </c>
      <c r="V363" s="1">
        <v>62.697884000000002</v>
      </c>
      <c r="W363" s="1">
        <v>27.807344000000001</v>
      </c>
      <c r="X363" s="1">
        <v>30.030218000000001</v>
      </c>
      <c r="Y363" s="1">
        <v>52.015678000000001</v>
      </c>
      <c r="Z363" s="1">
        <v>28.673867999999999</v>
      </c>
      <c r="AA363" s="1">
        <v>33.200001</v>
      </c>
      <c r="AB363" s="1">
        <v>52.169047999999997</v>
      </c>
      <c r="AC363" s="1">
        <v>40.841681999999999</v>
      </c>
      <c r="AD363" s="1">
        <v>52.525920999999997</v>
      </c>
      <c r="AE363" s="1">
        <v>73.284210000000002</v>
      </c>
      <c r="AF363" s="1">
        <v>2079.360107</v>
      </c>
      <c r="AG363" s="1"/>
      <c r="AI363">
        <f t="shared" si="190"/>
        <v>3.5270276198709283E-3</v>
      </c>
      <c r="AJ363">
        <f t="shared" si="213"/>
        <v>9.1054289881012385E-3</v>
      </c>
      <c r="AK363">
        <f t="shared" si="214"/>
        <v>-4.0116963625680801E-3</v>
      </c>
      <c r="AL363">
        <f t="shared" si="215"/>
        <v>-4.0116963625680801E-3</v>
      </c>
      <c r="AM363">
        <f t="shared" si="216"/>
        <v>9.338846049914154E-3</v>
      </c>
      <c r="AN363">
        <f t="shared" si="217"/>
        <v>1.573863190636764E-2</v>
      </c>
      <c r="AO363">
        <f t="shared" si="193"/>
        <v>-1.2773951319305811E-2</v>
      </c>
      <c r="AP363">
        <f t="shared" si="194"/>
        <v>2.8651078873106348E-2</v>
      </c>
      <c r="AQ363">
        <f t="shared" si="195"/>
        <v>1.5281837286269147E-2</v>
      </c>
      <c r="AR363">
        <f t="shared" si="196"/>
        <v>5.7476082291209683E-3</v>
      </c>
      <c r="AS363">
        <f t="shared" si="197"/>
        <v>-3.8040550935412643E-2</v>
      </c>
      <c r="AT363">
        <f t="shared" si="198"/>
        <v>-5.4881989926727603E-2</v>
      </c>
      <c r="AU363">
        <f t="shared" si="199"/>
        <v>1.254985470085463E-2</v>
      </c>
      <c r="AV363">
        <f t="shared" si="200"/>
        <v>1.0781729010207675E-2</v>
      </c>
      <c r="AW363">
        <f t="shared" si="201"/>
        <v>-7.7843478530465948E-3</v>
      </c>
      <c r="AX363">
        <f t="shared" si="202"/>
        <v>-2.9799284432581688E-2</v>
      </c>
      <c r="AY363">
        <f t="shared" si="203"/>
        <v>7.1778278334660092E-3</v>
      </c>
      <c r="AZ363">
        <f t="shared" si="204"/>
        <v>5.9496101366919504E-3</v>
      </c>
      <c r="BA363">
        <f t="shared" si="205"/>
        <v>1.0729751394403136E-2</v>
      </c>
      <c r="BB363">
        <f t="shared" si="206"/>
        <v>-4.3503165212264699E-3</v>
      </c>
      <c r="BC363">
        <f t="shared" si="207"/>
        <v>3.8304870469715638E-3</v>
      </c>
      <c r="BD363">
        <f t="shared" si="208"/>
        <v>-7.6949703421977222E-3</v>
      </c>
      <c r="BE363">
        <f t="shared" si="209"/>
        <v>-6.754844895955861E-3</v>
      </c>
      <c r="BF363">
        <f t="shared" si="210"/>
        <v>-2.1570924480311202E-2</v>
      </c>
      <c r="BG363">
        <f t="shared" si="211"/>
        <v>-6.8169510948098552E-3</v>
      </c>
      <c r="BH363">
        <f t="shared" si="212"/>
        <v>-7.7704126649855258E-3</v>
      </c>
      <c r="BI363">
        <f t="shared" si="191"/>
        <v>-3.8317985435367144E-2</v>
      </c>
      <c r="BJ363">
        <f t="shared" si="218"/>
        <v>1.5598013021051663E-2</v>
      </c>
      <c r="BK363">
        <f t="shared" si="219"/>
        <v>-1.8181666945957464E-2</v>
      </c>
      <c r="BL363">
        <f t="shared" si="220"/>
        <v>-2.8924526179345518E-3</v>
      </c>
      <c r="BM363">
        <f t="shared" si="221"/>
        <v>2.0288678885039216E-3</v>
      </c>
      <c r="BN363">
        <f t="shared" si="192"/>
        <v>-3.7215436698186414E-3</v>
      </c>
    </row>
    <row r="364" spans="1:66" x14ac:dyDescent="0.25">
      <c r="A364" s="2">
        <v>42310</v>
      </c>
      <c r="B364" s="1">
        <v>114.337547</v>
      </c>
      <c r="C364" s="1">
        <v>90.690002000000007</v>
      </c>
      <c r="D364" s="1">
        <v>34.329234999999997</v>
      </c>
      <c r="E364" s="1">
        <v>34.329234999999997</v>
      </c>
      <c r="F364" s="1">
        <v>134.66287199999999</v>
      </c>
      <c r="G364" s="1">
        <v>17.036411000000001</v>
      </c>
      <c r="H364" s="1">
        <v>136.33000200000001</v>
      </c>
      <c r="I364" s="1">
        <v>66.462708000000006</v>
      </c>
      <c r="J364" s="1">
        <v>146.04878199999999</v>
      </c>
      <c r="K364" s="1">
        <v>109.758171</v>
      </c>
      <c r="L364" s="1">
        <v>72.379997000000003</v>
      </c>
      <c r="M364" s="1">
        <v>12.434241999999999</v>
      </c>
      <c r="N364" s="1">
        <v>733.76000999999997</v>
      </c>
      <c r="O364" s="1">
        <v>190.39811700000001</v>
      </c>
      <c r="P364" s="1">
        <v>117.392303</v>
      </c>
      <c r="Q364" s="1">
        <v>30.859306</v>
      </c>
      <c r="R364" s="1">
        <v>93.369018999999994</v>
      </c>
      <c r="S364" s="1">
        <v>63.195521999999997</v>
      </c>
      <c r="T364" s="1">
        <v>33.168816</v>
      </c>
      <c r="U364" s="1">
        <v>51.051921999999998</v>
      </c>
      <c r="V364" s="1">
        <v>63.056773999999997</v>
      </c>
      <c r="W364" s="1">
        <v>30.924274</v>
      </c>
      <c r="X364" s="1">
        <v>30.127893</v>
      </c>
      <c r="Y364" s="1">
        <v>46.763339999999999</v>
      </c>
      <c r="Z364" s="1">
        <v>28.374379999999999</v>
      </c>
      <c r="AA364" s="1">
        <v>34.200001</v>
      </c>
      <c r="AB364" s="1">
        <v>53.353073000000002</v>
      </c>
      <c r="AC364" s="1">
        <v>39.883366000000002</v>
      </c>
      <c r="AD364" s="1">
        <v>53.939082999999997</v>
      </c>
      <c r="AE364" s="1">
        <v>74.816505000000006</v>
      </c>
      <c r="AF364" s="1">
        <v>2099.1999510000001</v>
      </c>
      <c r="AG364" s="1"/>
      <c r="AI364">
        <f t="shared" si="190"/>
        <v>1.3054318685444433E-2</v>
      </c>
      <c r="AJ364">
        <f t="shared" si="213"/>
        <v>2.2896434789242803E-2</v>
      </c>
      <c r="AK364">
        <f t="shared" si="214"/>
        <v>6.9046217453421956E-3</v>
      </c>
      <c r="AL364">
        <f t="shared" si="215"/>
        <v>6.9046217453421956E-3</v>
      </c>
      <c r="AM364">
        <f t="shared" si="216"/>
        <v>-8.7806744053858115E-4</v>
      </c>
      <c r="AN364">
        <f t="shared" si="217"/>
        <v>6.9725911011073199E-2</v>
      </c>
      <c r="AO364">
        <f t="shared" si="193"/>
        <v>2.2790618356400526E-3</v>
      </c>
      <c r="AP364">
        <f t="shared" si="194"/>
        <v>1.1645412120790101E-2</v>
      </c>
      <c r="AQ364">
        <f t="shared" si="195"/>
        <v>-3.6049063271985362E-3</v>
      </c>
      <c r="AR364">
        <f t="shared" si="196"/>
        <v>1.6968602164852395E-2</v>
      </c>
      <c r="AS364">
        <f t="shared" si="197"/>
        <v>4.3013320382962383E-3</v>
      </c>
      <c r="AT364">
        <f t="shared" si="198"/>
        <v>-9.6041990562829287E-3</v>
      </c>
      <c r="AU364">
        <f t="shared" si="199"/>
        <v>3.2287126045742562E-2</v>
      </c>
      <c r="AV364">
        <f t="shared" si="200"/>
        <v>6.2239871745317817E-2</v>
      </c>
      <c r="AW364">
        <f t="shared" si="201"/>
        <v>1.8925906166828436E-2</v>
      </c>
      <c r="AX364">
        <f t="shared" si="202"/>
        <v>-5.9059105158040576E-4</v>
      </c>
      <c r="AY364">
        <f t="shared" si="203"/>
        <v>8.8091889923012073E-3</v>
      </c>
      <c r="AZ364">
        <f t="shared" si="204"/>
        <v>6.5525293560795145E-2</v>
      </c>
      <c r="BA364">
        <f t="shared" si="205"/>
        <v>7.9028464954184807E-2</v>
      </c>
      <c r="BB364">
        <f t="shared" si="206"/>
        <v>4.3313027063992378E-2</v>
      </c>
      <c r="BC364">
        <f t="shared" si="207"/>
        <v>5.7241166225002948E-3</v>
      </c>
      <c r="BD364">
        <f t="shared" si="208"/>
        <v>0.11209017301328743</v>
      </c>
      <c r="BE364">
        <f t="shared" si="209"/>
        <v>3.2525571409437932E-3</v>
      </c>
      <c r="BF364">
        <f t="shared" si="210"/>
        <v>-0.10097605571920069</v>
      </c>
      <c r="BG364">
        <f t="shared" si="211"/>
        <v>-1.044463202522939E-2</v>
      </c>
      <c r="BH364">
        <f t="shared" si="212"/>
        <v>3.0120481020467438E-2</v>
      </c>
      <c r="BI364">
        <f t="shared" si="191"/>
        <v>2.2695928819709447E-2</v>
      </c>
      <c r="BJ364">
        <f t="shared" si="218"/>
        <v>-2.3464165848997024E-2</v>
      </c>
      <c r="BK364">
        <f t="shared" si="219"/>
        <v>2.6904087983531024E-2</v>
      </c>
      <c r="BL364">
        <f t="shared" si="220"/>
        <v>2.0908937955393184E-2</v>
      </c>
      <c r="BM364">
        <f t="shared" si="221"/>
        <v>9.5413218389690333E-3</v>
      </c>
      <c r="BN364">
        <f t="shared" si="192"/>
        <v>1.7898095325066369E-2</v>
      </c>
    </row>
    <row r="365" spans="1:66" x14ac:dyDescent="0.25">
      <c r="A365" s="2">
        <v>42317</v>
      </c>
      <c r="B365" s="1">
        <v>106.555931</v>
      </c>
      <c r="C365" s="1">
        <v>89.019997000000004</v>
      </c>
      <c r="D365" s="1">
        <v>33.92709</v>
      </c>
      <c r="E365" s="1">
        <v>33.92709</v>
      </c>
      <c r="F365" s="1">
        <v>130.59551999999999</v>
      </c>
      <c r="G365" s="1">
        <v>16.324583000000001</v>
      </c>
      <c r="H365" s="1">
        <v>131.96000699999999</v>
      </c>
      <c r="I365" s="1">
        <v>62.673321000000001</v>
      </c>
      <c r="J365" s="1">
        <v>142.452011</v>
      </c>
      <c r="K365" s="1">
        <v>108.970596</v>
      </c>
      <c r="L365" s="1">
        <v>69.889999000000003</v>
      </c>
      <c r="M365" s="1">
        <v>11.920431000000001</v>
      </c>
      <c r="N365" s="1">
        <v>717</v>
      </c>
      <c r="O365" s="1">
        <v>182.004807</v>
      </c>
      <c r="P365" s="1">
        <v>111.81993900000001</v>
      </c>
      <c r="Q365" s="1">
        <v>29.487957000000002</v>
      </c>
      <c r="R365" s="1">
        <v>91.500168000000002</v>
      </c>
      <c r="S365" s="1">
        <v>60.518532</v>
      </c>
      <c r="T365" s="1">
        <v>31.782488000000001</v>
      </c>
      <c r="U365" s="1">
        <v>49.118426999999997</v>
      </c>
      <c r="V365" s="1">
        <v>58.310040000000001</v>
      </c>
      <c r="W365" s="1">
        <v>29.208981000000001</v>
      </c>
      <c r="X365" s="1">
        <v>29.7803</v>
      </c>
      <c r="Y365" s="1">
        <v>45.467770000000002</v>
      </c>
      <c r="Z365" s="1">
        <v>27.647048999999999</v>
      </c>
      <c r="AA365" s="1">
        <v>33.119999</v>
      </c>
      <c r="AB365" s="1">
        <v>51.964396999999998</v>
      </c>
      <c r="AC365" s="1">
        <v>38.533016000000003</v>
      </c>
      <c r="AD365" s="1">
        <v>51.773445000000002</v>
      </c>
      <c r="AE365" s="1">
        <v>69.174484000000007</v>
      </c>
      <c r="AF365" s="1">
        <v>2023.040039</v>
      </c>
      <c r="AG365" s="1"/>
      <c r="AI365">
        <f t="shared" si="190"/>
        <v>-6.8058273106034003E-2</v>
      </c>
      <c r="AJ365">
        <f t="shared" si="213"/>
        <v>-1.8414433379326679E-2</v>
      </c>
      <c r="AK365">
        <f t="shared" si="214"/>
        <v>-1.171435949563098E-2</v>
      </c>
      <c r="AL365">
        <f t="shared" si="215"/>
        <v>-1.171435949563098E-2</v>
      </c>
      <c r="AM365">
        <f t="shared" si="216"/>
        <v>-3.0203960004655181E-2</v>
      </c>
      <c r="AN365">
        <f t="shared" si="217"/>
        <v>-4.1782744029831197E-2</v>
      </c>
      <c r="AO365">
        <f t="shared" si="193"/>
        <v>-3.2054536315491412E-2</v>
      </c>
      <c r="AP365">
        <f t="shared" si="194"/>
        <v>-5.7015236273550644E-2</v>
      </c>
      <c r="AQ365">
        <f t="shared" si="195"/>
        <v>-2.4627189290767178E-2</v>
      </c>
      <c r="AR365">
        <f t="shared" si="196"/>
        <v>-7.1755477776684513E-3</v>
      </c>
      <c r="AS365">
        <f t="shared" si="197"/>
        <v>-3.4401742238259557E-2</v>
      </c>
      <c r="AT365">
        <f t="shared" si="198"/>
        <v>-4.1322261541957984E-2</v>
      </c>
      <c r="AU365">
        <f t="shared" si="199"/>
        <v>-2.28412693136547E-2</v>
      </c>
      <c r="AV365">
        <f t="shared" si="200"/>
        <v>-4.4082946471576782E-2</v>
      </c>
      <c r="AW365">
        <f t="shared" si="201"/>
        <v>-4.7467882114894645E-2</v>
      </c>
      <c r="AX365">
        <f t="shared" si="202"/>
        <v>-4.4438750502036523E-2</v>
      </c>
      <c r="AY365">
        <f t="shared" si="203"/>
        <v>-2.0015750620663502E-2</v>
      </c>
      <c r="AZ365">
        <f t="shared" si="204"/>
        <v>-4.2360438133575297E-2</v>
      </c>
      <c r="BA365">
        <f t="shared" si="205"/>
        <v>-4.1796125613889831E-2</v>
      </c>
      <c r="BB365">
        <f t="shared" si="206"/>
        <v>-3.7873108871395687E-2</v>
      </c>
      <c r="BC365">
        <f t="shared" si="207"/>
        <v>-7.5277146274561973E-2</v>
      </c>
      <c r="BD365">
        <f t="shared" si="208"/>
        <v>-5.5467526901359074E-2</v>
      </c>
      <c r="BE365">
        <f t="shared" si="209"/>
        <v>-1.1537248887600597E-2</v>
      </c>
      <c r="BF365">
        <f t="shared" si="210"/>
        <v>-2.7704821768504941E-2</v>
      </c>
      <c r="BG365">
        <f t="shared" si="211"/>
        <v>-2.5633370667482409E-2</v>
      </c>
      <c r="BH365">
        <f t="shared" si="212"/>
        <v>-3.1579004924590509E-2</v>
      </c>
      <c r="BI365">
        <f t="shared" si="191"/>
        <v>-2.6028041533802632E-2</v>
      </c>
      <c r="BJ365">
        <f t="shared" si="218"/>
        <v>-3.3857473313561315E-2</v>
      </c>
      <c r="BK365">
        <f t="shared" si="219"/>
        <v>-4.0149699986556951E-2</v>
      </c>
      <c r="BL365">
        <f t="shared" si="220"/>
        <v>-7.5411448316116875E-2</v>
      </c>
      <c r="BM365">
        <f t="shared" si="221"/>
        <v>-3.6280446731012751E-2</v>
      </c>
      <c r="BN365">
        <f t="shared" si="192"/>
        <v>-3.6066889905487606E-2</v>
      </c>
    </row>
    <row r="366" spans="1:66" x14ac:dyDescent="0.25">
      <c r="A366" s="2">
        <v>42324</v>
      </c>
      <c r="B366" s="1">
        <v>113.15759300000001</v>
      </c>
      <c r="C366" s="1">
        <v>91.809997999999993</v>
      </c>
      <c r="D366" s="1">
        <v>36.791130000000003</v>
      </c>
      <c r="E366" s="1">
        <v>36.791130000000003</v>
      </c>
      <c r="F366" s="1">
        <v>136.83265700000001</v>
      </c>
      <c r="G366" s="1">
        <v>16.75168</v>
      </c>
      <c r="H366" s="1">
        <v>136.63000500000001</v>
      </c>
      <c r="I366" s="1">
        <v>64.032477999999998</v>
      </c>
      <c r="J366" s="1">
        <v>151.584396</v>
      </c>
      <c r="K366" s="1">
        <v>113.93330400000001</v>
      </c>
      <c r="L366" s="1">
        <v>72.419998000000007</v>
      </c>
      <c r="M366" s="1">
        <v>12.502750000000001</v>
      </c>
      <c r="N366" s="1">
        <v>756.59997599999997</v>
      </c>
      <c r="O366" s="1">
        <v>183.03724700000001</v>
      </c>
      <c r="P366" s="1">
        <v>121.333984</v>
      </c>
      <c r="Q366" s="1">
        <v>31.829726999999998</v>
      </c>
      <c r="R366" s="1">
        <v>93.882026999999994</v>
      </c>
      <c r="S366" s="1">
        <v>62.346271999999999</v>
      </c>
      <c r="T366" s="1">
        <v>31.763750000000002</v>
      </c>
      <c r="U366" s="1">
        <v>50.373341000000003</v>
      </c>
      <c r="V366" s="1">
        <v>63.473075999999999</v>
      </c>
      <c r="W366" s="1">
        <v>30.767447000000001</v>
      </c>
      <c r="X366" s="1">
        <v>28.804634</v>
      </c>
      <c r="Y366" s="1">
        <v>43.436855000000001</v>
      </c>
      <c r="Z366" s="1">
        <v>28.802219000000001</v>
      </c>
      <c r="AA366" s="1">
        <v>35.599997999999999</v>
      </c>
      <c r="AB366" s="1">
        <v>53.806705000000001</v>
      </c>
      <c r="AC366" s="1">
        <v>39.543598000000003</v>
      </c>
      <c r="AD366" s="1">
        <v>55.122852000000002</v>
      </c>
      <c r="AE366" s="1">
        <v>71.287436999999997</v>
      </c>
      <c r="AF366" s="1">
        <v>2089.169922</v>
      </c>
      <c r="AG366" s="1"/>
      <c r="AI366">
        <f t="shared" si="190"/>
        <v>6.1954899535343597E-2</v>
      </c>
      <c r="AJ366">
        <f t="shared" si="213"/>
        <v>3.1341283913995072E-2</v>
      </c>
      <c r="AK366">
        <f t="shared" si="214"/>
        <v>8.4417496460792912E-2</v>
      </c>
      <c r="AL366">
        <f t="shared" si="215"/>
        <v>8.4417496460792912E-2</v>
      </c>
      <c r="AM366">
        <f t="shared" si="216"/>
        <v>4.7759195721262249E-2</v>
      </c>
      <c r="AN366">
        <f t="shared" si="217"/>
        <v>2.6162812244576159E-2</v>
      </c>
      <c r="AO366">
        <f t="shared" si="193"/>
        <v>3.5389494939932986E-2</v>
      </c>
      <c r="AP366">
        <f t="shared" si="194"/>
        <v>2.1686372739047867E-2</v>
      </c>
      <c r="AQ366">
        <f t="shared" si="195"/>
        <v>6.4108501774678348E-2</v>
      </c>
      <c r="AR366">
        <f t="shared" si="196"/>
        <v>4.5541716592978954E-2</v>
      </c>
      <c r="AS366">
        <f t="shared" si="197"/>
        <v>3.6199728662179596E-2</v>
      </c>
      <c r="AT366">
        <f t="shared" si="198"/>
        <v>4.8850498778106259E-2</v>
      </c>
      <c r="AU366">
        <f t="shared" si="199"/>
        <v>5.5230092050209165E-2</v>
      </c>
      <c r="AV366">
        <f t="shared" si="200"/>
        <v>5.6725974276053501E-3</v>
      </c>
      <c r="AW366">
        <f t="shared" si="201"/>
        <v>8.5083618226620528E-2</v>
      </c>
      <c r="AX366">
        <f t="shared" si="202"/>
        <v>7.9414453839579208E-2</v>
      </c>
      <c r="AY366">
        <f t="shared" si="203"/>
        <v>2.6031198106652564E-2</v>
      </c>
      <c r="AZ366">
        <f t="shared" si="204"/>
        <v>3.0201327421491297E-2</v>
      </c>
      <c r="BA366">
        <f t="shared" si="205"/>
        <v>-5.8956995437232712E-4</v>
      </c>
      <c r="BB366">
        <f t="shared" si="206"/>
        <v>2.5548741615850332E-2</v>
      </c>
      <c r="BC366">
        <f t="shared" si="207"/>
        <v>8.854454567343803E-2</v>
      </c>
      <c r="BD366">
        <f t="shared" si="208"/>
        <v>5.3355712751499244E-2</v>
      </c>
      <c r="BE366">
        <f t="shared" si="209"/>
        <v>-3.2762127983935699E-2</v>
      </c>
      <c r="BF366">
        <f t="shared" si="210"/>
        <v>-4.466713454387581E-2</v>
      </c>
      <c r="BG366">
        <f t="shared" si="211"/>
        <v>4.1782759527065685E-2</v>
      </c>
      <c r="BH366">
        <f t="shared" si="212"/>
        <v>7.4879199120748752E-2</v>
      </c>
      <c r="BI366">
        <f t="shared" si="191"/>
        <v>3.5453273902129621E-2</v>
      </c>
      <c r="BJ366">
        <f t="shared" si="218"/>
        <v>2.6226392452643712E-2</v>
      </c>
      <c r="BK366">
        <f t="shared" si="219"/>
        <v>6.4693531597134382E-2</v>
      </c>
      <c r="BL366">
        <f t="shared" si="220"/>
        <v>3.0545265794826748E-2</v>
      </c>
      <c r="BM366">
        <f t="shared" si="221"/>
        <v>3.2688370830608195E-2</v>
      </c>
      <c r="BN366">
        <f t="shared" si="192"/>
        <v>4.1082445828299924E-2</v>
      </c>
    </row>
    <row r="367" spans="1:66" x14ac:dyDescent="0.25">
      <c r="A367" s="2">
        <v>42331</v>
      </c>
      <c r="B367" s="1">
        <v>111.744308</v>
      </c>
      <c r="C367" s="1">
        <v>92.169998000000007</v>
      </c>
      <c r="D367" s="1">
        <v>36.526305999999998</v>
      </c>
      <c r="E367" s="1">
        <v>36.526305999999998</v>
      </c>
      <c r="F367" s="1">
        <v>134.58876000000001</v>
      </c>
      <c r="G367" s="1">
        <v>16.590326000000001</v>
      </c>
      <c r="H367" s="1">
        <v>134.63000500000001</v>
      </c>
      <c r="I367" s="1">
        <v>64.104477000000003</v>
      </c>
      <c r="J367" s="1">
        <v>152.03050200000001</v>
      </c>
      <c r="K367" s="1">
        <v>109.245766</v>
      </c>
      <c r="L367" s="1">
        <v>68.879997000000003</v>
      </c>
      <c r="M367" s="1">
        <v>12.442804000000001</v>
      </c>
      <c r="N367" s="1">
        <v>750.26000999999997</v>
      </c>
      <c r="O367" s="1">
        <v>182.081299</v>
      </c>
      <c r="P367" s="1">
        <v>125.555153</v>
      </c>
      <c r="Q367" s="1">
        <v>31.646056999999999</v>
      </c>
      <c r="R367" s="1">
        <v>94.472594999999998</v>
      </c>
      <c r="S367" s="1">
        <v>62.004707000000003</v>
      </c>
      <c r="T367" s="1">
        <v>31.641981000000001</v>
      </c>
      <c r="U367" s="1">
        <v>50.469551000000003</v>
      </c>
      <c r="V367" s="1">
        <v>64.276938999999999</v>
      </c>
      <c r="W367" s="1">
        <v>30.884277000000001</v>
      </c>
      <c r="X367" s="1">
        <v>29.350650999999999</v>
      </c>
      <c r="Y367" s="1">
        <v>42.491444000000001</v>
      </c>
      <c r="Z367" s="1">
        <v>28.725204000000002</v>
      </c>
      <c r="AA367" s="1">
        <v>35.689999</v>
      </c>
      <c r="AB367" s="1">
        <v>53.279007</v>
      </c>
      <c r="AC367" s="1">
        <v>39.404209000000002</v>
      </c>
      <c r="AD367" s="1">
        <v>54.957675999999999</v>
      </c>
      <c r="AE367" s="1">
        <v>72.573975000000004</v>
      </c>
      <c r="AF367" s="1">
        <v>2090.110107</v>
      </c>
      <c r="AG367" s="1"/>
      <c r="AI367">
        <f t="shared" si="190"/>
        <v>-1.2489528652310605E-2</v>
      </c>
      <c r="AJ367">
        <f t="shared" si="213"/>
        <v>3.9211415732741187E-3</v>
      </c>
      <c r="AK367">
        <f t="shared" si="214"/>
        <v>-7.1980393100185931E-3</v>
      </c>
      <c r="AL367">
        <f t="shared" si="215"/>
        <v>-7.1980393100185931E-3</v>
      </c>
      <c r="AM367">
        <f t="shared" si="216"/>
        <v>-1.6398841104137911E-2</v>
      </c>
      <c r="AN367">
        <f t="shared" si="217"/>
        <v>-9.632108540755276E-3</v>
      </c>
      <c r="AO367">
        <f t="shared" si="193"/>
        <v>-1.4638073093827376E-2</v>
      </c>
      <c r="AP367">
        <f t="shared" si="194"/>
        <v>1.1244137701496614E-3</v>
      </c>
      <c r="AQ367">
        <f t="shared" si="195"/>
        <v>2.9429546297101354E-3</v>
      </c>
      <c r="AR367">
        <f t="shared" si="196"/>
        <v>-4.1142825104062662E-2</v>
      </c>
      <c r="AS367">
        <f t="shared" si="197"/>
        <v>-4.8881539599048368E-2</v>
      </c>
      <c r="AT367">
        <f t="shared" si="198"/>
        <v>-4.7946251824598626E-3</v>
      </c>
      <c r="AU367">
        <f t="shared" si="199"/>
        <v>-8.3795482436018528E-3</v>
      </c>
      <c r="AV367">
        <f t="shared" si="200"/>
        <v>-5.2226965585862777E-3</v>
      </c>
      <c r="AW367">
        <f t="shared" si="201"/>
        <v>3.4789667831231878E-2</v>
      </c>
      <c r="AX367">
        <f t="shared" si="202"/>
        <v>-5.7703919358152002E-3</v>
      </c>
      <c r="AY367">
        <f t="shared" si="203"/>
        <v>6.2905331176967951E-3</v>
      </c>
      <c r="AZ367">
        <f t="shared" si="204"/>
        <v>-5.4785152190013169E-3</v>
      </c>
      <c r="BA367">
        <f t="shared" si="205"/>
        <v>-3.8335838809964331E-3</v>
      </c>
      <c r="BB367">
        <f t="shared" si="206"/>
        <v>1.909938830541322E-3</v>
      </c>
      <c r="BC367">
        <f t="shared" si="207"/>
        <v>1.2664629645489369E-2</v>
      </c>
      <c r="BD367">
        <f t="shared" si="208"/>
        <v>3.7971951328948485E-3</v>
      </c>
      <c r="BE367">
        <f t="shared" si="209"/>
        <v>1.8955873558400328E-2</v>
      </c>
      <c r="BF367">
        <f t="shared" si="210"/>
        <v>-2.1765180743403268E-2</v>
      </c>
      <c r="BG367">
        <f t="shared" si="211"/>
        <v>-2.6739259221659063E-3</v>
      </c>
      <c r="BH367">
        <f t="shared" si="212"/>
        <v>2.5281181195572228E-3</v>
      </c>
      <c r="BI367">
        <f t="shared" si="191"/>
        <v>-9.8072907456422179E-3</v>
      </c>
      <c r="BJ367">
        <f t="shared" si="218"/>
        <v>-3.5249447963738986E-3</v>
      </c>
      <c r="BK367">
        <f t="shared" si="219"/>
        <v>-2.9965067845183777E-3</v>
      </c>
      <c r="BL367">
        <f t="shared" si="220"/>
        <v>1.8047191120084839E-2</v>
      </c>
      <c r="BM367">
        <f t="shared" si="221"/>
        <v>4.5002801835279752E-4</v>
      </c>
      <c r="BN367">
        <f t="shared" si="192"/>
        <v>-4.161818246590448E-3</v>
      </c>
    </row>
    <row r="368" spans="1:66" x14ac:dyDescent="0.25">
      <c r="A368" s="2">
        <v>42338</v>
      </c>
      <c r="B368" s="1">
        <v>112.901489</v>
      </c>
      <c r="C368" s="1">
        <v>92.580001999999993</v>
      </c>
      <c r="D368" s="1">
        <v>38.144683999999998</v>
      </c>
      <c r="E368" s="1">
        <v>38.144683999999998</v>
      </c>
      <c r="F368" s="1">
        <v>136.00839199999999</v>
      </c>
      <c r="G368" s="1">
        <v>16.894043</v>
      </c>
      <c r="H368" s="1">
        <v>136.479996</v>
      </c>
      <c r="I368" s="1">
        <v>62.988360999999998</v>
      </c>
      <c r="J368" s="1">
        <v>155.023178</v>
      </c>
      <c r="K368" s="1">
        <v>108.401253</v>
      </c>
      <c r="L368" s="1">
        <v>70.379997000000003</v>
      </c>
      <c r="M368" s="1">
        <v>12.160208000000001</v>
      </c>
      <c r="N368" s="1">
        <v>766.80999799999995</v>
      </c>
      <c r="O368" s="1">
        <v>181.62245200000001</v>
      </c>
      <c r="P368" s="1">
        <v>125.359459</v>
      </c>
      <c r="Q368" s="1">
        <v>32.086860999999999</v>
      </c>
      <c r="R368" s="1">
        <v>95.007851000000002</v>
      </c>
      <c r="S368" s="1">
        <v>62.669361000000002</v>
      </c>
      <c r="T368" s="1">
        <v>33.084510999999999</v>
      </c>
      <c r="U368" s="1">
        <v>52.322502</v>
      </c>
      <c r="V368" s="1">
        <v>63.319949999999999</v>
      </c>
      <c r="W368" s="1">
        <v>33.206257000000001</v>
      </c>
      <c r="X368" s="1">
        <v>29.359597999999998</v>
      </c>
      <c r="Y368" s="1">
        <v>46.270256000000003</v>
      </c>
      <c r="Z368" s="1">
        <v>29.187277000000002</v>
      </c>
      <c r="AA368" s="1">
        <v>36.490001999999997</v>
      </c>
      <c r="AB368" s="1">
        <v>54.510303</v>
      </c>
      <c r="AC368" s="1">
        <v>39.822380000000003</v>
      </c>
      <c r="AD368" s="1">
        <v>54.746613000000004</v>
      </c>
      <c r="AE368" s="1">
        <v>70.456535000000002</v>
      </c>
      <c r="AF368" s="1">
        <v>2091.6899410000001</v>
      </c>
      <c r="AG368" s="1"/>
      <c r="AI368">
        <f t="shared" si="190"/>
        <v>1.0355614712831675E-2</v>
      </c>
      <c r="AJ368">
        <f t="shared" si="213"/>
        <v>4.4483455451521919E-3</v>
      </c>
      <c r="AK368">
        <f t="shared" si="214"/>
        <v>4.4307190549189399E-2</v>
      </c>
      <c r="AL368">
        <f t="shared" si="215"/>
        <v>4.4307190549189399E-2</v>
      </c>
      <c r="AM368">
        <f t="shared" si="216"/>
        <v>1.0547923912813957E-2</v>
      </c>
      <c r="AN368">
        <f t="shared" si="217"/>
        <v>1.8306873535818335E-2</v>
      </c>
      <c r="AO368">
        <f t="shared" si="193"/>
        <v>1.3741297862983727E-2</v>
      </c>
      <c r="AP368">
        <f t="shared" si="194"/>
        <v>-1.7410890038148275E-2</v>
      </c>
      <c r="AQ368">
        <f t="shared" si="195"/>
        <v>1.968470774371309E-2</v>
      </c>
      <c r="AR368">
        <f t="shared" si="196"/>
        <v>-7.7303957024751537E-3</v>
      </c>
      <c r="AS368">
        <f t="shared" si="197"/>
        <v>2.177700443279636E-2</v>
      </c>
      <c r="AT368">
        <f t="shared" si="198"/>
        <v>-2.2711601018548539E-2</v>
      </c>
      <c r="AU368">
        <f t="shared" si="199"/>
        <v>2.2059003251419445E-2</v>
      </c>
      <c r="AV368">
        <f t="shared" si="200"/>
        <v>-2.5200116789588127E-3</v>
      </c>
      <c r="AW368">
        <f t="shared" si="201"/>
        <v>-1.558629776031599E-3</v>
      </c>
      <c r="AX368">
        <f t="shared" si="202"/>
        <v>1.3929191873730113E-2</v>
      </c>
      <c r="AY368">
        <f t="shared" si="203"/>
        <v>5.6657277171226639E-3</v>
      </c>
      <c r="AZ368">
        <f t="shared" si="204"/>
        <v>1.0719411995608635E-2</v>
      </c>
      <c r="BA368">
        <f t="shared" si="205"/>
        <v>4.5589117824196841E-2</v>
      </c>
      <c r="BB368">
        <f t="shared" si="206"/>
        <v>3.6714235876598098E-2</v>
      </c>
      <c r="BC368">
        <f t="shared" si="207"/>
        <v>-1.4888527905785933E-2</v>
      </c>
      <c r="BD368">
        <f t="shared" si="208"/>
        <v>7.518323967888256E-2</v>
      </c>
      <c r="BE368">
        <f t="shared" si="209"/>
        <v>3.0483139879926855E-4</v>
      </c>
      <c r="BF368">
        <f t="shared" si="210"/>
        <v>8.8931126934636576E-2</v>
      </c>
      <c r="BG368">
        <f t="shared" si="211"/>
        <v>1.6085978014290174E-2</v>
      </c>
      <c r="BH368">
        <f t="shared" si="212"/>
        <v>2.2415327050023082E-2</v>
      </c>
      <c r="BI368">
        <f t="shared" si="191"/>
        <v>2.3110340626280822E-2</v>
      </c>
      <c r="BJ368">
        <f t="shared" si="218"/>
        <v>1.0612343468181304E-2</v>
      </c>
      <c r="BK368">
        <f t="shared" si="219"/>
        <v>-3.8404644330301699E-3</v>
      </c>
      <c r="BL368">
        <f t="shared" si="220"/>
        <v>-2.9176299079663223E-2</v>
      </c>
      <c r="BM368">
        <f t="shared" si="221"/>
        <v>7.5586161451929627E-4</v>
      </c>
      <c r="BN368">
        <f t="shared" si="192"/>
        <v>1.5298640164053865E-2</v>
      </c>
    </row>
    <row r="369" spans="1:66" x14ac:dyDescent="0.25">
      <c r="A369" s="2">
        <v>42345</v>
      </c>
      <c r="B369" s="1">
        <v>107.352707</v>
      </c>
      <c r="C369" s="1">
        <v>91.419998000000007</v>
      </c>
      <c r="D369" s="1">
        <v>36.506690999999996</v>
      </c>
      <c r="E369" s="1">
        <v>36.506690999999996</v>
      </c>
      <c r="F369" s="1">
        <v>132.45477299999999</v>
      </c>
      <c r="G369" s="1">
        <v>15.923204999999999</v>
      </c>
      <c r="H369" s="1">
        <v>130.30999800000001</v>
      </c>
      <c r="I369" s="1">
        <v>58.892952000000001</v>
      </c>
      <c r="J369" s="1">
        <v>148.721878</v>
      </c>
      <c r="K369" s="1">
        <v>102.518135</v>
      </c>
      <c r="L369" s="1">
        <v>67.169998000000007</v>
      </c>
      <c r="M369" s="1">
        <v>11.68065</v>
      </c>
      <c r="N369" s="1">
        <v>738.86999500000002</v>
      </c>
      <c r="O369" s="1">
        <v>169.36187699999999</v>
      </c>
      <c r="P369" s="1">
        <v>122.086296</v>
      </c>
      <c r="Q369" s="1">
        <v>31.471572999999999</v>
      </c>
      <c r="R369" s="1">
        <v>93.835830999999999</v>
      </c>
      <c r="S369" s="1">
        <v>59.143115999999999</v>
      </c>
      <c r="T369" s="1">
        <v>30.049582999999998</v>
      </c>
      <c r="U369" s="1">
        <v>50.591213000000003</v>
      </c>
      <c r="V369" s="1">
        <v>60.429789999999997</v>
      </c>
      <c r="W369" s="1">
        <v>31.966557999999999</v>
      </c>
      <c r="X369" s="1">
        <v>28.697220000000002</v>
      </c>
      <c r="Y369" s="1">
        <v>41.956181000000001</v>
      </c>
      <c r="Z369" s="1">
        <v>28.382929000000001</v>
      </c>
      <c r="AA369" s="1">
        <v>35.009998000000003</v>
      </c>
      <c r="AB369" s="1">
        <v>52.038455999999996</v>
      </c>
      <c r="AC369" s="1">
        <v>39.047015999999999</v>
      </c>
      <c r="AD369" s="1">
        <v>54.927582000000001</v>
      </c>
      <c r="AE369" s="1">
        <v>66.418189999999996</v>
      </c>
      <c r="AF369" s="1">
        <v>2012.369995</v>
      </c>
      <c r="AG369" s="1"/>
      <c r="AI369">
        <f t="shared" si="190"/>
        <v>-4.9147110894170787E-2</v>
      </c>
      <c r="AJ369">
        <f t="shared" si="213"/>
        <v>-1.2529746974945914E-2</v>
      </c>
      <c r="AK369">
        <f t="shared" si="214"/>
        <v>-4.2941580011516198E-2</v>
      </c>
      <c r="AL369">
        <f t="shared" si="215"/>
        <v>-4.2941580011516198E-2</v>
      </c>
      <c r="AM369">
        <f t="shared" si="216"/>
        <v>-2.6127939223044398E-2</v>
      </c>
      <c r="AN369">
        <f t="shared" si="217"/>
        <v>-5.7466291520626565E-2</v>
      </c>
      <c r="AO369">
        <f t="shared" si="193"/>
        <v>-4.5208075768114711E-2</v>
      </c>
      <c r="AP369">
        <f t="shared" si="194"/>
        <v>-6.5018503974091285E-2</v>
      </c>
      <c r="AQ369">
        <f t="shared" si="195"/>
        <v>-4.064747014798005E-2</v>
      </c>
      <c r="AR369">
        <f t="shared" si="196"/>
        <v>-5.4271678944522866E-2</v>
      </c>
      <c r="AS369">
        <f t="shared" si="197"/>
        <v>-4.5609535902651377E-2</v>
      </c>
      <c r="AT369">
        <f t="shared" si="198"/>
        <v>-3.9436660951852207E-2</v>
      </c>
      <c r="AU369">
        <f t="shared" si="199"/>
        <v>-3.643667019584157E-2</v>
      </c>
      <c r="AV369">
        <f t="shared" si="200"/>
        <v>-6.7505833474817395E-2</v>
      </c>
      <c r="AW369">
        <f t="shared" si="201"/>
        <v>-2.611021957266102E-2</v>
      </c>
      <c r="AX369">
        <f t="shared" si="202"/>
        <v>-1.9175699361804185E-2</v>
      </c>
      <c r="AY369">
        <f t="shared" si="203"/>
        <v>-1.233603315582839E-2</v>
      </c>
      <c r="AZ369">
        <f t="shared" si="204"/>
        <v>-5.62674478203153E-2</v>
      </c>
      <c r="BA369">
        <f t="shared" si="205"/>
        <v>-9.1732593539012891E-2</v>
      </c>
      <c r="BB369">
        <f t="shared" si="206"/>
        <v>-3.3088803742603839E-2</v>
      </c>
      <c r="BC369">
        <f t="shared" si="207"/>
        <v>-4.5643750508331131E-2</v>
      </c>
      <c r="BD369">
        <f t="shared" si="208"/>
        <v>-3.7333295348524274E-2</v>
      </c>
      <c r="BE369">
        <f t="shared" si="209"/>
        <v>-2.2560867488716871E-2</v>
      </c>
      <c r="BF369">
        <f t="shared" si="210"/>
        <v>-9.3236462750497906E-2</v>
      </c>
      <c r="BG369">
        <f t="shared" si="211"/>
        <v>-2.7558172007618283E-2</v>
      </c>
      <c r="BH369">
        <f t="shared" si="212"/>
        <v>-4.0559164672010539E-2</v>
      </c>
      <c r="BI369">
        <f t="shared" si="191"/>
        <v>-4.5346418272523704E-2</v>
      </c>
      <c r="BJ369">
        <f t="shared" si="218"/>
        <v>-1.9470559017316473E-2</v>
      </c>
      <c r="BK369">
        <f t="shared" si="219"/>
        <v>3.3055743558053075E-3</v>
      </c>
      <c r="BL369">
        <f t="shared" si="220"/>
        <v>-5.7316826608064197E-2</v>
      </c>
      <c r="BM369">
        <f t="shared" si="221"/>
        <v>-3.7921464575231739E-2</v>
      </c>
      <c r="BN369">
        <f t="shared" si="192"/>
        <v>-4.1657313916857168E-2</v>
      </c>
    </row>
    <row r="370" spans="1:66" x14ac:dyDescent="0.25">
      <c r="A370" s="2">
        <v>42352</v>
      </c>
      <c r="B370" s="1">
        <v>100.570824</v>
      </c>
      <c r="C370" s="1">
        <v>91.309997999999993</v>
      </c>
      <c r="D370" s="1">
        <v>37.732734999999998</v>
      </c>
      <c r="E370" s="1">
        <v>37.732734999999998</v>
      </c>
      <c r="F370" s="1">
        <v>127.83871499999999</v>
      </c>
      <c r="G370" s="1">
        <v>15.951762</v>
      </c>
      <c r="H370" s="1">
        <v>129.529999</v>
      </c>
      <c r="I370" s="1">
        <v>58.604916000000003</v>
      </c>
      <c r="J370" s="1">
        <v>146.565674</v>
      </c>
      <c r="K370" s="1">
        <v>102.869705</v>
      </c>
      <c r="L370" s="1">
        <v>68.980002999999996</v>
      </c>
      <c r="M370" s="1">
        <v>11.817667999999999</v>
      </c>
      <c r="N370" s="1">
        <v>739.30999799999995</v>
      </c>
      <c r="O370" s="1">
        <v>168.33551</v>
      </c>
      <c r="P370" s="1">
        <v>121.945915</v>
      </c>
      <c r="Q370" s="1">
        <v>31.104240000000001</v>
      </c>
      <c r="R370" s="1">
        <v>94.084984000000006</v>
      </c>
      <c r="S370" s="1">
        <v>59.447730999999997</v>
      </c>
      <c r="T370" s="1">
        <v>29.309584000000001</v>
      </c>
      <c r="U370" s="1">
        <v>50.656719000000002</v>
      </c>
      <c r="V370" s="1">
        <v>61.795723000000002</v>
      </c>
      <c r="W370" s="1">
        <v>31.622191999999998</v>
      </c>
      <c r="X370" s="1">
        <v>28.634564999999998</v>
      </c>
      <c r="Y370" s="1">
        <v>41.929665</v>
      </c>
      <c r="Z370" s="1">
        <v>28.750875000000001</v>
      </c>
      <c r="AA370" s="1">
        <v>34.759998000000003</v>
      </c>
      <c r="AB370" s="1">
        <v>50.862704999999998</v>
      </c>
      <c r="AC370" s="1">
        <v>39.691704000000001</v>
      </c>
      <c r="AD370" s="1">
        <v>54.455654000000003</v>
      </c>
      <c r="AE370" s="1">
        <v>69.044891000000007</v>
      </c>
      <c r="AF370" s="1">
        <v>2005.5500489999999</v>
      </c>
      <c r="AG370" s="1"/>
      <c r="AI370">
        <f t="shared" si="190"/>
        <v>-6.3173842463050273E-2</v>
      </c>
      <c r="AJ370">
        <f t="shared" si="213"/>
        <v>-1.2032378298675267E-3</v>
      </c>
      <c r="AK370">
        <f t="shared" si="214"/>
        <v>3.3584090105564533E-2</v>
      </c>
      <c r="AL370">
        <f t="shared" si="215"/>
        <v>3.3584090105564533E-2</v>
      </c>
      <c r="AM370">
        <f t="shared" si="216"/>
        <v>-3.4850069162853013E-2</v>
      </c>
      <c r="AN370">
        <f t="shared" si="217"/>
        <v>1.7934203572711055E-3</v>
      </c>
      <c r="AO370">
        <f t="shared" si="193"/>
        <v>-5.9857187627307277E-3</v>
      </c>
      <c r="AP370">
        <f t="shared" si="194"/>
        <v>-4.8908399089928143E-3</v>
      </c>
      <c r="AQ370">
        <f t="shared" si="195"/>
        <v>-1.4498230045212328E-2</v>
      </c>
      <c r="AR370">
        <f t="shared" si="196"/>
        <v>3.4293444764674588E-3</v>
      </c>
      <c r="AS370">
        <f t="shared" si="197"/>
        <v>2.6946628761251257E-2</v>
      </c>
      <c r="AT370">
        <f t="shared" si="198"/>
        <v>1.1730340349209969E-2</v>
      </c>
      <c r="AU370">
        <f t="shared" si="199"/>
        <v>5.9550800949757516E-4</v>
      </c>
      <c r="AV370">
        <f t="shared" si="200"/>
        <v>-6.0602009034181493E-3</v>
      </c>
      <c r="AW370">
        <f t="shared" si="201"/>
        <v>-1.149850594205962E-3</v>
      </c>
      <c r="AX370">
        <f t="shared" si="202"/>
        <v>-1.1671898319159281E-2</v>
      </c>
      <c r="AY370">
        <f t="shared" si="203"/>
        <v>2.6552010819833509E-3</v>
      </c>
      <c r="AZ370">
        <f t="shared" si="204"/>
        <v>5.1504726264337899E-3</v>
      </c>
      <c r="BA370">
        <f t="shared" si="205"/>
        <v>-2.4625932413105282E-2</v>
      </c>
      <c r="BB370">
        <f t="shared" si="206"/>
        <v>1.294809831897076E-3</v>
      </c>
      <c r="BC370">
        <f t="shared" si="207"/>
        <v>2.2603636385299459E-2</v>
      </c>
      <c r="BD370">
        <f t="shared" si="208"/>
        <v>-1.0772695640237553E-2</v>
      </c>
      <c r="BE370">
        <f t="shared" si="209"/>
        <v>-2.1833125299246061E-3</v>
      </c>
      <c r="BF370">
        <f t="shared" si="210"/>
        <v>-6.3199269733346013E-4</v>
      </c>
      <c r="BG370">
        <f t="shared" si="211"/>
        <v>1.2963637403313797E-2</v>
      </c>
      <c r="BH370">
        <f t="shared" si="212"/>
        <v>-7.1408173173845933E-3</v>
      </c>
      <c r="BI370">
        <f t="shared" si="191"/>
        <v>-2.2593887105336066E-2</v>
      </c>
      <c r="BJ370">
        <f t="shared" si="218"/>
        <v>1.6510557426462555E-2</v>
      </c>
      <c r="BK370">
        <f t="shared" si="219"/>
        <v>-8.5918218646507741E-3</v>
      </c>
      <c r="BL370">
        <f t="shared" si="220"/>
        <v>3.9547916015176134E-2</v>
      </c>
      <c r="BM370">
        <f t="shared" si="221"/>
        <v>-3.3890119694415699E-3</v>
      </c>
      <c r="BN370">
        <f t="shared" si="192"/>
        <v>-2.544898207356608E-4</v>
      </c>
    </row>
    <row r="371" spans="1:66" x14ac:dyDescent="0.25">
      <c r="A371" s="2">
        <v>42359</v>
      </c>
      <c r="B371" s="1">
        <v>102.46785</v>
      </c>
      <c r="C371" s="1">
        <v>94.300003000000004</v>
      </c>
      <c r="D371" s="1">
        <v>38.174106999999999</v>
      </c>
      <c r="E371" s="1">
        <v>38.174106999999999</v>
      </c>
      <c r="F371" s="1">
        <v>131.45645099999999</v>
      </c>
      <c r="G371" s="1">
        <v>16.437163999999999</v>
      </c>
      <c r="H371" s="1">
        <v>133.88999899999999</v>
      </c>
      <c r="I371" s="1">
        <v>62.448303000000003</v>
      </c>
      <c r="J371" s="1">
        <v>150.32974200000001</v>
      </c>
      <c r="K371" s="1">
        <v>101.093452</v>
      </c>
      <c r="L371" s="1">
        <v>68.949996999999996</v>
      </c>
      <c r="M371" s="1">
        <v>12.254408</v>
      </c>
      <c r="N371" s="1">
        <v>748.40002400000003</v>
      </c>
      <c r="O371" s="1">
        <v>175.030914</v>
      </c>
      <c r="P371" s="1">
        <v>124.388756</v>
      </c>
      <c r="Q371" s="1">
        <v>32.123600000000003</v>
      </c>
      <c r="R371" s="1">
        <v>95.718451999999999</v>
      </c>
      <c r="S371" s="1">
        <v>61.478558</v>
      </c>
      <c r="T371" s="1">
        <v>30.424261000000001</v>
      </c>
      <c r="U371" s="1">
        <v>52.097907999999997</v>
      </c>
      <c r="V371" s="1">
        <v>60.757148999999998</v>
      </c>
      <c r="W371" s="1">
        <v>32.635604999999998</v>
      </c>
      <c r="X371" s="1">
        <v>29.198478999999999</v>
      </c>
      <c r="Y371" s="1">
        <v>43.803809999999999</v>
      </c>
      <c r="Z371" s="1">
        <v>29.657900000000001</v>
      </c>
      <c r="AA371" s="1">
        <v>35.740001999999997</v>
      </c>
      <c r="AB371" s="1">
        <v>52.538379999999997</v>
      </c>
      <c r="AC371" s="1">
        <v>40.693584000000001</v>
      </c>
      <c r="AD371" s="1">
        <v>56.287810999999998</v>
      </c>
      <c r="AE371" s="1">
        <v>70.876441999999997</v>
      </c>
      <c r="AF371" s="1">
        <v>2060.98999</v>
      </c>
      <c r="AG371" s="1"/>
      <c r="AI371">
        <f t="shared" si="190"/>
        <v>1.8862587821692669E-2</v>
      </c>
      <c r="AJ371">
        <f t="shared" si="213"/>
        <v>3.2745647415302878E-2</v>
      </c>
      <c r="AK371">
        <f t="shared" si="214"/>
        <v>1.1697323292361426E-2</v>
      </c>
      <c r="AL371">
        <f t="shared" si="215"/>
        <v>1.1697323292361426E-2</v>
      </c>
      <c r="AM371">
        <f t="shared" si="216"/>
        <v>2.8299220623423771E-2</v>
      </c>
      <c r="AN371">
        <f t="shared" si="217"/>
        <v>3.0429365734017267E-2</v>
      </c>
      <c r="AO371">
        <f t="shared" si="193"/>
        <v>3.3660156208292609E-2</v>
      </c>
      <c r="AP371">
        <f t="shared" si="194"/>
        <v>6.5581307206378378E-2</v>
      </c>
      <c r="AQ371">
        <f t="shared" si="195"/>
        <v>2.5681784126343313E-2</v>
      </c>
      <c r="AR371">
        <f t="shared" si="196"/>
        <v>-1.7267017534462619E-2</v>
      </c>
      <c r="AS371">
        <f t="shared" si="197"/>
        <v>-4.3499563199497396E-4</v>
      </c>
      <c r="AT371">
        <f t="shared" si="198"/>
        <v>3.6956529833127853E-2</v>
      </c>
      <c r="AU371">
        <f t="shared" si="199"/>
        <v>1.229528347322591E-2</v>
      </c>
      <c r="AV371">
        <f t="shared" si="200"/>
        <v>3.9774162920229943E-2</v>
      </c>
      <c r="AW371">
        <f t="shared" si="201"/>
        <v>2.0032167539191462E-2</v>
      </c>
      <c r="AX371">
        <f t="shared" si="202"/>
        <v>3.2772380871546852E-2</v>
      </c>
      <c r="AY371">
        <f t="shared" si="203"/>
        <v>1.7361622764372191E-2</v>
      </c>
      <c r="AZ371">
        <f t="shared" si="204"/>
        <v>3.4161556140805481E-2</v>
      </c>
      <c r="BA371">
        <f t="shared" si="205"/>
        <v>3.8031143669592864E-2</v>
      </c>
      <c r="BB371">
        <f t="shared" si="206"/>
        <v>2.8450105503279716E-2</v>
      </c>
      <c r="BC371">
        <f t="shared" si="207"/>
        <v>-1.6806567664885225E-2</v>
      </c>
      <c r="BD371">
        <f t="shared" si="208"/>
        <v>3.2047525358140892E-2</v>
      </c>
      <c r="BE371">
        <f t="shared" si="209"/>
        <v>1.9693471858224509E-2</v>
      </c>
      <c r="BF371">
        <f t="shared" si="210"/>
        <v>4.4697352101429826E-2</v>
      </c>
      <c r="BG371">
        <f t="shared" si="211"/>
        <v>3.1547735503702087E-2</v>
      </c>
      <c r="BH371">
        <f t="shared" si="212"/>
        <v>2.8193442358655882E-2</v>
      </c>
      <c r="BI371">
        <f t="shared" si="191"/>
        <v>3.294506259547144E-2</v>
      </c>
      <c r="BJ371">
        <f t="shared" si="218"/>
        <v>2.5241546697012552E-2</v>
      </c>
      <c r="BK371">
        <f t="shared" si="219"/>
        <v>3.3644936116275365E-2</v>
      </c>
      <c r="BL371">
        <f t="shared" si="220"/>
        <v>2.6526959105489648E-2</v>
      </c>
      <c r="BM371">
        <f t="shared" si="221"/>
        <v>2.7643259776859396E-2</v>
      </c>
      <c r="BN371">
        <f t="shared" si="192"/>
        <v>2.5283970643286843E-2</v>
      </c>
    </row>
    <row r="372" spans="1:66" x14ac:dyDescent="0.25">
      <c r="A372" s="2">
        <v>42366</v>
      </c>
      <c r="B372" s="1">
        <v>99.840477000000007</v>
      </c>
      <c r="C372" s="1">
        <v>93.940002000000007</v>
      </c>
      <c r="D372" s="1">
        <v>37.968128</v>
      </c>
      <c r="E372" s="1">
        <v>37.968128</v>
      </c>
      <c r="F372" s="1">
        <v>132.42730700000001</v>
      </c>
      <c r="G372" s="1">
        <v>16.018384999999999</v>
      </c>
      <c r="H372" s="1">
        <v>132.03999300000001</v>
      </c>
      <c r="I372" s="1">
        <v>61.170174000000003</v>
      </c>
      <c r="J372" s="1">
        <v>150.09736599999999</v>
      </c>
      <c r="K372" s="1">
        <v>100.34858699999999</v>
      </c>
      <c r="L372" s="1">
        <v>68.720000999999996</v>
      </c>
      <c r="M372" s="1">
        <v>12.066011</v>
      </c>
      <c r="N372" s="1">
        <v>758.88000499999998</v>
      </c>
      <c r="O372" s="1">
        <v>172.882248</v>
      </c>
      <c r="P372" s="1">
        <v>123.780388</v>
      </c>
      <c r="Q372" s="1">
        <v>31.636873000000001</v>
      </c>
      <c r="R372" s="1">
        <v>94.795592999999997</v>
      </c>
      <c r="S372" s="1">
        <v>60.952385</v>
      </c>
      <c r="T372" s="1">
        <v>29.796669000000001</v>
      </c>
      <c r="U372" s="1">
        <v>51.920101000000003</v>
      </c>
      <c r="V372" s="1">
        <v>60.103217999999998</v>
      </c>
      <c r="W372" s="1">
        <v>32.428978000000001</v>
      </c>
      <c r="X372" s="1">
        <v>28.894144000000001</v>
      </c>
      <c r="Y372" s="1">
        <v>44.192787000000003</v>
      </c>
      <c r="Z372" s="1">
        <v>29.443977</v>
      </c>
      <c r="AA372" s="1">
        <v>34.840000000000003</v>
      </c>
      <c r="AB372" s="1">
        <v>50.742351999999997</v>
      </c>
      <c r="AC372" s="1">
        <v>40.266692999999997</v>
      </c>
      <c r="AD372" s="1">
        <v>56.722712999999999</v>
      </c>
      <c r="AE372" s="1">
        <v>69.643501000000001</v>
      </c>
      <c r="AF372" s="1">
        <v>2043.9399410000001</v>
      </c>
      <c r="AG372" s="1"/>
      <c r="AI372">
        <f t="shared" si="190"/>
        <v>-2.5640949819870248E-2</v>
      </c>
      <c r="AJ372">
        <f t="shared" si="213"/>
        <v>-3.8176138764279455E-3</v>
      </c>
      <c r="AK372">
        <f t="shared" si="214"/>
        <v>-5.3957778239579843E-3</v>
      </c>
      <c r="AL372">
        <f t="shared" si="215"/>
        <v>-5.3957778239579843E-3</v>
      </c>
      <c r="AM372">
        <f t="shared" si="216"/>
        <v>7.3853811860478897E-3</v>
      </c>
      <c r="AN372">
        <f t="shared" si="217"/>
        <v>-2.5477570218317508E-2</v>
      </c>
      <c r="AO372">
        <f t="shared" si="193"/>
        <v>-1.3817357635501806E-2</v>
      </c>
      <c r="AP372">
        <f t="shared" si="194"/>
        <v>-2.0466993314454035E-2</v>
      </c>
      <c r="AQ372">
        <f t="shared" si="195"/>
        <v>-1.5457752864367739E-3</v>
      </c>
      <c r="AR372">
        <f t="shared" si="196"/>
        <v>-7.3680835431359521E-3</v>
      </c>
      <c r="AS372">
        <f t="shared" si="197"/>
        <v>-3.3356926759547196E-3</v>
      </c>
      <c r="AT372">
        <f t="shared" si="198"/>
        <v>-1.537381487543096E-2</v>
      </c>
      <c r="AU372">
        <f t="shared" si="199"/>
        <v>1.4003181004708189E-2</v>
      </c>
      <c r="AV372">
        <f t="shared" si="200"/>
        <v>-1.2275922869259492E-2</v>
      </c>
      <c r="AW372">
        <f t="shared" si="201"/>
        <v>-4.8908600709858269E-3</v>
      </c>
      <c r="AX372">
        <f t="shared" si="202"/>
        <v>-1.5151695326800291E-2</v>
      </c>
      <c r="AY372">
        <f t="shared" si="203"/>
        <v>-9.6413907738499838E-3</v>
      </c>
      <c r="AZ372">
        <f t="shared" si="204"/>
        <v>-8.5586425107758712E-3</v>
      </c>
      <c r="BA372">
        <f t="shared" si="205"/>
        <v>-2.0628011309789904E-2</v>
      </c>
      <c r="BB372">
        <f t="shared" si="206"/>
        <v>-3.4129393448964263E-3</v>
      </c>
      <c r="BC372">
        <f t="shared" si="207"/>
        <v>-1.0763029713589755E-2</v>
      </c>
      <c r="BD372">
        <f t="shared" si="208"/>
        <v>-6.3313365877543087E-3</v>
      </c>
      <c r="BE372">
        <f t="shared" si="209"/>
        <v>-1.042297442959266E-2</v>
      </c>
      <c r="BF372">
        <f t="shared" si="210"/>
        <v>8.8799809879552515E-3</v>
      </c>
      <c r="BG372">
        <f t="shared" si="211"/>
        <v>-7.2130191281244184E-3</v>
      </c>
      <c r="BH372">
        <f t="shared" si="212"/>
        <v>-2.5181923604816633E-2</v>
      </c>
      <c r="BI372">
        <f t="shared" si="191"/>
        <v>-3.418506623158156E-2</v>
      </c>
      <c r="BJ372">
        <f t="shared" si="218"/>
        <v>-1.0490376075009878E-2</v>
      </c>
      <c r="BK372">
        <f t="shared" si="219"/>
        <v>7.7263974610773372E-3</v>
      </c>
      <c r="BL372">
        <f t="shared" si="220"/>
        <v>-1.7395639019238532E-2</v>
      </c>
      <c r="BM372">
        <f t="shared" si="221"/>
        <v>-8.2727471180002888E-3</v>
      </c>
      <c r="BN372">
        <f t="shared" si="192"/>
        <v>-9.5394431083240926E-3</v>
      </c>
    </row>
    <row r="373" spans="1:66" x14ac:dyDescent="0.25">
      <c r="A373" s="2">
        <v>42373</v>
      </c>
      <c r="B373" s="1">
        <v>91.967811999999995</v>
      </c>
      <c r="C373" s="1">
        <v>87.849997999999999</v>
      </c>
      <c r="D373" s="1">
        <v>35.025627</v>
      </c>
      <c r="E373" s="1">
        <v>35.025627</v>
      </c>
      <c r="F373" s="1">
        <v>119.055435</v>
      </c>
      <c r="G373" s="1">
        <v>14.466988000000001</v>
      </c>
      <c r="H373" s="1">
        <v>128.33000200000001</v>
      </c>
      <c r="I373" s="1">
        <v>56.966754999999999</v>
      </c>
      <c r="J373" s="1">
        <v>141.37037699999999</v>
      </c>
      <c r="K373" s="1">
        <v>94.781090000000006</v>
      </c>
      <c r="L373" s="1">
        <v>63.130001</v>
      </c>
      <c r="M373" s="1">
        <v>10.738664</v>
      </c>
      <c r="N373" s="1">
        <v>714.46997099999999</v>
      </c>
      <c r="O373" s="1">
        <v>157.25637800000001</v>
      </c>
      <c r="P373" s="1">
        <v>115.965141</v>
      </c>
      <c r="Q373" s="1">
        <v>28.936951000000001</v>
      </c>
      <c r="R373" s="1">
        <v>90.587378999999999</v>
      </c>
      <c r="S373" s="1">
        <v>54.389136999999998</v>
      </c>
      <c r="T373" s="1">
        <v>26.583759000000001</v>
      </c>
      <c r="U373" s="1">
        <v>48.972225000000002</v>
      </c>
      <c r="V373" s="1">
        <v>56.612419000000003</v>
      </c>
      <c r="W373" s="1">
        <v>29.152633999999999</v>
      </c>
      <c r="X373" s="1">
        <v>27.7484</v>
      </c>
      <c r="Y373" s="1">
        <v>40.559413999999997</v>
      </c>
      <c r="Z373" s="1">
        <v>28.699536999999999</v>
      </c>
      <c r="AA373" s="1">
        <v>32.340000000000003</v>
      </c>
      <c r="AB373" s="1">
        <v>46.622604000000003</v>
      </c>
      <c r="AC373" s="1">
        <v>39.055732999999996</v>
      </c>
      <c r="AD373" s="1">
        <v>58.795456000000001</v>
      </c>
      <c r="AE373" s="1">
        <v>66.730896000000001</v>
      </c>
      <c r="AF373" s="1">
        <v>1922.030029</v>
      </c>
      <c r="AG373" s="1"/>
      <c r="AI373">
        <f t="shared" si="190"/>
        <v>-7.8852437774310835E-2</v>
      </c>
      <c r="AJ373">
        <f t="shared" si="213"/>
        <v>-6.4828655209098321E-2</v>
      </c>
      <c r="AK373">
        <f t="shared" si="214"/>
        <v>-7.7499238308509702E-2</v>
      </c>
      <c r="AL373">
        <f t="shared" si="215"/>
        <v>-7.7499238308509702E-2</v>
      </c>
      <c r="AM373">
        <f t="shared" si="216"/>
        <v>-0.10097518633373712</v>
      </c>
      <c r="AN373">
        <f t="shared" si="217"/>
        <v>-9.685102461952301E-2</v>
      </c>
      <c r="AO373">
        <f t="shared" si="193"/>
        <v>-2.8097479526524981E-2</v>
      </c>
      <c r="AP373">
        <f t="shared" si="194"/>
        <v>-6.8716806331137845E-2</v>
      </c>
      <c r="AQ373">
        <f t="shared" si="195"/>
        <v>-5.8142186185998784E-2</v>
      </c>
      <c r="AR373">
        <f t="shared" si="196"/>
        <v>-5.548156846493503E-2</v>
      </c>
      <c r="AS373">
        <f t="shared" si="197"/>
        <v>-8.1344585545043813E-2</v>
      </c>
      <c r="AT373">
        <f t="shared" si="198"/>
        <v>-0.11000711005484742</v>
      </c>
      <c r="AU373">
        <f t="shared" si="199"/>
        <v>-5.852049560852509E-2</v>
      </c>
      <c r="AV373">
        <f t="shared" si="200"/>
        <v>-9.0384467929870926E-2</v>
      </c>
      <c r="AW373">
        <f t="shared" si="201"/>
        <v>-6.3138006967630445E-2</v>
      </c>
      <c r="AX373">
        <f t="shared" si="202"/>
        <v>-8.5340988030011708E-2</v>
      </c>
      <c r="AY373">
        <f t="shared" si="203"/>
        <v>-4.4392506727607035E-2</v>
      </c>
      <c r="AZ373">
        <f t="shared" si="204"/>
        <v>-0.10767828034948922</v>
      </c>
      <c r="BA373">
        <f t="shared" si="205"/>
        <v>-0.10782782464711074</v>
      </c>
      <c r="BB373">
        <f t="shared" si="206"/>
        <v>-5.6777162278632713E-2</v>
      </c>
      <c r="BC373">
        <f t="shared" si="207"/>
        <v>-5.8080068192022521E-2</v>
      </c>
      <c r="BD373">
        <f t="shared" si="208"/>
        <v>-0.10103136768602457</v>
      </c>
      <c r="BE373">
        <f t="shared" si="209"/>
        <v>-3.9653156016665539E-2</v>
      </c>
      <c r="BF373">
        <f t="shared" si="210"/>
        <v>-8.2216425952045202E-2</v>
      </c>
      <c r="BG373">
        <f t="shared" si="211"/>
        <v>-2.5283269308354672E-2</v>
      </c>
      <c r="BH373">
        <f t="shared" si="212"/>
        <v>-7.175660160734787E-2</v>
      </c>
      <c r="BI373">
        <f t="shared" si="191"/>
        <v>-8.1189535715648228E-2</v>
      </c>
      <c r="BJ373">
        <f t="shared" si="218"/>
        <v>-3.0073490266508851E-2</v>
      </c>
      <c r="BK373">
        <f t="shared" si="219"/>
        <v>3.6541675994940556E-2</v>
      </c>
      <c r="BL373">
        <f t="shared" si="220"/>
        <v>-4.1821633866453656E-2</v>
      </c>
      <c r="BM373">
        <f t="shared" si="221"/>
        <v>-5.9644566630639599E-2</v>
      </c>
      <c r="BN373">
        <f t="shared" si="192"/>
        <v>-6.6897304060572829E-2</v>
      </c>
    </row>
    <row r="374" spans="1:66" x14ac:dyDescent="0.25">
      <c r="A374" s="2">
        <v>42380</v>
      </c>
      <c r="B374" s="1">
        <v>92.129074000000003</v>
      </c>
      <c r="C374" s="1">
        <v>89.169998000000007</v>
      </c>
      <c r="D374" s="1">
        <v>34.240958999999997</v>
      </c>
      <c r="E374" s="1">
        <v>34.240958999999997</v>
      </c>
      <c r="F374" s="1">
        <v>115.06218</v>
      </c>
      <c r="G374" s="1">
        <v>13.762675</v>
      </c>
      <c r="H374" s="1">
        <v>126.139999</v>
      </c>
      <c r="I374" s="1">
        <v>53.888443000000002</v>
      </c>
      <c r="J374" s="1">
        <v>139.77179000000001</v>
      </c>
      <c r="K374" s="1">
        <v>89.671982</v>
      </c>
      <c r="L374" s="1">
        <v>66.059997999999993</v>
      </c>
      <c r="M374" s="1">
        <v>10.250543</v>
      </c>
      <c r="N374" s="1">
        <v>694.45001200000002</v>
      </c>
      <c r="O374" s="1">
        <v>149.265961</v>
      </c>
      <c r="P374" s="1">
        <v>111.594223</v>
      </c>
      <c r="Q374" s="1">
        <v>27.329853</v>
      </c>
      <c r="R374" s="1">
        <v>89.516861000000006</v>
      </c>
      <c r="S374" s="1">
        <v>53.006926999999997</v>
      </c>
      <c r="T374" s="1">
        <v>24.3263</v>
      </c>
      <c r="U374" s="1">
        <v>47.718204</v>
      </c>
      <c r="V374" s="1">
        <v>55.352660999999998</v>
      </c>
      <c r="W374" s="1">
        <v>26.673234999999998</v>
      </c>
      <c r="X374" s="1">
        <v>27.578330999999999</v>
      </c>
      <c r="Y374" s="1">
        <v>40.506371000000001</v>
      </c>
      <c r="Z374" s="1">
        <v>29.493874000000002</v>
      </c>
      <c r="AA374" s="1">
        <v>32.580002</v>
      </c>
      <c r="AB374" s="1">
        <v>44.465522999999997</v>
      </c>
      <c r="AC374" s="1">
        <v>39.183349999999997</v>
      </c>
      <c r="AD374" s="1">
        <v>57.305667999999997</v>
      </c>
      <c r="AE374" s="1">
        <v>69.312920000000005</v>
      </c>
      <c r="AF374" s="1">
        <v>1880.329956</v>
      </c>
      <c r="AG374" s="1"/>
      <c r="AI374">
        <f t="shared" si="190"/>
        <v>1.7534613088327881E-3</v>
      </c>
      <c r="AJ374">
        <f t="shared" si="213"/>
        <v>1.5025612180435194E-2</v>
      </c>
      <c r="AK374">
        <f t="shared" si="214"/>
        <v>-2.2402682470181148E-2</v>
      </c>
      <c r="AL374">
        <f t="shared" si="215"/>
        <v>-2.2402682470181148E-2</v>
      </c>
      <c r="AM374">
        <f t="shared" si="216"/>
        <v>-3.3541139890001702E-2</v>
      </c>
      <c r="AN374">
        <f t="shared" si="217"/>
        <v>-4.8684149043325457E-2</v>
      </c>
      <c r="AO374">
        <f t="shared" si="193"/>
        <v>-1.706540143278424E-2</v>
      </c>
      <c r="AP374">
        <f t="shared" si="194"/>
        <v>-5.4036990521928042E-2</v>
      </c>
      <c r="AQ374">
        <f t="shared" si="195"/>
        <v>-1.1307793286849485E-2</v>
      </c>
      <c r="AR374">
        <f t="shared" si="196"/>
        <v>-5.3904296732607798E-2</v>
      </c>
      <c r="AS374">
        <f t="shared" si="197"/>
        <v>4.6412117116867983E-2</v>
      </c>
      <c r="AT374">
        <f t="shared" si="198"/>
        <v>-4.5454536988958738E-2</v>
      </c>
      <c r="AU374">
        <f t="shared" si="199"/>
        <v>-2.8020714393327487E-2</v>
      </c>
      <c r="AV374">
        <f t="shared" si="200"/>
        <v>-5.0811401748042342E-2</v>
      </c>
      <c r="AW374">
        <f t="shared" si="201"/>
        <v>-3.7691654253238074E-2</v>
      </c>
      <c r="AX374">
        <f t="shared" si="202"/>
        <v>-5.5537917591939823E-2</v>
      </c>
      <c r="AY374">
        <f t="shared" si="203"/>
        <v>-1.1817518199748253E-2</v>
      </c>
      <c r="AZ374">
        <f t="shared" si="204"/>
        <v>-2.5413346786509972E-2</v>
      </c>
      <c r="BA374">
        <f t="shared" si="205"/>
        <v>-8.491872800983491E-2</v>
      </c>
      <c r="BB374">
        <f t="shared" si="206"/>
        <v>-2.5606780169779943E-2</v>
      </c>
      <c r="BC374">
        <f t="shared" si="207"/>
        <v>-2.2252325942828992E-2</v>
      </c>
      <c r="BD374">
        <f t="shared" si="208"/>
        <v>-8.5048884433564426E-2</v>
      </c>
      <c r="BE374">
        <f t="shared" si="209"/>
        <v>-6.1289659944357717E-3</v>
      </c>
      <c r="BF374">
        <f t="shared" si="210"/>
        <v>-1.3077851667185156E-3</v>
      </c>
      <c r="BG374">
        <f t="shared" si="211"/>
        <v>2.7677693894504373E-2</v>
      </c>
      <c r="BH374">
        <f t="shared" si="212"/>
        <v>7.4212121212120256E-3</v>
      </c>
      <c r="BI374">
        <f t="shared" si="191"/>
        <v>-4.6266849444960324E-2</v>
      </c>
      <c r="BJ374">
        <f t="shared" si="218"/>
        <v>3.267561256627824E-3</v>
      </c>
      <c r="BK374">
        <f t="shared" si="219"/>
        <v>-2.5338488743075729E-2</v>
      </c>
      <c r="BL374">
        <f t="shared" si="220"/>
        <v>3.8693081537523551E-2</v>
      </c>
      <c r="BM374">
        <f t="shared" si="221"/>
        <v>-2.1695848852942127E-2</v>
      </c>
      <c r="BN374">
        <f t="shared" si="192"/>
        <v>-2.2490343143293946E-2</v>
      </c>
    </row>
    <row r="375" spans="1:66" x14ac:dyDescent="0.25">
      <c r="A375" s="2">
        <v>42387</v>
      </c>
      <c r="B375" s="1">
        <v>96.198181000000005</v>
      </c>
      <c r="C375" s="1">
        <v>89.629997000000003</v>
      </c>
      <c r="D375" s="1">
        <v>35.231602000000002</v>
      </c>
      <c r="E375" s="1">
        <v>35.231602000000002</v>
      </c>
      <c r="F375" s="1">
        <v>114.127968</v>
      </c>
      <c r="G375" s="1">
        <v>12.906076000000001</v>
      </c>
      <c r="H375" s="1">
        <v>127.040001</v>
      </c>
      <c r="I375" s="1">
        <v>55.574753000000001</v>
      </c>
      <c r="J375" s="1">
        <v>142.83880600000001</v>
      </c>
      <c r="K375" s="1">
        <v>92.536895999999999</v>
      </c>
      <c r="L375" s="1">
        <v>69.360000999999997</v>
      </c>
      <c r="M375" s="1">
        <v>10.396125</v>
      </c>
      <c r="N375" s="1">
        <v>725.25</v>
      </c>
      <c r="O375" s="1">
        <v>150.46502699999999</v>
      </c>
      <c r="P375" s="1">
        <v>114.898155</v>
      </c>
      <c r="Q375" s="1">
        <v>27.485970999999999</v>
      </c>
      <c r="R375" s="1">
        <v>89.286147999999997</v>
      </c>
      <c r="S375" s="1">
        <v>52.923290000000001</v>
      </c>
      <c r="T375" s="1">
        <v>23.989082</v>
      </c>
      <c r="U375" s="1">
        <v>48.934787999999998</v>
      </c>
      <c r="V375" s="1">
        <v>58.545338000000001</v>
      </c>
      <c r="W375" s="1">
        <v>27.991644000000001</v>
      </c>
      <c r="X375" s="1">
        <v>27.488818999999999</v>
      </c>
      <c r="Y375" s="1">
        <v>42.495438</v>
      </c>
      <c r="Z375" s="1">
        <v>30.491755000000001</v>
      </c>
      <c r="AA375" s="1">
        <v>33.630001</v>
      </c>
      <c r="AB375" s="1">
        <v>46.567055000000003</v>
      </c>
      <c r="AC375" s="1">
        <v>41.485137999999999</v>
      </c>
      <c r="AD375" s="1">
        <v>58.008923000000003</v>
      </c>
      <c r="AE375" s="1">
        <v>68.410544999999999</v>
      </c>
      <c r="AF375" s="1">
        <v>1906.900024</v>
      </c>
      <c r="AG375" s="1"/>
      <c r="AI375">
        <f t="shared" si="190"/>
        <v>4.4167457929730224E-2</v>
      </c>
      <c r="AJ375">
        <f t="shared" si="213"/>
        <v>5.1586745577811522E-3</v>
      </c>
      <c r="AK375">
        <f t="shared" si="214"/>
        <v>2.8931520288319197E-2</v>
      </c>
      <c r="AL375">
        <f t="shared" si="215"/>
        <v>2.8931520288319197E-2</v>
      </c>
      <c r="AM375">
        <f t="shared" si="216"/>
        <v>-8.1191925965595491E-3</v>
      </c>
      <c r="AN375">
        <f t="shared" si="217"/>
        <v>-6.2240734450243085E-2</v>
      </c>
      <c r="AO375">
        <f t="shared" si="193"/>
        <v>7.1349453554379735E-3</v>
      </c>
      <c r="AP375">
        <f t="shared" si="194"/>
        <v>3.1292609437611675E-2</v>
      </c>
      <c r="AQ375">
        <f t="shared" si="195"/>
        <v>2.194302584233911E-2</v>
      </c>
      <c r="AR375">
        <f t="shared" si="196"/>
        <v>3.1948819866611168E-2</v>
      </c>
      <c r="AS375">
        <f t="shared" si="197"/>
        <v>4.9954633664990485E-2</v>
      </c>
      <c r="AT375">
        <f t="shared" si="198"/>
        <v>1.4202369572031375E-2</v>
      </c>
      <c r="AU375">
        <f t="shared" si="199"/>
        <v>4.4351627140586734E-2</v>
      </c>
      <c r="AV375">
        <f t="shared" si="200"/>
        <v>8.0330839795416439E-3</v>
      </c>
      <c r="AW375">
        <f t="shared" si="201"/>
        <v>2.9606658043579936E-2</v>
      </c>
      <c r="AX375">
        <f t="shared" si="202"/>
        <v>5.7123614971510937E-3</v>
      </c>
      <c r="AY375">
        <f t="shared" si="203"/>
        <v>-2.5773133398858633E-3</v>
      </c>
      <c r="AZ375">
        <f t="shared" si="204"/>
        <v>-1.5778503817056961E-3</v>
      </c>
      <c r="BA375">
        <f t="shared" si="205"/>
        <v>-1.3862280741419781E-2</v>
      </c>
      <c r="BB375">
        <f t="shared" si="206"/>
        <v>2.5495175803347449E-2</v>
      </c>
      <c r="BC375">
        <f t="shared" si="207"/>
        <v>5.7678834988619671E-2</v>
      </c>
      <c r="BD375">
        <f t="shared" si="208"/>
        <v>4.9428162725668738E-2</v>
      </c>
      <c r="BE375">
        <f t="shared" si="209"/>
        <v>-3.2457366618741054E-3</v>
      </c>
      <c r="BF375">
        <f t="shared" si="210"/>
        <v>4.9105040784818726E-2</v>
      </c>
      <c r="BG375">
        <f t="shared" si="211"/>
        <v>3.3833500475386837E-2</v>
      </c>
      <c r="BH375">
        <f t="shared" si="212"/>
        <v>3.222832828555381E-2</v>
      </c>
      <c r="BI375">
        <f t="shared" si="191"/>
        <v>4.7262055143262482E-2</v>
      </c>
      <c r="BJ375">
        <f t="shared" si="218"/>
        <v>5.8744032860896328E-2</v>
      </c>
      <c r="BK375">
        <f t="shared" si="219"/>
        <v>1.2271997248160615E-2</v>
      </c>
      <c r="BL375">
        <f t="shared" si="220"/>
        <v>-1.3018857090424213E-2</v>
      </c>
      <c r="BM375">
        <f t="shared" si="221"/>
        <v>1.4130534864488427E-2</v>
      </c>
      <c r="BN375">
        <f t="shared" si="192"/>
        <v>2.0425815683921114E-2</v>
      </c>
    </row>
    <row r="376" spans="1:66" x14ac:dyDescent="0.25">
      <c r="A376" s="2">
        <v>42394</v>
      </c>
      <c r="B376" s="1">
        <v>92.328247000000005</v>
      </c>
      <c r="C376" s="1">
        <v>89.129997000000003</v>
      </c>
      <c r="D376" s="1">
        <v>34.152683000000003</v>
      </c>
      <c r="E376" s="1">
        <v>34.152683000000003</v>
      </c>
      <c r="F376" s="1">
        <v>110.024818</v>
      </c>
      <c r="G376" s="1">
        <v>13.458109</v>
      </c>
      <c r="H376" s="1">
        <v>129.770004</v>
      </c>
      <c r="I376" s="1">
        <v>57.462093000000003</v>
      </c>
      <c r="J376" s="1">
        <v>140.45024100000001</v>
      </c>
      <c r="K376" s="1">
        <v>91.505531000000005</v>
      </c>
      <c r="L376" s="1">
        <v>64.550003000000004</v>
      </c>
      <c r="M376" s="1">
        <v>10.224852</v>
      </c>
      <c r="N376" s="1">
        <v>742.95001200000002</v>
      </c>
      <c r="O376" s="1">
        <v>154.97341900000001</v>
      </c>
      <c r="P376" s="1">
        <v>117.70603199999999</v>
      </c>
      <c r="Q376" s="1">
        <v>28.486962999999999</v>
      </c>
      <c r="R376" s="1">
        <v>96.382903999999996</v>
      </c>
      <c r="S376" s="1">
        <v>55.29298</v>
      </c>
      <c r="T376" s="1">
        <v>24.241994999999999</v>
      </c>
      <c r="U376" s="1">
        <v>51.555121999999997</v>
      </c>
      <c r="V376" s="1">
        <v>59.631999999999998</v>
      </c>
      <c r="W376" s="1">
        <v>28.818110000000001</v>
      </c>
      <c r="X376" s="1">
        <v>27.291896999999999</v>
      </c>
      <c r="Y376" s="1">
        <v>40.082031000000001</v>
      </c>
      <c r="Z376" s="1">
        <v>31.290064000000001</v>
      </c>
      <c r="AA376" s="1">
        <v>34.700001</v>
      </c>
      <c r="AB376" s="1">
        <v>49.001873000000003</v>
      </c>
      <c r="AC376" s="1">
        <v>44.069138000000002</v>
      </c>
      <c r="AD376" s="1">
        <v>61.404896000000001</v>
      </c>
      <c r="AE376" s="1">
        <v>69.554160999999993</v>
      </c>
      <c r="AF376" s="1">
        <v>1940.23999</v>
      </c>
      <c r="AG376" s="1"/>
      <c r="AI376">
        <f t="shared" si="190"/>
        <v>-4.0228764824565659E-2</v>
      </c>
      <c r="AJ376">
        <f t="shared" si="213"/>
        <v>-5.5784895318026174E-3</v>
      </c>
      <c r="AK376">
        <f t="shared" si="214"/>
        <v>-3.06236145605868E-2</v>
      </c>
      <c r="AL376">
        <f t="shared" si="215"/>
        <v>-3.06236145605868E-2</v>
      </c>
      <c r="AM376">
        <f t="shared" si="216"/>
        <v>-3.5952186584098295E-2</v>
      </c>
      <c r="AN376">
        <f t="shared" si="217"/>
        <v>4.2773109347876127E-2</v>
      </c>
      <c r="AO376">
        <f t="shared" si="193"/>
        <v>2.1489318155783046E-2</v>
      </c>
      <c r="AP376">
        <f t="shared" si="194"/>
        <v>3.396038485317248E-2</v>
      </c>
      <c r="AQ376">
        <f t="shared" si="195"/>
        <v>-1.6722101415493486E-2</v>
      </c>
      <c r="AR376">
        <f t="shared" si="196"/>
        <v>-1.1145446244490348E-2</v>
      </c>
      <c r="AS376">
        <f t="shared" si="197"/>
        <v>-6.9348297731425826E-2</v>
      </c>
      <c r="AT376">
        <f t="shared" si="198"/>
        <v>-1.6474696100710538E-2</v>
      </c>
      <c r="AU376">
        <f t="shared" si="199"/>
        <v>2.4405394002068273E-2</v>
      </c>
      <c r="AV376">
        <f t="shared" si="200"/>
        <v>2.9963055800335682E-2</v>
      </c>
      <c r="AW376">
        <f t="shared" si="201"/>
        <v>2.4437964212741192E-2</v>
      </c>
      <c r="AX376">
        <f t="shared" si="202"/>
        <v>3.6418287714849153E-2</v>
      </c>
      <c r="AY376">
        <f t="shared" si="203"/>
        <v>7.9483281102013706E-2</v>
      </c>
      <c r="AZ376">
        <f t="shared" si="204"/>
        <v>4.4775938910827325E-2</v>
      </c>
      <c r="BA376">
        <f t="shared" si="205"/>
        <v>1.0542837779286406E-2</v>
      </c>
      <c r="BB376">
        <f t="shared" si="206"/>
        <v>5.3547468112051487E-2</v>
      </c>
      <c r="BC376">
        <f t="shared" si="207"/>
        <v>1.8561033843548687E-2</v>
      </c>
      <c r="BD376">
        <f t="shared" si="208"/>
        <v>2.9525454096229573E-2</v>
      </c>
      <c r="BE376">
        <f t="shared" si="209"/>
        <v>-7.1637126353082219E-3</v>
      </c>
      <c r="BF376">
        <f t="shared" si="210"/>
        <v>-5.6792143194288276E-2</v>
      </c>
      <c r="BG376">
        <f t="shared" si="211"/>
        <v>2.6181143066379736E-2</v>
      </c>
      <c r="BH376">
        <f t="shared" si="212"/>
        <v>3.181682926503631E-2</v>
      </c>
      <c r="BI376">
        <f t="shared" si="191"/>
        <v>5.2286278357091723E-2</v>
      </c>
      <c r="BJ376">
        <f t="shared" si="218"/>
        <v>6.2287366622716868E-2</v>
      </c>
      <c r="BK376">
        <f t="shared" si="219"/>
        <v>5.8542252197993708E-2</v>
      </c>
      <c r="BL376">
        <f t="shared" si="220"/>
        <v>1.6716954966518604E-2</v>
      </c>
      <c r="BM376">
        <f t="shared" si="221"/>
        <v>1.7483856301005532E-2</v>
      </c>
      <c r="BN376">
        <f t="shared" si="192"/>
        <v>1.2568709500772107E-2</v>
      </c>
    </row>
    <row r="377" spans="1:66" x14ac:dyDescent="0.25">
      <c r="A377" s="2">
        <v>42401</v>
      </c>
      <c r="B377" s="1">
        <v>89.179184000000006</v>
      </c>
      <c r="C377" s="1">
        <v>79.199996999999996</v>
      </c>
      <c r="D377" s="1">
        <v>29.944901000000002</v>
      </c>
      <c r="E377" s="1">
        <v>29.944901000000002</v>
      </c>
      <c r="F377" s="1">
        <v>112.25042000000001</v>
      </c>
      <c r="G377" s="1">
        <v>12.325495999999999</v>
      </c>
      <c r="H377" s="1">
        <v>126.55999799999999</v>
      </c>
      <c r="I377" s="1">
        <v>61.044254000000002</v>
      </c>
      <c r="J377" s="1">
        <v>133.823654</v>
      </c>
      <c r="K377" s="1">
        <v>89.671982</v>
      </c>
      <c r="L377" s="1">
        <v>55.5</v>
      </c>
      <c r="M377" s="1">
        <v>9.9266930000000002</v>
      </c>
      <c r="N377" s="1">
        <v>683.57000700000003</v>
      </c>
      <c r="O377" s="1">
        <v>150.09092699999999</v>
      </c>
      <c r="P377" s="1">
        <v>108.973541</v>
      </c>
      <c r="Q377" s="1">
        <v>26.66865</v>
      </c>
      <c r="R377" s="1">
        <v>92.783767999999995</v>
      </c>
      <c r="S377" s="1">
        <v>53.666721000000003</v>
      </c>
      <c r="T377" s="1">
        <v>22.943847999999999</v>
      </c>
      <c r="U377" s="1">
        <v>46.941459999999999</v>
      </c>
      <c r="V377" s="1">
        <v>54.977612000000001</v>
      </c>
      <c r="W377" s="1">
        <v>26.004190000000001</v>
      </c>
      <c r="X377" s="1">
        <v>25.985035</v>
      </c>
      <c r="Y377" s="1">
        <v>38.915107999999996</v>
      </c>
      <c r="Z377" s="1">
        <v>32.001595000000002</v>
      </c>
      <c r="AA377" s="1">
        <v>33.380001</v>
      </c>
      <c r="AB377" s="1">
        <v>46.527157000000003</v>
      </c>
      <c r="AC377" s="1">
        <v>44.951061000000003</v>
      </c>
      <c r="AD377" s="1">
        <v>61.997078000000002</v>
      </c>
      <c r="AE377" s="1">
        <v>71.546515999999997</v>
      </c>
      <c r="AF377" s="1">
        <v>1880.0500489999999</v>
      </c>
      <c r="AG377" s="1"/>
      <c r="AI377">
        <f t="shared" si="190"/>
        <v>-3.410725430539148E-2</v>
      </c>
      <c r="AJ377">
        <f t="shared" si="213"/>
        <v>-0.11141030331236303</v>
      </c>
      <c r="AK377">
        <f t="shared" si="214"/>
        <v>-0.12320502023223187</v>
      </c>
      <c r="AL377">
        <f t="shared" si="215"/>
        <v>-0.12320502023223187</v>
      </c>
      <c r="AM377">
        <f t="shared" si="216"/>
        <v>2.022818160898943E-2</v>
      </c>
      <c r="AN377">
        <f t="shared" si="217"/>
        <v>-8.4158405909775358E-2</v>
      </c>
      <c r="AO377">
        <f t="shared" si="193"/>
        <v>-2.4736116984322563E-2</v>
      </c>
      <c r="AP377">
        <f t="shared" si="194"/>
        <v>6.2339549657545526E-2</v>
      </c>
      <c r="AQ377">
        <f t="shared" si="195"/>
        <v>-4.7181029757008393E-2</v>
      </c>
      <c r="AR377">
        <f t="shared" si="196"/>
        <v>-2.0037575652121015E-2</v>
      </c>
      <c r="AS377">
        <f t="shared" si="197"/>
        <v>-0.14020143422766385</v>
      </c>
      <c r="AT377">
        <f t="shared" si="198"/>
        <v>-2.9160226475649725E-2</v>
      </c>
      <c r="AU377">
        <f t="shared" si="199"/>
        <v>-7.9924630245513717E-2</v>
      </c>
      <c r="AV377">
        <f t="shared" si="200"/>
        <v>-3.1505351249945732E-2</v>
      </c>
      <c r="AW377">
        <f t="shared" si="201"/>
        <v>-7.4188984639291869E-2</v>
      </c>
      <c r="AX377">
        <f t="shared" si="202"/>
        <v>-6.3829654287822821E-2</v>
      </c>
      <c r="AY377">
        <f t="shared" si="203"/>
        <v>-3.7342058089471983E-2</v>
      </c>
      <c r="AZ377">
        <f t="shared" si="204"/>
        <v>-2.9411672150786546E-2</v>
      </c>
      <c r="BA377">
        <f t="shared" si="205"/>
        <v>-5.3549511911045282E-2</v>
      </c>
      <c r="BB377">
        <f t="shared" si="206"/>
        <v>-8.9489886184344558E-2</v>
      </c>
      <c r="BC377">
        <f t="shared" si="207"/>
        <v>-7.805185135497715E-2</v>
      </c>
      <c r="BD377">
        <f t="shared" si="208"/>
        <v>-9.7644155012247491E-2</v>
      </c>
      <c r="BE377">
        <f t="shared" si="209"/>
        <v>-4.7884615715792819E-2</v>
      </c>
      <c r="BF377">
        <f t="shared" si="210"/>
        <v>-2.9113370028579742E-2</v>
      </c>
      <c r="BG377">
        <f t="shared" si="211"/>
        <v>2.2739838435613325E-2</v>
      </c>
      <c r="BH377">
        <f t="shared" si="212"/>
        <v>-3.8040344725062118E-2</v>
      </c>
      <c r="BI377">
        <f t="shared" si="191"/>
        <v>-5.0502477731820587E-2</v>
      </c>
      <c r="BJ377">
        <f t="shared" si="218"/>
        <v>2.0012258919155632E-2</v>
      </c>
      <c r="BK377">
        <f t="shared" si="219"/>
        <v>9.6438889824029851E-3</v>
      </c>
      <c r="BL377">
        <f t="shared" si="220"/>
        <v>2.8644655781269557E-2</v>
      </c>
      <c r="BM377">
        <f t="shared" si="221"/>
        <v>-3.102190518194612E-2</v>
      </c>
      <c r="BN377">
        <f t="shared" si="192"/>
        <v>-4.5809085901016164E-2</v>
      </c>
    </row>
    <row r="378" spans="1:66" x14ac:dyDescent="0.25">
      <c r="A378" s="2">
        <v>42408</v>
      </c>
      <c r="B378" s="1">
        <v>89.634490999999997</v>
      </c>
      <c r="C378" s="1">
        <v>76.669998000000007</v>
      </c>
      <c r="D378" s="1">
        <v>27.581087</v>
      </c>
      <c r="E378" s="1">
        <v>27.581087</v>
      </c>
      <c r="F378" s="1">
        <v>99.492203000000003</v>
      </c>
      <c r="G378" s="1">
        <v>11.373718999999999</v>
      </c>
      <c r="H378" s="1">
        <v>128.070007</v>
      </c>
      <c r="I378" s="1">
        <v>58.302245999999997</v>
      </c>
      <c r="J378" s="1">
        <v>138.15463299999999</v>
      </c>
      <c r="K378" s="1">
        <v>87.045806999999996</v>
      </c>
      <c r="L378" s="1">
        <v>59.25</v>
      </c>
      <c r="M378" s="1">
        <v>10.013388000000001</v>
      </c>
      <c r="N378" s="1">
        <v>682.40002400000003</v>
      </c>
      <c r="O378" s="1">
        <v>140.17245500000001</v>
      </c>
      <c r="P378" s="1">
        <v>108.870575</v>
      </c>
      <c r="Q378" s="1">
        <v>26.532803999999999</v>
      </c>
      <c r="R378" s="1">
        <v>93.965012000000002</v>
      </c>
      <c r="S378" s="1">
        <v>53.425109999999997</v>
      </c>
      <c r="T378" s="1">
        <v>21.756610999999999</v>
      </c>
      <c r="U378" s="1">
        <v>47.259644000000002</v>
      </c>
      <c r="V378" s="1">
        <v>54.256371000000001</v>
      </c>
      <c r="W378" s="1">
        <v>25.315466000000001</v>
      </c>
      <c r="X378" s="1">
        <v>26.544636000000001</v>
      </c>
      <c r="Y378" s="1">
        <v>39.392482999999999</v>
      </c>
      <c r="Z378" s="1">
        <v>31.645824000000001</v>
      </c>
      <c r="AA378" s="1">
        <v>34.130001</v>
      </c>
      <c r="AB378" s="1">
        <v>47.702457000000003</v>
      </c>
      <c r="AC378" s="1">
        <v>44.192604000000003</v>
      </c>
      <c r="AD378" s="1">
        <v>61.238326999999998</v>
      </c>
      <c r="AE378" s="1">
        <v>72.395279000000002</v>
      </c>
      <c r="AF378" s="1">
        <v>1864.780029</v>
      </c>
      <c r="AG378" s="1"/>
      <c r="AI378">
        <f t="shared" si="190"/>
        <v>5.1055300079892027E-3</v>
      </c>
      <c r="AJ378">
        <f t="shared" si="213"/>
        <v>-3.1944433028198091E-2</v>
      </c>
      <c r="AK378">
        <f t="shared" si="214"/>
        <v>-7.8938781597574864E-2</v>
      </c>
      <c r="AL378">
        <f t="shared" si="215"/>
        <v>-7.8938781597574864E-2</v>
      </c>
      <c r="AM378">
        <f t="shared" si="216"/>
        <v>-0.11365852350485639</v>
      </c>
      <c r="AN378">
        <f t="shared" si="217"/>
        <v>-7.722017840093412E-2</v>
      </c>
      <c r="AO378">
        <f t="shared" si="193"/>
        <v>1.1931171174639326E-2</v>
      </c>
      <c r="AP378">
        <f t="shared" si="194"/>
        <v>-4.491836365139306E-2</v>
      </c>
      <c r="AQ378">
        <f t="shared" si="195"/>
        <v>3.2363329430535388E-2</v>
      </c>
      <c r="AR378">
        <f t="shared" si="196"/>
        <v>-2.9286460959455581E-2</v>
      </c>
      <c r="AS378">
        <f t="shared" si="197"/>
        <v>6.7567567567567571E-2</v>
      </c>
      <c r="AT378">
        <f t="shared" si="198"/>
        <v>8.7335228358528492E-3</v>
      </c>
      <c r="AU378">
        <f t="shared" si="199"/>
        <v>-1.7115774361352309E-3</v>
      </c>
      <c r="AV378">
        <f t="shared" si="200"/>
        <v>-6.6083088420128028E-2</v>
      </c>
      <c r="AW378">
        <f t="shared" si="201"/>
        <v>-9.4487156290530203E-4</v>
      </c>
      <c r="AX378">
        <f t="shared" si="202"/>
        <v>-5.0938461451929817E-3</v>
      </c>
      <c r="AY378">
        <f t="shared" si="203"/>
        <v>1.2731149267402103E-2</v>
      </c>
      <c r="AZ378">
        <f t="shared" si="204"/>
        <v>-4.5020637649914553E-3</v>
      </c>
      <c r="BA378">
        <f t="shared" si="205"/>
        <v>-5.1745330600167838E-2</v>
      </c>
      <c r="BB378">
        <f t="shared" si="206"/>
        <v>6.7783149480225421E-3</v>
      </c>
      <c r="BC378">
        <f t="shared" si="207"/>
        <v>-1.3118812799653778E-2</v>
      </c>
      <c r="BD378">
        <f t="shared" si="208"/>
        <v>-2.648511643700498E-2</v>
      </c>
      <c r="BE378">
        <f t="shared" si="209"/>
        <v>2.1535510727616902E-2</v>
      </c>
      <c r="BF378">
        <f t="shared" si="210"/>
        <v>1.2267086602971837E-2</v>
      </c>
      <c r="BG378">
        <f t="shared" si="211"/>
        <v>-1.1117289622595396E-2</v>
      </c>
      <c r="BH378">
        <f t="shared" si="212"/>
        <v>2.2468543365232373E-2</v>
      </c>
      <c r="BI378">
        <f t="shared" si="191"/>
        <v>2.5260516132545988E-2</v>
      </c>
      <c r="BJ378">
        <f t="shared" si="218"/>
        <v>-1.6872949895442954E-2</v>
      </c>
      <c r="BK378">
        <f t="shared" si="219"/>
        <v>-1.2238496143318298E-2</v>
      </c>
      <c r="BL378">
        <f t="shared" si="220"/>
        <v>1.1863093375504201E-2</v>
      </c>
      <c r="BM378">
        <f t="shared" si="221"/>
        <v>-8.1221348379113979E-3</v>
      </c>
      <c r="BN378">
        <f t="shared" si="192"/>
        <v>-1.4207121004388101E-2</v>
      </c>
    </row>
    <row r="379" spans="1:66" x14ac:dyDescent="0.25">
      <c r="A379" s="2">
        <v>42415</v>
      </c>
      <c r="B379" s="1">
        <v>91.589478</v>
      </c>
      <c r="C379" s="1">
        <v>80.870002999999997</v>
      </c>
      <c r="D379" s="1">
        <v>29.611418</v>
      </c>
      <c r="E379" s="1">
        <v>29.611418</v>
      </c>
      <c r="F379" s="1">
        <v>106.44892900000001</v>
      </c>
      <c r="G379" s="1">
        <v>11.545038999999999</v>
      </c>
      <c r="H379" s="1">
        <v>131.050003</v>
      </c>
      <c r="I379" s="1">
        <v>60.397984000000001</v>
      </c>
      <c r="J379" s="1">
        <v>138.57577499999999</v>
      </c>
      <c r="K379" s="1">
        <v>90.732010000000002</v>
      </c>
      <c r="L379" s="1">
        <v>59.57</v>
      </c>
      <c r="M379" s="1">
        <v>10.490216999999999</v>
      </c>
      <c r="N379" s="1">
        <v>700.90997300000004</v>
      </c>
      <c r="O379" s="1">
        <v>140.92070000000001</v>
      </c>
      <c r="P379" s="1">
        <v>113.89669000000001</v>
      </c>
      <c r="Q379" s="1">
        <v>26.597649000000001</v>
      </c>
      <c r="R379" s="1">
        <v>96.124511999999996</v>
      </c>
      <c r="S379" s="1">
        <v>53.731777000000001</v>
      </c>
      <c r="T379" s="1">
        <v>22.614059000000001</v>
      </c>
      <c r="U379" s="1">
        <v>48.494942000000002</v>
      </c>
      <c r="V379" s="1">
        <v>57.035544999999999</v>
      </c>
      <c r="W379" s="1">
        <v>29.949583000000001</v>
      </c>
      <c r="X379" s="1">
        <v>26.662168999999999</v>
      </c>
      <c r="Y379" s="1">
        <v>43.688884999999999</v>
      </c>
      <c r="Z379" s="1">
        <v>31.732603000000001</v>
      </c>
      <c r="AA379" s="1">
        <v>34.669998</v>
      </c>
      <c r="AB379" s="1">
        <v>49.213572999999997</v>
      </c>
      <c r="AC379" s="1">
        <v>44.854042</v>
      </c>
      <c r="AD379" s="1">
        <v>59.831828999999999</v>
      </c>
      <c r="AE379" s="1">
        <v>74.377646999999996</v>
      </c>
      <c r="AF379" s="1">
        <v>1917.780029</v>
      </c>
      <c r="AG379" s="1"/>
      <c r="AI379">
        <f t="shared" si="190"/>
        <v>2.1810655454048405E-2</v>
      </c>
      <c r="AJ379">
        <f t="shared" si="213"/>
        <v>5.4780293590199258E-2</v>
      </c>
      <c r="AK379">
        <f t="shared" si="214"/>
        <v>7.3613161076646477E-2</v>
      </c>
      <c r="AL379">
        <f t="shared" si="215"/>
        <v>7.3613161076646477E-2</v>
      </c>
      <c r="AM379">
        <f t="shared" si="216"/>
        <v>6.9922323460864591E-2</v>
      </c>
      <c r="AN379">
        <f t="shared" si="217"/>
        <v>1.5062795203574108E-2</v>
      </c>
      <c r="AO379">
        <f t="shared" si="193"/>
        <v>2.3268492520657078E-2</v>
      </c>
      <c r="AP379">
        <f t="shared" si="194"/>
        <v>3.5946093740539677E-2</v>
      </c>
      <c r="AQ379">
        <f t="shared" si="195"/>
        <v>3.0483378722449593E-3</v>
      </c>
      <c r="AR379">
        <f t="shared" si="196"/>
        <v>4.2347852550784049E-2</v>
      </c>
      <c r="AS379">
        <f t="shared" si="197"/>
        <v>5.400843881856545E-3</v>
      </c>
      <c r="AT379">
        <f t="shared" si="198"/>
        <v>4.7619147485346479E-2</v>
      </c>
      <c r="AU379">
        <f t="shared" si="199"/>
        <v>2.7124777768178985E-2</v>
      </c>
      <c r="AV379">
        <f t="shared" si="200"/>
        <v>5.338031641095229E-3</v>
      </c>
      <c r="AW379">
        <f t="shared" si="201"/>
        <v>4.6165963576476052E-2</v>
      </c>
      <c r="AX379">
        <f t="shared" si="202"/>
        <v>2.4439557914799287E-3</v>
      </c>
      <c r="AY379">
        <f t="shared" si="203"/>
        <v>2.2981958433634788E-2</v>
      </c>
      <c r="AZ379">
        <f t="shared" si="204"/>
        <v>5.7401285650138011E-3</v>
      </c>
      <c r="BA379">
        <f t="shared" si="205"/>
        <v>3.9410917444817187E-2</v>
      </c>
      <c r="BB379">
        <f t="shared" si="206"/>
        <v>2.6138537988140583E-2</v>
      </c>
      <c r="BC379">
        <f t="shared" si="207"/>
        <v>5.1222998309267631E-2</v>
      </c>
      <c r="BD379">
        <f t="shared" si="208"/>
        <v>0.18305477766042308</v>
      </c>
      <c r="BE379">
        <f t="shared" si="209"/>
        <v>4.4277495460852473E-3</v>
      </c>
      <c r="BF379">
        <f t="shared" si="210"/>
        <v>0.10906654449784241</v>
      </c>
      <c r="BG379">
        <f t="shared" si="211"/>
        <v>2.7421943571448774E-3</v>
      </c>
      <c r="BH379">
        <f t="shared" si="212"/>
        <v>1.5821769240498985E-2</v>
      </c>
      <c r="BI379">
        <f t="shared" si="191"/>
        <v>3.167794899956608E-2</v>
      </c>
      <c r="BJ379">
        <f t="shared" si="218"/>
        <v>1.4967165093959994E-2</v>
      </c>
      <c r="BK379">
        <f t="shared" si="219"/>
        <v>-2.296760981076441E-2</v>
      </c>
      <c r="BL379">
        <f t="shared" si="220"/>
        <v>2.7382559020181326E-2</v>
      </c>
      <c r="BM379">
        <f t="shared" si="221"/>
        <v>2.8421582801067203E-2</v>
      </c>
      <c r="BN379">
        <f t="shared" si="192"/>
        <v>3.5305784201214996E-2</v>
      </c>
    </row>
    <row r="380" spans="1:66" x14ac:dyDescent="0.25">
      <c r="A380" s="2">
        <v>42422</v>
      </c>
      <c r="B380" s="1">
        <v>92.419173999999998</v>
      </c>
      <c r="C380" s="1">
        <v>86.599997999999999</v>
      </c>
      <c r="D380" s="1">
        <v>31.278836999999999</v>
      </c>
      <c r="E380" s="1">
        <v>31.278836999999999</v>
      </c>
      <c r="F380" s="1">
        <v>109.22199999999999</v>
      </c>
      <c r="G380" s="1">
        <v>12.08755</v>
      </c>
      <c r="H380" s="1">
        <v>131.91999799999999</v>
      </c>
      <c r="I380" s="1">
        <v>61.736674999999998</v>
      </c>
      <c r="J380" s="1">
        <v>139.48902899999999</v>
      </c>
      <c r="K380" s="1">
        <v>91.018494000000004</v>
      </c>
      <c r="L380" s="1">
        <v>64.449996999999996</v>
      </c>
      <c r="M380" s="1">
        <v>10.810991</v>
      </c>
      <c r="N380" s="1">
        <v>705.07000700000003</v>
      </c>
      <c r="O380" s="1">
        <v>144.124481</v>
      </c>
      <c r="P380" s="1">
        <v>118.173981</v>
      </c>
      <c r="Q380" s="1">
        <v>27.607455999999999</v>
      </c>
      <c r="R380" s="1">
        <v>98.326995999999994</v>
      </c>
      <c r="S380" s="1">
        <v>53.471572999999999</v>
      </c>
      <c r="T380" s="1">
        <v>23.707073000000001</v>
      </c>
      <c r="U380" s="1">
        <v>48.353003999999999</v>
      </c>
      <c r="V380" s="1">
        <v>60.199379</v>
      </c>
      <c r="W380" s="1">
        <v>31.169609000000001</v>
      </c>
      <c r="X380" s="1">
        <v>27.331209000000001</v>
      </c>
      <c r="Y380" s="1">
        <v>45.633758999999998</v>
      </c>
      <c r="Z380" s="1">
        <v>32.218528999999997</v>
      </c>
      <c r="AA380" s="1">
        <v>35.810001</v>
      </c>
      <c r="AB380" s="1">
        <v>49.717269999999999</v>
      </c>
      <c r="AC380" s="1">
        <v>44.995151999999997</v>
      </c>
      <c r="AD380" s="1">
        <v>61.543678</v>
      </c>
      <c r="AE380" s="1">
        <v>73.701469000000003</v>
      </c>
      <c r="AF380" s="1">
        <v>1948.0500489999999</v>
      </c>
      <c r="AG380" s="1"/>
      <c r="AI380">
        <f t="shared" si="190"/>
        <v>9.0588571757118045E-3</v>
      </c>
      <c r="AJ380">
        <f t="shared" si="213"/>
        <v>7.0854393315652561E-2</v>
      </c>
      <c r="AK380">
        <f t="shared" si="214"/>
        <v>5.6310001770263039E-2</v>
      </c>
      <c r="AL380">
        <f t="shared" si="215"/>
        <v>5.6310001770263039E-2</v>
      </c>
      <c r="AM380">
        <f t="shared" si="216"/>
        <v>2.6050717710837536E-2</v>
      </c>
      <c r="AN380">
        <f t="shared" si="217"/>
        <v>4.6990833032266165E-2</v>
      </c>
      <c r="AO380">
        <f t="shared" si="193"/>
        <v>6.6386492184970702E-3</v>
      </c>
      <c r="AP380">
        <f t="shared" si="194"/>
        <v>2.2164498073313128E-2</v>
      </c>
      <c r="AQ380">
        <f t="shared" si="195"/>
        <v>6.5902860727280431E-3</v>
      </c>
      <c r="AR380">
        <f t="shared" si="196"/>
        <v>3.1574744128340317E-3</v>
      </c>
      <c r="AS380">
        <f t="shared" si="197"/>
        <v>8.1920379385596709E-2</v>
      </c>
      <c r="AT380">
        <f t="shared" si="198"/>
        <v>3.0578395089443825E-2</v>
      </c>
      <c r="AU380">
        <f t="shared" si="199"/>
        <v>5.9351901959597249E-3</v>
      </c>
      <c r="AV380">
        <f t="shared" si="200"/>
        <v>2.2734637281818723E-2</v>
      </c>
      <c r="AW380">
        <f t="shared" si="201"/>
        <v>3.7554129097166836E-2</v>
      </c>
      <c r="AX380">
        <f t="shared" si="202"/>
        <v>3.7966024741509993E-2</v>
      </c>
      <c r="AY380">
        <f t="shared" si="203"/>
        <v>2.2912823734283286E-2</v>
      </c>
      <c r="AZ380">
        <f t="shared" si="204"/>
        <v>-4.842646465982349E-3</v>
      </c>
      <c r="BA380">
        <f t="shared" si="205"/>
        <v>4.8333384112953806E-2</v>
      </c>
      <c r="BB380">
        <f t="shared" si="206"/>
        <v>-2.9268619395400705E-3</v>
      </c>
      <c r="BC380">
        <f t="shared" si="207"/>
        <v>5.5471267961058342E-2</v>
      </c>
      <c r="BD380">
        <f t="shared" si="208"/>
        <v>4.0735992885109644E-2</v>
      </c>
      <c r="BE380">
        <f t="shared" si="209"/>
        <v>2.509323228729075E-2</v>
      </c>
      <c r="BF380">
        <f t="shared" si="210"/>
        <v>4.4516448520029721E-2</v>
      </c>
      <c r="BG380">
        <f t="shared" si="211"/>
        <v>1.5313146545210793E-2</v>
      </c>
      <c r="BH380">
        <f t="shared" si="212"/>
        <v>3.2881542133345383E-2</v>
      </c>
      <c r="BI380">
        <f t="shared" si="191"/>
        <v>1.0234920354187707E-2</v>
      </c>
      <c r="BJ380">
        <f t="shared" si="218"/>
        <v>3.1459818047166769E-3</v>
      </c>
      <c r="BK380">
        <f t="shared" si="219"/>
        <v>2.8611009033335768E-2</v>
      </c>
      <c r="BL380">
        <f t="shared" si="220"/>
        <v>-9.0911453544637293E-3</v>
      </c>
      <c r="BM380">
        <f t="shared" si="221"/>
        <v>1.5783885295637276E-2</v>
      </c>
      <c r="BN380">
        <f t="shared" si="192"/>
        <v>2.770678546517993E-2</v>
      </c>
    </row>
    <row r="381" spans="1:66" x14ac:dyDescent="0.25">
      <c r="A381" s="2">
        <v>42429</v>
      </c>
      <c r="B381" s="1">
        <v>98.236503999999996</v>
      </c>
      <c r="C381" s="1">
        <v>86.18</v>
      </c>
      <c r="D381" s="1">
        <v>30.592251000000001</v>
      </c>
      <c r="E381" s="1">
        <v>30.592251000000001</v>
      </c>
      <c r="F381" s="1">
        <v>111.911873</v>
      </c>
      <c r="G381" s="1">
        <v>12.887043</v>
      </c>
      <c r="H381" s="1">
        <v>137.970001</v>
      </c>
      <c r="I381" s="1">
        <v>67.248367000000002</v>
      </c>
      <c r="J381" s="1">
        <v>140.62600699999999</v>
      </c>
      <c r="K381" s="1">
        <v>94.045760999999999</v>
      </c>
      <c r="L381" s="1">
        <v>64.430000000000007</v>
      </c>
      <c r="M381" s="1">
        <v>11.781985000000001</v>
      </c>
      <c r="N381" s="1">
        <v>710.89001499999995</v>
      </c>
      <c r="O381" s="1">
        <v>150.44584699999999</v>
      </c>
      <c r="P381" s="1">
        <v>117.518829</v>
      </c>
      <c r="Q381" s="1">
        <v>28.376389</v>
      </c>
      <c r="R381" s="1">
        <v>98.996262000000002</v>
      </c>
      <c r="S381" s="1">
        <v>55.804091999999997</v>
      </c>
      <c r="T381" s="1">
        <v>24.621055999999999</v>
      </c>
      <c r="U381" s="1">
        <v>49.041065000000003</v>
      </c>
      <c r="V381" s="1">
        <v>58.910763000000003</v>
      </c>
      <c r="W381" s="1">
        <v>32.025585</v>
      </c>
      <c r="X381" s="1">
        <v>26.861073999999999</v>
      </c>
      <c r="Y381" s="1">
        <v>46.553153999999999</v>
      </c>
      <c r="Z381" s="1">
        <v>32.912697000000001</v>
      </c>
      <c r="AA381" s="1">
        <v>36</v>
      </c>
      <c r="AB381" s="1">
        <v>51.200394000000003</v>
      </c>
      <c r="AC381" s="1">
        <v>45.691864000000002</v>
      </c>
      <c r="AD381" s="1">
        <v>61.793526</v>
      </c>
      <c r="AE381" s="1">
        <v>74.188309000000004</v>
      </c>
      <c r="AF381" s="1">
        <v>1999.98999</v>
      </c>
      <c r="AG381" s="1"/>
      <c r="AI381">
        <f t="shared" si="190"/>
        <v>6.294505510295946E-2</v>
      </c>
      <c r="AJ381">
        <f t="shared" si="213"/>
        <v>-4.8498615438766239E-3</v>
      </c>
      <c r="AK381">
        <f t="shared" si="214"/>
        <v>-2.1950496433099428E-2</v>
      </c>
      <c r="AL381">
        <f t="shared" si="215"/>
        <v>-2.1950496433099428E-2</v>
      </c>
      <c r="AM381">
        <f t="shared" si="216"/>
        <v>2.462757503067153E-2</v>
      </c>
      <c r="AN381">
        <f t="shared" si="217"/>
        <v>6.6141856703798532E-2</v>
      </c>
      <c r="AO381">
        <f t="shared" si="193"/>
        <v>4.5861151392679704E-2</v>
      </c>
      <c r="AP381">
        <f t="shared" si="194"/>
        <v>8.9277435171233363E-2</v>
      </c>
      <c r="AQ381">
        <f t="shared" si="195"/>
        <v>8.1510209666740118E-3</v>
      </c>
      <c r="AR381">
        <f t="shared" si="196"/>
        <v>3.3259910892395064E-2</v>
      </c>
      <c r="AS381">
        <f t="shared" si="197"/>
        <v>-3.1027154275878999E-4</v>
      </c>
      <c r="AT381">
        <f t="shared" si="198"/>
        <v>8.9815448001020537E-2</v>
      </c>
      <c r="AU381">
        <f t="shared" si="199"/>
        <v>8.2545108176753229E-3</v>
      </c>
      <c r="AV381">
        <f t="shared" si="200"/>
        <v>4.3860459764639037E-2</v>
      </c>
      <c r="AW381">
        <f t="shared" si="201"/>
        <v>-5.5439614918278927E-3</v>
      </c>
      <c r="AX381">
        <f t="shared" si="202"/>
        <v>2.7852367128648164E-2</v>
      </c>
      <c r="AY381">
        <f t="shared" si="203"/>
        <v>6.8065335790387363E-3</v>
      </c>
      <c r="AZ381">
        <f t="shared" si="204"/>
        <v>4.362166416910903E-2</v>
      </c>
      <c r="BA381">
        <f t="shared" si="205"/>
        <v>3.855317777947527E-2</v>
      </c>
      <c r="BB381">
        <f t="shared" si="206"/>
        <v>1.4229953530912056E-2</v>
      </c>
      <c r="BC381">
        <f t="shared" si="207"/>
        <v>-2.1405802209354976E-2</v>
      </c>
      <c r="BD381">
        <f t="shared" si="208"/>
        <v>2.7461878010725072E-2</v>
      </c>
      <c r="BE381">
        <f t="shared" si="209"/>
        <v>-1.7201397859860593E-2</v>
      </c>
      <c r="BF381">
        <f t="shared" si="210"/>
        <v>2.0147255456207356E-2</v>
      </c>
      <c r="BG381">
        <f t="shared" si="211"/>
        <v>2.154561432646428E-2</v>
      </c>
      <c r="BH381">
        <f t="shared" si="212"/>
        <v>5.3057524349133713E-3</v>
      </c>
      <c r="BI381">
        <f t="shared" si="191"/>
        <v>2.9831163295973486E-2</v>
      </c>
      <c r="BJ381">
        <f t="shared" si="218"/>
        <v>1.5484157048741721E-2</v>
      </c>
      <c r="BK381">
        <f t="shared" si="219"/>
        <v>4.0596858705779669E-3</v>
      </c>
      <c r="BL381">
        <f t="shared" si="220"/>
        <v>6.6055671156296869E-3</v>
      </c>
      <c r="BM381">
        <f t="shared" si="221"/>
        <v>2.6662529038544273E-2</v>
      </c>
      <c r="BN381">
        <f t="shared" si="192"/>
        <v>2.1349563535876158E-2</v>
      </c>
    </row>
    <row r="382" spans="1:66" x14ac:dyDescent="0.25">
      <c r="A382" s="2">
        <v>42436</v>
      </c>
      <c r="B382" s="1">
        <v>97.521263000000005</v>
      </c>
      <c r="C382" s="1">
        <v>86</v>
      </c>
      <c r="D382" s="1">
        <v>30.915928000000001</v>
      </c>
      <c r="E382" s="1">
        <v>30.915928000000001</v>
      </c>
      <c r="F382" s="1">
        <v>115.202583</v>
      </c>
      <c r="G382" s="1">
        <v>13.17493</v>
      </c>
      <c r="H382" s="1">
        <v>140.64999399999999</v>
      </c>
      <c r="I382" s="1">
        <v>67.211464000000007</v>
      </c>
      <c r="J382" s="1">
        <v>142.31277499999999</v>
      </c>
      <c r="K382" s="1">
        <v>93.530074999999997</v>
      </c>
      <c r="L382" s="1">
        <v>64.470000999999996</v>
      </c>
      <c r="M382" s="1">
        <v>11.521898</v>
      </c>
      <c r="N382" s="1">
        <v>726.82000700000003</v>
      </c>
      <c r="O382" s="1">
        <v>148.30566400000001</v>
      </c>
      <c r="P382" s="1">
        <v>120.233116</v>
      </c>
      <c r="Q382" s="1">
        <v>29.423248000000001</v>
      </c>
      <c r="R382" s="1">
        <v>100.12101</v>
      </c>
      <c r="S382" s="1">
        <v>55.144302000000003</v>
      </c>
      <c r="T382" s="1">
        <v>24.498563999999998</v>
      </c>
      <c r="U382" s="1">
        <v>50.021327999999997</v>
      </c>
      <c r="V382" s="1">
        <v>57.924979999999998</v>
      </c>
      <c r="W382" s="1">
        <v>31.816402</v>
      </c>
      <c r="X382" s="1">
        <v>27.575320999999999</v>
      </c>
      <c r="Y382" s="1">
        <v>46.597473000000001</v>
      </c>
      <c r="Z382" s="1">
        <v>33.285831000000002</v>
      </c>
      <c r="AA382" s="1">
        <v>35.830002</v>
      </c>
      <c r="AB382" s="1">
        <v>52.291744000000001</v>
      </c>
      <c r="AC382" s="1">
        <v>46.326836</v>
      </c>
      <c r="AD382" s="1">
        <v>62.154387999999997</v>
      </c>
      <c r="AE382" s="1">
        <v>74.098159999999993</v>
      </c>
      <c r="AF382" s="1">
        <v>2022.1899410000001</v>
      </c>
      <c r="AG382" s="1"/>
      <c r="AI382">
        <f t="shared" si="190"/>
        <v>-7.2808067355490565E-3</v>
      </c>
      <c r="AJ382">
        <f t="shared" si="213"/>
        <v>-2.0886516593177861E-3</v>
      </c>
      <c r="AK382">
        <f t="shared" si="214"/>
        <v>1.0580359058900242E-2</v>
      </c>
      <c r="AL382">
        <f t="shared" si="215"/>
        <v>1.0580359058900242E-2</v>
      </c>
      <c r="AM382">
        <f t="shared" si="216"/>
        <v>2.9404476145261229E-2</v>
      </c>
      <c r="AN382">
        <f t="shared" si="217"/>
        <v>2.2339259673456475E-2</v>
      </c>
      <c r="AO382">
        <f t="shared" si="193"/>
        <v>1.9424461698742731E-2</v>
      </c>
      <c r="AP382">
        <f t="shared" si="194"/>
        <v>-5.4875681962649359E-4</v>
      </c>
      <c r="AQ382">
        <f t="shared" si="195"/>
        <v>1.1994708773889888E-2</v>
      </c>
      <c r="AR382">
        <f t="shared" si="196"/>
        <v>-5.4833518759022249E-3</v>
      </c>
      <c r="AS382">
        <f t="shared" si="197"/>
        <v>6.2084432717661822E-4</v>
      </c>
      <c r="AT382">
        <f t="shared" si="198"/>
        <v>-2.2074972935375525E-2</v>
      </c>
      <c r="AU382">
        <f t="shared" si="199"/>
        <v>2.2408518426018525E-2</v>
      </c>
      <c r="AV382">
        <f t="shared" si="200"/>
        <v>-1.422560371506951E-2</v>
      </c>
      <c r="AW382">
        <f t="shared" si="201"/>
        <v>2.309661373497858E-2</v>
      </c>
      <c r="AX382">
        <f t="shared" si="202"/>
        <v>3.6891903335551306E-2</v>
      </c>
      <c r="AY382">
        <f t="shared" si="203"/>
        <v>1.1361519892538939E-2</v>
      </c>
      <c r="AZ382">
        <f t="shared" si="204"/>
        <v>-1.1823326504443328E-2</v>
      </c>
      <c r="BA382">
        <f t="shared" si="205"/>
        <v>-4.9750912389785861E-3</v>
      </c>
      <c r="BB382">
        <f t="shared" si="206"/>
        <v>1.998861566322007E-2</v>
      </c>
      <c r="BC382">
        <f t="shared" si="207"/>
        <v>-1.6733495711131852E-2</v>
      </c>
      <c r="BD382">
        <f t="shared" si="208"/>
        <v>-6.5317464146244153E-3</v>
      </c>
      <c r="BE382">
        <f t="shared" si="209"/>
        <v>2.6590411090785138E-2</v>
      </c>
      <c r="BF382">
        <f t="shared" si="210"/>
        <v>9.5200853630672479E-4</v>
      </c>
      <c r="BG382">
        <f t="shared" si="211"/>
        <v>1.1337083679286455E-2</v>
      </c>
      <c r="BH382">
        <f t="shared" si="212"/>
        <v>-4.7221666666666566E-3</v>
      </c>
      <c r="BI382">
        <f t="shared" si="191"/>
        <v>2.1315265659869697E-2</v>
      </c>
      <c r="BJ382">
        <f t="shared" si="218"/>
        <v>1.3896828546981528E-2</v>
      </c>
      <c r="BK382">
        <f t="shared" si="219"/>
        <v>5.839802700366983E-3</v>
      </c>
      <c r="BL382">
        <f t="shared" si="220"/>
        <v>-1.2151375495027244E-3</v>
      </c>
      <c r="BM382">
        <f t="shared" si="221"/>
        <v>1.1100031055655461E-2</v>
      </c>
      <c r="BN382">
        <f t="shared" si="192"/>
        <v>6.6973310725347741E-3</v>
      </c>
    </row>
    <row r="383" spans="1:66" x14ac:dyDescent="0.25">
      <c r="A383" s="2">
        <v>42443</v>
      </c>
      <c r="B383" s="1">
        <v>101.01165</v>
      </c>
      <c r="C383" s="1">
        <v>93.419998000000007</v>
      </c>
      <c r="D383" s="1">
        <v>31.582896999999999</v>
      </c>
      <c r="E383" s="1">
        <v>31.582896999999999</v>
      </c>
      <c r="F383" s="1">
        <v>123.826843</v>
      </c>
      <c r="G383" s="1">
        <v>13.17493</v>
      </c>
      <c r="H383" s="1">
        <v>142.16000399999999</v>
      </c>
      <c r="I383" s="1">
        <v>69.676497999999995</v>
      </c>
      <c r="J383" s="1">
        <v>142.722824</v>
      </c>
      <c r="K383" s="1">
        <v>94.733337000000006</v>
      </c>
      <c r="L383" s="1">
        <v>64.319999999999993</v>
      </c>
      <c r="M383" s="1">
        <v>11.825333000000001</v>
      </c>
      <c r="N383" s="1">
        <v>737.59997599999997</v>
      </c>
      <c r="O383" s="1">
        <v>151.83168000000001</v>
      </c>
      <c r="P383" s="1">
        <v>123.61404400000001</v>
      </c>
      <c r="Q383" s="1">
        <v>30.275555000000001</v>
      </c>
      <c r="R383" s="1">
        <v>99.925788999999995</v>
      </c>
      <c r="S383" s="1">
        <v>56.203693000000001</v>
      </c>
      <c r="T383" s="1">
        <v>24.762394</v>
      </c>
      <c r="U383" s="1">
        <v>50.417194000000002</v>
      </c>
      <c r="V383" s="1">
        <v>60.730598000000001</v>
      </c>
      <c r="W383" s="1">
        <v>33.386482000000001</v>
      </c>
      <c r="X383" s="1">
        <v>26.626007000000001</v>
      </c>
      <c r="Y383" s="1">
        <v>46.035313000000002</v>
      </c>
      <c r="Z383" s="1">
        <v>33.459366000000003</v>
      </c>
      <c r="AA383" s="1">
        <v>34.869999</v>
      </c>
      <c r="AB383" s="1">
        <v>53.252518000000002</v>
      </c>
      <c r="AC383" s="1">
        <v>46.952995000000001</v>
      </c>
      <c r="AD383" s="1">
        <v>62.409450999999997</v>
      </c>
      <c r="AE383" s="1">
        <v>75.910263</v>
      </c>
      <c r="AF383" s="1">
        <v>2049.580078</v>
      </c>
      <c r="AG383" s="1"/>
      <c r="AI383">
        <f t="shared" si="190"/>
        <v>3.5791035643170432E-2</v>
      </c>
      <c r="AJ383">
        <f t="shared" si="213"/>
        <v>8.6279046511627988E-2</v>
      </c>
      <c r="AK383">
        <f t="shared" si="214"/>
        <v>2.157363673508355E-2</v>
      </c>
      <c r="AL383">
        <f t="shared" si="215"/>
        <v>2.157363673508355E-2</v>
      </c>
      <c r="AM383">
        <f t="shared" si="216"/>
        <v>7.4861689516110871E-2</v>
      </c>
      <c r="AN383">
        <f t="shared" si="217"/>
        <v>0</v>
      </c>
      <c r="AO383">
        <f t="shared" si="193"/>
        <v>1.0735940735269381E-2</v>
      </c>
      <c r="AP383">
        <f t="shared" si="194"/>
        <v>3.6675796855131566E-2</v>
      </c>
      <c r="AQ383">
        <f t="shared" si="195"/>
        <v>2.881322495468274E-3</v>
      </c>
      <c r="AR383">
        <f t="shared" si="196"/>
        <v>1.2864974180764951E-2</v>
      </c>
      <c r="AS383">
        <f t="shared" si="197"/>
        <v>-2.3266790394497307E-3</v>
      </c>
      <c r="AT383">
        <f t="shared" si="198"/>
        <v>2.6335504792699981E-2</v>
      </c>
      <c r="AU383">
        <f t="shared" si="199"/>
        <v>1.4831689959244526E-2</v>
      </c>
      <c r="AV383">
        <f t="shared" si="200"/>
        <v>2.377532930906805E-2</v>
      </c>
      <c r="AW383">
        <f t="shared" si="201"/>
        <v>2.8119773590497409E-2</v>
      </c>
      <c r="AX383">
        <f t="shared" si="202"/>
        <v>2.8967128306161157E-2</v>
      </c>
      <c r="AY383">
        <f t="shared" si="203"/>
        <v>-1.9498504859270162E-3</v>
      </c>
      <c r="AZ383">
        <f t="shared" si="204"/>
        <v>1.9211250511430862E-2</v>
      </c>
      <c r="BA383">
        <f t="shared" si="205"/>
        <v>1.076920263571376E-2</v>
      </c>
      <c r="BB383">
        <f t="shared" si="206"/>
        <v>7.913944227950229E-3</v>
      </c>
      <c r="BC383">
        <f t="shared" si="207"/>
        <v>4.8435372787353617E-2</v>
      </c>
      <c r="BD383">
        <f t="shared" si="208"/>
        <v>4.9348131822070915E-2</v>
      </c>
      <c r="BE383">
        <f t="shared" si="209"/>
        <v>-3.4426217558809112E-2</v>
      </c>
      <c r="BF383">
        <f t="shared" si="210"/>
        <v>-1.2064173522886072E-2</v>
      </c>
      <c r="BG383">
        <f t="shared" si="211"/>
        <v>5.2134795733356065E-3</v>
      </c>
      <c r="BH383">
        <f t="shared" si="212"/>
        <v>-2.6793272297333401E-2</v>
      </c>
      <c r="BI383">
        <f t="shared" si="191"/>
        <v>1.8373340158630024E-2</v>
      </c>
      <c r="BJ383">
        <f t="shared" si="218"/>
        <v>1.3516118389781707E-2</v>
      </c>
      <c r="BK383">
        <f t="shared" si="219"/>
        <v>4.1037006108080388E-3</v>
      </c>
      <c r="BL383">
        <f t="shared" si="220"/>
        <v>2.4455438569594815E-2</v>
      </c>
      <c r="BM383">
        <f t="shared" si="221"/>
        <v>1.3544789460506898E-2</v>
      </c>
      <c r="BN383">
        <f t="shared" si="192"/>
        <v>1.8301543058254866E-2</v>
      </c>
    </row>
    <row r="384" spans="1:66" x14ac:dyDescent="0.25">
      <c r="A384" s="2">
        <v>42450</v>
      </c>
      <c r="B384" s="1">
        <v>100.77323199999999</v>
      </c>
      <c r="C384" s="1">
        <v>92.519997000000004</v>
      </c>
      <c r="D384" s="1">
        <v>31.592703</v>
      </c>
      <c r="E384" s="1">
        <v>31.592703</v>
      </c>
      <c r="F384" s="1">
        <v>122.12602200000001</v>
      </c>
      <c r="G384" s="1">
        <v>13.069838000000001</v>
      </c>
      <c r="H384" s="1">
        <v>140.11000100000001</v>
      </c>
      <c r="I384" s="1">
        <v>69.510306999999997</v>
      </c>
      <c r="J384" s="1">
        <v>141.11991900000001</v>
      </c>
      <c r="K384" s="1">
        <v>92.842499000000004</v>
      </c>
      <c r="L384" s="1">
        <v>64.239998</v>
      </c>
      <c r="M384" s="1">
        <v>11.322497</v>
      </c>
      <c r="N384" s="1">
        <v>735.29998799999998</v>
      </c>
      <c r="O384" s="1">
        <v>147.400024</v>
      </c>
      <c r="P384" s="1">
        <v>122.776466</v>
      </c>
      <c r="Q384" s="1">
        <v>29.534420000000001</v>
      </c>
      <c r="R384" s="1">
        <v>100.678726</v>
      </c>
      <c r="S384" s="1">
        <v>55.274394999999998</v>
      </c>
      <c r="T384" s="1">
        <v>23.490352999999999</v>
      </c>
      <c r="U384" s="1">
        <v>51.095837000000003</v>
      </c>
      <c r="V384" s="1">
        <v>59.438662999999998</v>
      </c>
      <c r="W384" s="1">
        <v>34.048088</v>
      </c>
      <c r="X384" s="1">
        <v>27.195592999999999</v>
      </c>
      <c r="Y384" s="1">
        <v>45.383910999999998</v>
      </c>
      <c r="Z384" s="1">
        <v>33.737040999999998</v>
      </c>
      <c r="AA384" s="1">
        <v>35.189999</v>
      </c>
      <c r="AB384" s="1">
        <v>52.888728999999998</v>
      </c>
      <c r="AC384" s="1">
        <v>47.235207000000003</v>
      </c>
      <c r="AD384" s="1">
        <v>63.388236999999997</v>
      </c>
      <c r="AE384" s="1">
        <v>75.711945</v>
      </c>
      <c r="AF384" s="1">
        <v>2035.9399410000001</v>
      </c>
      <c r="AG384" s="1"/>
      <c r="AI384">
        <f t="shared" si="190"/>
        <v>-2.3603020047688558E-3</v>
      </c>
      <c r="AJ384">
        <f t="shared" si="213"/>
        <v>-9.6339222786110852E-3</v>
      </c>
      <c r="AK384">
        <f t="shared" si="214"/>
        <v>3.1048450051941376E-4</v>
      </c>
      <c r="AL384">
        <f t="shared" si="215"/>
        <v>3.1048450051941376E-4</v>
      </c>
      <c r="AM384">
        <f t="shared" si="216"/>
        <v>-1.373547898657152E-2</v>
      </c>
      <c r="AN384">
        <f t="shared" si="217"/>
        <v>-7.9766647716533658E-3</v>
      </c>
      <c r="AO384">
        <f t="shared" si="193"/>
        <v>-1.4420392109724305E-2</v>
      </c>
      <c r="AP384">
        <f t="shared" si="194"/>
        <v>-2.3851801507015716E-3</v>
      </c>
      <c r="AQ384">
        <f t="shared" si="195"/>
        <v>-1.1230894646535251E-2</v>
      </c>
      <c r="AR384">
        <f t="shared" si="196"/>
        <v>-1.99595840268986E-2</v>
      </c>
      <c r="AS384">
        <f t="shared" si="197"/>
        <v>-1.2438121890546215E-3</v>
      </c>
      <c r="AT384">
        <f t="shared" si="198"/>
        <v>-4.2521931517700201E-2</v>
      </c>
      <c r="AU384">
        <f t="shared" si="199"/>
        <v>-3.1182050906140282E-3</v>
      </c>
      <c r="AV384">
        <f t="shared" si="200"/>
        <v>-2.9187953396814181E-2</v>
      </c>
      <c r="AW384">
        <f t="shared" si="201"/>
        <v>-6.7757511436160739E-3</v>
      </c>
      <c r="AX384">
        <f t="shared" si="202"/>
        <v>-2.4479650331761048E-2</v>
      </c>
      <c r="AY384">
        <f t="shared" si="203"/>
        <v>7.5349617704795193E-3</v>
      </c>
      <c r="AZ384">
        <f t="shared" si="204"/>
        <v>-1.6534465092889944E-2</v>
      </c>
      <c r="BA384">
        <f t="shared" si="205"/>
        <v>-5.136987158834487E-2</v>
      </c>
      <c r="BB384">
        <f t="shared" si="206"/>
        <v>1.3460546812660795E-2</v>
      </c>
      <c r="BC384">
        <f t="shared" si="207"/>
        <v>-2.1273213874824719E-2</v>
      </c>
      <c r="BD384">
        <f t="shared" si="208"/>
        <v>1.9816583250670108E-2</v>
      </c>
      <c r="BE384">
        <f t="shared" si="209"/>
        <v>2.1392092325371863E-2</v>
      </c>
      <c r="BF384">
        <f t="shared" si="210"/>
        <v>-1.4150050418903515E-2</v>
      </c>
      <c r="BG384">
        <f t="shared" si="211"/>
        <v>8.2988721304520525E-3</v>
      </c>
      <c r="BH384">
        <f t="shared" si="212"/>
        <v>9.1769431940620441E-3</v>
      </c>
      <c r="BI384">
        <f t="shared" si="191"/>
        <v>-6.8313952778721963E-3</v>
      </c>
      <c r="BJ384">
        <f t="shared" si="218"/>
        <v>6.010521799514626E-3</v>
      </c>
      <c r="BK384">
        <f t="shared" si="219"/>
        <v>1.5683297710790623E-2</v>
      </c>
      <c r="BL384">
        <f t="shared" si="220"/>
        <v>-2.6125321157166909E-3</v>
      </c>
      <c r="BM384">
        <f t="shared" si="221"/>
        <v>-6.6550885942012307E-3</v>
      </c>
      <c r="BN384">
        <f t="shared" si="192"/>
        <v>-6.6602154339512063E-3</v>
      </c>
    </row>
    <row r="385" spans="1:66" x14ac:dyDescent="0.25">
      <c r="A385" s="2">
        <v>42457</v>
      </c>
      <c r="B385" s="1">
        <v>104.893044</v>
      </c>
      <c r="C385" s="1">
        <v>95.160004000000001</v>
      </c>
      <c r="D385" s="1">
        <v>33.760345000000001</v>
      </c>
      <c r="E385" s="1">
        <v>33.760345000000001</v>
      </c>
      <c r="F385" s="1">
        <v>117.35633900000001</v>
      </c>
      <c r="G385" s="1">
        <v>12.955187</v>
      </c>
      <c r="H385" s="1">
        <v>143.78999300000001</v>
      </c>
      <c r="I385" s="1">
        <v>70.895149000000004</v>
      </c>
      <c r="J385" s="1">
        <v>147.475571</v>
      </c>
      <c r="K385" s="1">
        <v>94.609191999999993</v>
      </c>
      <c r="L385" s="1">
        <v>65.919998000000007</v>
      </c>
      <c r="M385" s="1">
        <v>11.357175</v>
      </c>
      <c r="N385" s="1">
        <v>749.90997300000004</v>
      </c>
      <c r="O385" s="1">
        <v>153.97044399999999</v>
      </c>
      <c r="P385" s="1">
        <v>126.907906</v>
      </c>
      <c r="Q385" s="1">
        <v>30.062484999999999</v>
      </c>
      <c r="R385" s="1">
        <v>101.49672700000001</v>
      </c>
      <c r="S385" s="1">
        <v>55.636825999999999</v>
      </c>
      <c r="T385" s="1">
        <v>24.055710000000001</v>
      </c>
      <c r="U385" s="1">
        <v>52.377712000000002</v>
      </c>
      <c r="V385" s="1">
        <v>59.380817</v>
      </c>
      <c r="W385" s="1">
        <v>35.697173999999997</v>
      </c>
      <c r="X385" s="1">
        <v>27.159431000000001</v>
      </c>
      <c r="Y385" s="1">
        <v>45.401755999999999</v>
      </c>
      <c r="Z385" s="1">
        <v>33.884548000000002</v>
      </c>
      <c r="AA385" s="1">
        <v>37.990001999999997</v>
      </c>
      <c r="AB385" s="1">
        <v>54.045372</v>
      </c>
      <c r="AC385" s="1">
        <v>47.632061</v>
      </c>
      <c r="AD385" s="1">
        <v>64.376350000000002</v>
      </c>
      <c r="AE385" s="1">
        <v>74.792350999999996</v>
      </c>
      <c r="AF385" s="1">
        <v>2072.780029</v>
      </c>
      <c r="AG385" s="1"/>
      <c r="AI385">
        <f t="shared" si="190"/>
        <v>4.0882007237795157E-2</v>
      </c>
      <c r="AJ385">
        <f t="shared" si="213"/>
        <v>2.853444753138067E-2</v>
      </c>
      <c r="AK385">
        <f t="shared" si="214"/>
        <v>6.8612109574796451E-2</v>
      </c>
      <c r="AL385">
        <f t="shared" si="215"/>
        <v>6.8612109574796451E-2</v>
      </c>
      <c r="AM385">
        <f t="shared" si="216"/>
        <v>-3.9055419327422292E-2</v>
      </c>
      <c r="AN385">
        <f t="shared" si="217"/>
        <v>-8.7721821800698895E-3</v>
      </c>
      <c r="AO385">
        <f t="shared" si="193"/>
        <v>2.6265020153700507E-2</v>
      </c>
      <c r="AP385">
        <f t="shared" si="194"/>
        <v>1.9922829574037217E-2</v>
      </c>
      <c r="AQ385">
        <f t="shared" si="195"/>
        <v>4.5037242403745938E-2</v>
      </c>
      <c r="AR385">
        <f t="shared" si="196"/>
        <v>1.9028925535491986E-2</v>
      </c>
      <c r="AS385">
        <f t="shared" si="197"/>
        <v>2.6151931075714025E-2</v>
      </c>
      <c r="AT385">
        <f t="shared" si="198"/>
        <v>3.0627519707004153E-3</v>
      </c>
      <c r="AU385">
        <f t="shared" si="199"/>
        <v>1.986942096890127E-2</v>
      </c>
      <c r="AV385">
        <f t="shared" si="200"/>
        <v>4.4575433719060892E-2</v>
      </c>
      <c r="AW385">
        <f t="shared" si="201"/>
        <v>3.3650097079679732E-2</v>
      </c>
      <c r="AX385">
        <f t="shared" si="202"/>
        <v>1.7879646866266478E-2</v>
      </c>
      <c r="AY385">
        <f t="shared" si="203"/>
        <v>8.1248644326310758E-3</v>
      </c>
      <c r="AZ385">
        <f t="shared" si="204"/>
        <v>6.5569419620061121E-3</v>
      </c>
      <c r="BA385">
        <f t="shared" si="205"/>
        <v>2.4067624696827772E-2</v>
      </c>
      <c r="BB385">
        <f t="shared" si="206"/>
        <v>2.5087660272597147E-2</v>
      </c>
      <c r="BC385">
        <f t="shared" si="207"/>
        <v>-9.7320493228452744E-4</v>
      </c>
      <c r="BD385">
        <f t="shared" si="208"/>
        <v>4.8434026603784534E-2</v>
      </c>
      <c r="BE385">
        <f t="shared" si="209"/>
        <v>-1.3297007349682489E-3</v>
      </c>
      <c r="BF385">
        <f t="shared" si="210"/>
        <v>3.9320101786734999E-4</v>
      </c>
      <c r="BG385">
        <f t="shared" si="211"/>
        <v>4.3722565947619564E-3</v>
      </c>
      <c r="BH385">
        <f t="shared" si="212"/>
        <v>7.9568146620293934E-2</v>
      </c>
      <c r="BI385">
        <f t="shared" si="191"/>
        <v>2.1869366533652238E-2</v>
      </c>
      <c r="BJ385">
        <f t="shared" si="218"/>
        <v>8.401656840415616E-3</v>
      </c>
      <c r="BK385">
        <f t="shared" si="219"/>
        <v>1.5588270738623093E-2</v>
      </c>
      <c r="BL385">
        <f t="shared" si="220"/>
        <v>-1.214595662547044E-2</v>
      </c>
      <c r="BM385">
        <f t="shared" si="221"/>
        <v>1.8094879548315675E-2</v>
      </c>
      <c r="BN385">
        <f t="shared" si="192"/>
        <v>2.140905085931041E-2</v>
      </c>
    </row>
    <row r="386" spans="1:66" x14ac:dyDescent="0.25">
      <c r="A386" s="2">
        <v>42464</v>
      </c>
      <c r="B386" s="1">
        <v>103.624672</v>
      </c>
      <c r="C386" s="1">
        <v>94.07</v>
      </c>
      <c r="D386" s="1">
        <v>33.590114999999997</v>
      </c>
      <c r="E386" s="1">
        <v>33.590114999999997</v>
      </c>
      <c r="F386" s="1">
        <v>118.206749</v>
      </c>
      <c r="G386" s="1">
        <v>12.305515</v>
      </c>
      <c r="H386" s="1">
        <v>141.05999800000001</v>
      </c>
      <c r="I386" s="1">
        <v>68.642464000000004</v>
      </c>
      <c r="J386" s="1">
        <v>141.324951</v>
      </c>
      <c r="K386" s="1">
        <v>92.078513999999998</v>
      </c>
      <c r="L386" s="1">
        <v>64.239998</v>
      </c>
      <c r="M386" s="1">
        <v>10.880347</v>
      </c>
      <c r="N386" s="1">
        <v>739.15002400000003</v>
      </c>
      <c r="O386" s="1">
        <v>144.77960200000001</v>
      </c>
      <c r="P386" s="1">
        <v>125.75035099999999</v>
      </c>
      <c r="Q386" s="1">
        <v>29.302813</v>
      </c>
      <c r="R386" s="1">
        <v>101.41306299999999</v>
      </c>
      <c r="S386" s="1">
        <v>53.657432999999997</v>
      </c>
      <c r="T386" s="1">
        <v>22.378494</v>
      </c>
      <c r="U386" s="1">
        <v>51.293770000000002</v>
      </c>
      <c r="V386" s="1">
        <v>57.288651000000002</v>
      </c>
      <c r="W386" s="1">
        <v>35.213306000000003</v>
      </c>
      <c r="X386" s="1">
        <v>29.383534999999998</v>
      </c>
      <c r="Y386" s="1">
        <v>45.116202999999999</v>
      </c>
      <c r="Z386" s="1">
        <v>33.407307000000003</v>
      </c>
      <c r="AA386" s="1">
        <v>36.450001</v>
      </c>
      <c r="AB386" s="1">
        <v>53.998733999999999</v>
      </c>
      <c r="AC386" s="1">
        <v>46.018169</v>
      </c>
      <c r="AD386" s="1">
        <v>63.444167999999998</v>
      </c>
      <c r="AE386" s="1">
        <v>75.017730999999998</v>
      </c>
      <c r="AF386" s="1">
        <v>2047.599976</v>
      </c>
      <c r="AG386" s="1"/>
      <c r="AI386">
        <f t="shared" si="190"/>
        <v>-1.2092050641604027E-2</v>
      </c>
      <c r="AJ386">
        <f t="shared" si="213"/>
        <v>-1.1454434154920879E-2</v>
      </c>
      <c r="AK386">
        <f t="shared" si="214"/>
        <v>-5.0423062915975429E-3</v>
      </c>
      <c r="AL386">
        <f t="shared" si="215"/>
        <v>-5.0423062915975429E-3</v>
      </c>
      <c r="AM386">
        <f t="shared" si="216"/>
        <v>7.246391692569726E-3</v>
      </c>
      <c r="AN386">
        <f t="shared" si="217"/>
        <v>-5.0147635846553254E-2</v>
      </c>
      <c r="AO386">
        <f t="shared" si="193"/>
        <v>-1.8985987432379958E-2</v>
      </c>
      <c r="AP386">
        <f t="shared" si="194"/>
        <v>-3.1774882086784237E-2</v>
      </c>
      <c r="AQ386">
        <f t="shared" si="195"/>
        <v>-4.1706026010233273E-2</v>
      </c>
      <c r="AR386">
        <f t="shared" si="196"/>
        <v>-2.6748753968853206E-2</v>
      </c>
      <c r="AS386">
        <f t="shared" si="197"/>
        <v>-2.5485437666427215E-2</v>
      </c>
      <c r="AT386">
        <f t="shared" si="198"/>
        <v>-4.1984736521185888E-2</v>
      </c>
      <c r="AU386">
        <f t="shared" si="199"/>
        <v>-1.4348320981724037E-2</v>
      </c>
      <c r="AV386">
        <f t="shared" si="200"/>
        <v>-5.9692248468153901E-2</v>
      </c>
      <c r="AW386">
        <f t="shared" si="201"/>
        <v>-9.1212205487024751E-3</v>
      </c>
      <c r="AX386">
        <f t="shared" si="202"/>
        <v>-2.5269767286370318E-2</v>
      </c>
      <c r="AY386">
        <f t="shared" si="203"/>
        <v>-8.2430244277742135E-4</v>
      </c>
      <c r="AZ386">
        <f t="shared" si="204"/>
        <v>-3.5577029502006488E-2</v>
      </c>
      <c r="BA386">
        <f t="shared" si="205"/>
        <v>-6.9722157442037719E-2</v>
      </c>
      <c r="BB386">
        <f t="shared" si="206"/>
        <v>-2.0694718394724847E-2</v>
      </c>
      <c r="BC386">
        <f t="shared" si="207"/>
        <v>-3.5233028201683364E-2</v>
      </c>
      <c r="BD386">
        <f t="shared" si="208"/>
        <v>-1.3554798483487628E-2</v>
      </c>
      <c r="BE386">
        <f t="shared" si="209"/>
        <v>8.1890669948129505E-2</v>
      </c>
      <c r="BF386">
        <f t="shared" si="210"/>
        <v>-6.289470389647488E-3</v>
      </c>
      <c r="BG386">
        <f t="shared" si="211"/>
        <v>-1.4084325398113598E-2</v>
      </c>
      <c r="BH386">
        <f t="shared" si="212"/>
        <v>-4.0537007605316699E-2</v>
      </c>
      <c r="BI386">
        <f t="shared" si="191"/>
        <v>-8.6294160395457189E-4</v>
      </c>
      <c r="BJ386">
        <f t="shared" si="218"/>
        <v>-3.3882472564015234E-2</v>
      </c>
      <c r="BK386">
        <f t="shared" si="219"/>
        <v>-1.448019342506999E-2</v>
      </c>
      <c r="BL386">
        <f t="shared" si="220"/>
        <v>3.0134097536257585E-3</v>
      </c>
      <c r="BM386">
        <f t="shared" si="221"/>
        <v>-1.2147961987142459E-2</v>
      </c>
      <c r="BN386">
        <f t="shared" si="192"/>
        <v>-1.9082936275186597E-2</v>
      </c>
    </row>
    <row r="387" spans="1:66" x14ac:dyDescent="0.25">
      <c r="A387" s="2">
        <v>42471</v>
      </c>
      <c r="B387" s="1">
        <v>104.759529</v>
      </c>
      <c r="C387" s="1">
        <v>95.160004000000001</v>
      </c>
      <c r="D387" s="1">
        <v>34.183402999999998</v>
      </c>
      <c r="E387" s="1">
        <v>34.183402999999998</v>
      </c>
      <c r="F387" s="1">
        <v>121.210892</v>
      </c>
      <c r="G387" s="1">
        <v>13.375563</v>
      </c>
      <c r="H387" s="1">
        <v>143.449997</v>
      </c>
      <c r="I387" s="1">
        <v>73.092461</v>
      </c>
      <c r="J387" s="1">
        <v>142.74142499999999</v>
      </c>
      <c r="K387" s="1">
        <v>94.150802999999996</v>
      </c>
      <c r="L387" s="1">
        <v>66.839995999999999</v>
      </c>
      <c r="M387" s="1">
        <v>11.218461</v>
      </c>
      <c r="N387" s="1">
        <v>759</v>
      </c>
      <c r="O387" s="1">
        <v>152.71803299999999</v>
      </c>
      <c r="P387" s="1">
        <v>127.058487</v>
      </c>
      <c r="Q387" s="1">
        <v>29.145316999999999</v>
      </c>
      <c r="R387" s="1">
        <v>102.416962</v>
      </c>
      <c r="S387" s="1">
        <v>57.921092999999999</v>
      </c>
      <c r="T387" s="1">
        <v>24.272421000000001</v>
      </c>
      <c r="U387" s="1">
        <v>52.453113999999999</v>
      </c>
      <c r="V387" s="1">
        <v>57.365775999999997</v>
      </c>
      <c r="W387" s="1">
        <v>36.664901999999998</v>
      </c>
      <c r="X387" s="1">
        <v>29.383534999999998</v>
      </c>
      <c r="Y387" s="1">
        <v>45.562370000000001</v>
      </c>
      <c r="Z387" s="1">
        <v>33.803981999999998</v>
      </c>
      <c r="AA387" s="1">
        <v>35.759998000000003</v>
      </c>
      <c r="AB387" s="1">
        <v>54.968834000000001</v>
      </c>
      <c r="AC387" s="1">
        <v>45.764209999999999</v>
      </c>
      <c r="AD387" s="1">
        <v>64.376350000000002</v>
      </c>
      <c r="AE387" s="1">
        <v>76.604468999999995</v>
      </c>
      <c r="AF387" s="1">
        <v>2080.7299800000001</v>
      </c>
      <c r="AG387" s="1"/>
      <c r="AI387">
        <f t="shared" si="190"/>
        <v>1.0951610056724683E-2</v>
      </c>
      <c r="AJ387">
        <f t="shared" si="213"/>
        <v>1.1587158498990195E-2</v>
      </c>
      <c r="AK387">
        <f t="shared" si="214"/>
        <v>1.7662577219518336E-2</v>
      </c>
      <c r="AL387">
        <f t="shared" si="215"/>
        <v>1.7662577219518336E-2</v>
      </c>
      <c r="AM387">
        <f t="shared" si="216"/>
        <v>2.541431031150344E-2</v>
      </c>
      <c r="AN387">
        <f t="shared" si="217"/>
        <v>8.6956783198427687E-2</v>
      </c>
      <c r="AO387">
        <f t="shared" si="193"/>
        <v>1.6943137912138556E-2</v>
      </c>
      <c r="AP387">
        <f t="shared" si="194"/>
        <v>6.4828631443067025E-2</v>
      </c>
      <c r="AQ387">
        <f t="shared" si="195"/>
        <v>1.0022816140937448E-2</v>
      </c>
      <c r="AR387">
        <f t="shared" si="196"/>
        <v>2.2505673799210073E-2</v>
      </c>
      <c r="AS387">
        <f t="shared" si="197"/>
        <v>4.0473195531544062E-2</v>
      </c>
      <c r="AT387">
        <f t="shared" si="198"/>
        <v>3.1075663303753009E-2</v>
      </c>
      <c r="AU387">
        <f t="shared" si="199"/>
        <v>2.6855138139047087E-2</v>
      </c>
      <c r="AV387">
        <f t="shared" si="200"/>
        <v>5.4831142580430488E-2</v>
      </c>
      <c r="AW387">
        <f t="shared" si="201"/>
        <v>1.0402642931787958E-2</v>
      </c>
      <c r="AX387">
        <f t="shared" si="202"/>
        <v>-5.3747740873888745E-3</v>
      </c>
      <c r="AY387">
        <f t="shared" si="203"/>
        <v>9.8991093484673085E-3</v>
      </c>
      <c r="AZ387">
        <f t="shared" si="204"/>
        <v>7.9460752436666171E-2</v>
      </c>
      <c r="BA387">
        <f t="shared" si="205"/>
        <v>8.4631566360095611E-2</v>
      </c>
      <c r="BB387">
        <f t="shared" si="206"/>
        <v>2.2602043094122292E-2</v>
      </c>
      <c r="BC387">
        <f t="shared" si="207"/>
        <v>1.3462526810064915E-3</v>
      </c>
      <c r="BD387">
        <f t="shared" si="208"/>
        <v>4.1222939987514799E-2</v>
      </c>
      <c r="BE387">
        <f t="shared" si="209"/>
        <v>0</v>
      </c>
      <c r="BF387">
        <f t="shared" si="210"/>
        <v>9.8892852308515994E-3</v>
      </c>
      <c r="BG387">
        <f t="shared" si="211"/>
        <v>1.1873899323881292E-2</v>
      </c>
      <c r="BH387">
        <f t="shared" si="212"/>
        <v>-1.8930122937445112E-2</v>
      </c>
      <c r="BI387">
        <f t="shared" si="191"/>
        <v>1.7965235999792183E-2</v>
      </c>
      <c r="BJ387">
        <f t="shared" si="218"/>
        <v>-5.5186680721695342E-3</v>
      </c>
      <c r="BK387">
        <f t="shared" si="219"/>
        <v>1.4692950185744489E-2</v>
      </c>
      <c r="BL387">
        <f t="shared" si="220"/>
        <v>2.115150616858829E-2</v>
      </c>
      <c r="BM387">
        <f t="shared" si="221"/>
        <v>1.6179920095877213E-2</v>
      </c>
      <c r="BN387">
        <f t="shared" si="192"/>
        <v>2.4436167800210847E-2</v>
      </c>
    </row>
    <row r="388" spans="1:66" x14ac:dyDescent="0.25">
      <c r="A388" s="2">
        <v>42478</v>
      </c>
      <c r="B388" s="1">
        <v>100.782768</v>
      </c>
      <c r="C388" s="1">
        <v>94.790001000000004</v>
      </c>
      <c r="D388" s="1">
        <v>34.262507999999997</v>
      </c>
      <c r="E388" s="1">
        <v>34.262507999999997</v>
      </c>
      <c r="F388" s="1">
        <v>121.136955</v>
      </c>
      <c r="G388" s="1">
        <v>14.436052</v>
      </c>
      <c r="H388" s="1">
        <v>146.11000100000001</v>
      </c>
      <c r="I388" s="1">
        <v>72.307693</v>
      </c>
      <c r="J388" s="1">
        <v>139.712738</v>
      </c>
      <c r="K388" s="1">
        <v>99.097565000000003</v>
      </c>
      <c r="L388" s="1">
        <v>65.870002999999997</v>
      </c>
      <c r="M388" s="1">
        <v>11.799324</v>
      </c>
      <c r="N388" s="1">
        <v>718.77002000000005</v>
      </c>
      <c r="O388" s="1">
        <v>160.64679000000001</v>
      </c>
      <c r="P388" s="1">
        <v>127.670204</v>
      </c>
      <c r="Q388" s="1">
        <v>29.312076999999999</v>
      </c>
      <c r="R388" s="1">
        <v>105.335724</v>
      </c>
      <c r="S388" s="1">
        <v>59.887051</v>
      </c>
      <c r="T388" s="1">
        <v>26.100393</v>
      </c>
      <c r="U388" s="1">
        <v>48.805427999999999</v>
      </c>
      <c r="V388" s="1">
        <v>57.298285999999997</v>
      </c>
      <c r="W388" s="1">
        <v>35.815666</v>
      </c>
      <c r="X388" s="1">
        <v>30.079699000000002</v>
      </c>
      <c r="Y388" s="1">
        <v>46.972248</v>
      </c>
      <c r="Z388" s="1">
        <v>33.443809999999999</v>
      </c>
      <c r="AA388" s="1">
        <v>36.560001</v>
      </c>
      <c r="AB388" s="1">
        <v>54.735638000000002</v>
      </c>
      <c r="AC388" s="1">
        <v>45.051231000000001</v>
      </c>
      <c r="AD388" s="1">
        <v>64.05941</v>
      </c>
      <c r="AE388" s="1">
        <v>78.912430000000001</v>
      </c>
      <c r="AF388" s="1">
        <v>2091.580078</v>
      </c>
      <c r="AG388" s="1"/>
      <c r="AI388">
        <f t="shared" si="190"/>
        <v>-3.7960852229490229E-2</v>
      </c>
      <c r="AJ388">
        <f t="shared" si="213"/>
        <v>-3.888219676829742E-3</v>
      </c>
      <c r="AK388">
        <f t="shared" si="214"/>
        <v>2.3141347278969981E-3</v>
      </c>
      <c r="AL388">
        <f t="shared" si="215"/>
        <v>2.3141347278969981E-3</v>
      </c>
      <c r="AM388">
        <f t="shared" si="216"/>
        <v>-6.0998643587245279E-4</v>
      </c>
      <c r="AN388">
        <f t="shared" si="217"/>
        <v>7.9285559792885013E-2</v>
      </c>
      <c r="AO388">
        <f t="shared" si="193"/>
        <v>1.8543074629691451E-2</v>
      </c>
      <c r="AP388">
        <f t="shared" si="194"/>
        <v>-1.0736647655084424E-2</v>
      </c>
      <c r="AQ388">
        <f t="shared" si="195"/>
        <v>-2.1217996107296751E-2</v>
      </c>
      <c r="AR388">
        <f t="shared" si="196"/>
        <v>5.2540837065404605E-2</v>
      </c>
      <c r="AS388">
        <f t="shared" si="197"/>
        <v>-1.4512164243696279E-2</v>
      </c>
      <c r="AT388">
        <f t="shared" si="198"/>
        <v>5.1777422945981699E-2</v>
      </c>
      <c r="AU388">
        <f t="shared" si="199"/>
        <v>-5.3003926218708766E-2</v>
      </c>
      <c r="AV388">
        <f t="shared" si="200"/>
        <v>5.1917621280520417E-2</v>
      </c>
      <c r="AW388">
        <f t="shared" si="201"/>
        <v>4.8144521034631767E-3</v>
      </c>
      <c r="AX388">
        <f t="shared" si="202"/>
        <v>5.7216739142003509E-3</v>
      </c>
      <c r="AY388">
        <f t="shared" si="203"/>
        <v>2.8498814483483712E-2</v>
      </c>
      <c r="AZ388">
        <f t="shared" si="204"/>
        <v>3.3942004512932805E-2</v>
      </c>
      <c r="BA388">
        <f t="shared" si="205"/>
        <v>7.531065813336045E-2</v>
      </c>
      <c r="BB388">
        <f t="shared" si="206"/>
        <v>-6.954183883153249E-2</v>
      </c>
      <c r="BC388">
        <f t="shared" si="207"/>
        <v>-1.1764854361945593E-3</v>
      </c>
      <c r="BD388">
        <f t="shared" si="208"/>
        <v>-2.3162096546719194E-2</v>
      </c>
      <c r="BE388">
        <f t="shared" si="209"/>
        <v>2.3692316121937104E-2</v>
      </c>
      <c r="BF388">
        <f t="shared" si="210"/>
        <v>3.0943912706911405E-2</v>
      </c>
      <c r="BG388">
        <f t="shared" si="211"/>
        <v>-1.0654721091734064E-2</v>
      </c>
      <c r="BH388">
        <f t="shared" si="212"/>
        <v>2.2371449797060856E-2</v>
      </c>
      <c r="BI388">
        <f t="shared" si="191"/>
        <v>-4.2423312089901613E-3</v>
      </c>
      <c r="BJ388">
        <f t="shared" si="218"/>
        <v>-1.5579401458038872E-2</v>
      </c>
      <c r="BK388">
        <f t="shared" si="219"/>
        <v>-4.9232365612527336E-3</v>
      </c>
      <c r="BL388">
        <f t="shared" si="220"/>
        <v>3.0128281419195088E-2</v>
      </c>
      <c r="BM388">
        <f t="shared" si="221"/>
        <v>5.2145632082447758E-3</v>
      </c>
      <c r="BN388">
        <f t="shared" si="192"/>
        <v>8.0968814887127129E-3</v>
      </c>
    </row>
    <row r="389" spans="1:66" x14ac:dyDescent="0.25">
      <c r="A389" s="2">
        <v>42485</v>
      </c>
      <c r="B389" s="1">
        <v>89.396064999999993</v>
      </c>
      <c r="C389" s="1">
        <v>94.220000999999996</v>
      </c>
      <c r="D389" s="1">
        <v>34.084522</v>
      </c>
      <c r="E389" s="1">
        <v>34.084522</v>
      </c>
      <c r="F389" s="1">
        <v>124.60329400000001</v>
      </c>
      <c r="G389" s="1">
        <v>13.910587</v>
      </c>
      <c r="H389" s="1">
        <v>145.479996</v>
      </c>
      <c r="I389" s="1">
        <v>72.453406999999999</v>
      </c>
      <c r="J389" s="1">
        <v>138.044601</v>
      </c>
      <c r="K389" s="1">
        <v>98.610527000000005</v>
      </c>
      <c r="L389" s="1">
        <v>61.849997999999999</v>
      </c>
      <c r="M389" s="1">
        <v>11.755977</v>
      </c>
      <c r="N389" s="1">
        <v>693.01000999999997</v>
      </c>
      <c r="O389" s="1">
        <v>158.10342399999999</v>
      </c>
      <c r="P389" s="1">
        <v>126.00444</v>
      </c>
      <c r="Q389" s="1">
        <v>28.052139</v>
      </c>
      <c r="R389" s="1">
        <v>104.183098</v>
      </c>
      <c r="S389" s="1">
        <v>59.166203000000003</v>
      </c>
      <c r="T389" s="1">
        <v>25.497349</v>
      </c>
      <c r="U389" s="1">
        <v>47.00515</v>
      </c>
      <c r="V389" s="1">
        <v>56.825859000000001</v>
      </c>
      <c r="W389" s="1">
        <v>35.084941999999998</v>
      </c>
      <c r="X389" s="1">
        <v>29.573399999999999</v>
      </c>
      <c r="Y389" s="1">
        <v>45.080513000000003</v>
      </c>
      <c r="Z389" s="1">
        <v>34.102668999999999</v>
      </c>
      <c r="AA389" s="1">
        <v>34.18</v>
      </c>
      <c r="AB389" s="1">
        <v>53.205874999999999</v>
      </c>
      <c r="AC389" s="1">
        <v>45.398808000000002</v>
      </c>
      <c r="AD389" s="1">
        <v>62.334876999999999</v>
      </c>
      <c r="AE389" s="1">
        <v>79.696762000000007</v>
      </c>
      <c r="AF389" s="1">
        <v>2065.3000489999999</v>
      </c>
      <c r="AG389" s="1"/>
      <c r="AI389">
        <f t="shared" ref="AI389:AI452" si="222">(B389-B388)/B388</f>
        <v>-0.11298263806368179</v>
      </c>
      <c r="AJ389">
        <f t="shared" si="213"/>
        <v>-6.0132924779693524E-3</v>
      </c>
      <c r="AK389">
        <f t="shared" si="214"/>
        <v>-5.1947744163969873E-3</v>
      </c>
      <c r="AL389">
        <f t="shared" si="215"/>
        <v>-5.1947744163969873E-3</v>
      </c>
      <c r="AM389">
        <f t="shared" si="216"/>
        <v>2.8615041545331933E-2</v>
      </c>
      <c r="AN389">
        <f t="shared" si="217"/>
        <v>-3.6399494820329031E-2</v>
      </c>
      <c r="AO389">
        <f t="shared" si="193"/>
        <v>-4.3118540530296158E-3</v>
      </c>
      <c r="AP389">
        <f t="shared" si="194"/>
        <v>2.0151935977268439E-3</v>
      </c>
      <c r="AQ389">
        <f t="shared" si="195"/>
        <v>-1.193976314457456E-2</v>
      </c>
      <c r="AR389">
        <f t="shared" si="196"/>
        <v>-4.9147322641075819E-3</v>
      </c>
      <c r="AS389">
        <f t="shared" si="197"/>
        <v>-6.1029373264185185E-2</v>
      </c>
      <c r="AT389">
        <f t="shared" si="198"/>
        <v>-3.6736850348376474E-3</v>
      </c>
      <c r="AU389">
        <f t="shared" si="199"/>
        <v>-3.5839015656217936E-2</v>
      </c>
      <c r="AV389">
        <f t="shared" si="200"/>
        <v>-1.5832037477997662E-2</v>
      </c>
      <c r="AW389">
        <f t="shared" si="201"/>
        <v>-1.3047398279398032E-2</v>
      </c>
      <c r="AX389">
        <f t="shared" si="202"/>
        <v>-4.2983579771573278E-2</v>
      </c>
      <c r="AY389">
        <f t="shared" si="203"/>
        <v>-1.0942403547727056E-2</v>
      </c>
      <c r="AZ389">
        <f t="shared" si="204"/>
        <v>-1.2036792394402532E-2</v>
      </c>
      <c r="BA389">
        <f t="shared" si="205"/>
        <v>-2.3104786199962604E-2</v>
      </c>
      <c r="BB389">
        <f t="shared" si="206"/>
        <v>-3.6886839717910042E-2</v>
      </c>
      <c r="BC389">
        <f t="shared" si="207"/>
        <v>-8.245045933834674E-3</v>
      </c>
      <c r="BD389">
        <f t="shared" si="208"/>
        <v>-2.0402356890417788E-2</v>
      </c>
      <c r="BE389">
        <f t="shared" si="209"/>
        <v>-1.683191710129819E-2</v>
      </c>
      <c r="BF389">
        <f t="shared" si="210"/>
        <v>-4.0273461044487313E-2</v>
      </c>
      <c r="BG389">
        <f t="shared" si="211"/>
        <v>1.9700476710039903E-2</v>
      </c>
      <c r="BH389">
        <f t="shared" si="212"/>
        <v>-6.5098493843039007E-2</v>
      </c>
      <c r="BI389">
        <f t="shared" ref="BI389:BI452" si="223">(AB389-AB388)/AB388</f>
        <v>-2.7948208076061937E-2</v>
      </c>
      <c r="BJ389">
        <f t="shared" si="218"/>
        <v>7.7151498923525783E-3</v>
      </c>
      <c r="BK389">
        <f t="shared" si="219"/>
        <v>-2.6920838015835627E-2</v>
      </c>
      <c r="BL389">
        <f t="shared" si="220"/>
        <v>9.9392706573603953E-3</v>
      </c>
      <c r="BM389">
        <f t="shared" si="221"/>
        <v>-1.2564677430437838E-2</v>
      </c>
      <c r="BN389">
        <f t="shared" ref="BN389:BN452" si="224">AVERAGE(AI389:BL389)</f>
        <v>-1.9335414116762026E-2</v>
      </c>
    </row>
    <row r="390" spans="1:66" x14ac:dyDescent="0.25">
      <c r="A390" s="2">
        <v>42492</v>
      </c>
      <c r="B390" s="1">
        <v>88.423332000000002</v>
      </c>
      <c r="C390" s="1">
        <v>94.300003000000004</v>
      </c>
      <c r="D390" s="1">
        <v>37.446499000000003</v>
      </c>
      <c r="E390" s="1">
        <v>37.446499000000003</v>
      </c>
      <c r="F390" s="1">
        <v>123.179779</v>
      </c>
      <c r="G390" s="1">
        <v>13.480658</v>
      </c>
      <c r="H390" s="1">
        <v>144.61999499999999</v>
      </c>
      <c r="I390" s="1">
        <v>68.388846999999998</v>
      </c>
      <c r="J390" s="1">
        <v>136.873276</v>
      </c>
      <c r="K390" s="1">
        <v>100.787865</v>
      </c>
      <c r="L390" s="1">
        <v>63.939999</v>
      </c>
      <c r="M390" s="1">
        <v>11.780455999999999</v>
      </c>
      <c r="N390" s="1">
        <v>711.11999500000002</v>
      </c>
      <c r="O390" s="1">
        <v>153.03595000000001</v>
      </c>
      <c r="P390" s="1">
        <v>127.707832</v>
      </c>
      <c r="Q390" s="1">
        <v>27.829799999999999</v>
      </c>
      <c r="R390" s="1">
        <v>104.7966</v>
      </c>
      <c r="S390" s="1">
        <v>57.668326999999998</v>
      </c>
      <c r="T390" s="1">
        <v>24.869534000000002</v>
      </c>
      <c r="U390" s="1">
        <v>47.495277000000002</v>
      </c>
      <c r="V390" s="1">
        <v>56.334167000000001</v>
      </c>
      <c r="W390" s="1">
        <v>34.887444000000002</v>
      </c>
      <c r="X390" s="1">
        <v>30.359976</v>
      </c>
      <c r="Y390" s="1">
        <v>45.437435000000001</v>
      </c>
      <c r="Z390" s="1">
        <v>34.252006999999999</v>
      </c>
      <c r="AA390" s="1">
        <v>34.919998</v>
      </c>
      <c r="AB390" s="1">
        <v>53.695652000000003</v>
      </c>
      <c r="AC390" s="1">
        <v>45.559235000000001</v>
      </c>
      <c r="AD390" s="1">
        <v>63.621276999999999</v>
      </c>
      <c r="AE390" s="1">
        <v>79.795936999999995</v>
      </c>
      <c r="AF390" s="1">
        <v>2057.139893</v>
      </c>
      <c r="AG390" s="1"/>
      <c r="AI390">
        <f t="shared" si="222"/>
        <v>-1.088116126811612E-2</v>
      </c>
      <c r="AJ390">
        <f t="shared" si="213"/>
        <v>8.4909784706972626E-4</v>
      </c>
      <c r="AK390">
        <f t="shared" si="214"/>
        <v>9.8636472003333447E-2</v>
      </c>
      <c r="AL390">
        <f t="shared" si="215"/>
        <v>9.8636472003333447E-2</v>
      </c>
      <c r="AM390">
        <f t="shared" si="216"/>
        <v>-1.1424376951062055E-2</v>
      </c>
      <c r="AN390">
        <f t="shared" si="217"/>
        <v>-3.0906603725637142E-2</v>
      </c>
      <c r="AO390">
        <f t="shared" si="193"/>
        <v>-5.9114725298728436E-3</v>
      </c>
      <c r="AP390">
        <f t="shared" si="194"/>
        <v>-5.6098949218495689E-2</v>
      </c>
      <c r="AQ390">
        <f t="shared" si="195"/>
        <v>-8.4851199649597017E-3</v>
      </c>
      <c r="AR390">
        <f t="shared" si="196"/>
        <v>2.2080178113235229E-2</v>
      </c>
      <c r="AS390">
        <f t="shared" si="197"/>
        <v>3.3791448142003189E-2</v>
      </c>
      <c r="AT390">
        <f t="shared" si="198"/>
        <v>2.0822599431760945E-3</v>
      </c>
      <c r="AU390">
        <f t="shared" si="199"/>
        <v>2.6132357020355379E-2</v>
      </c>
      <c r="AV390">
        <f t="shared" si="200"/>
        <v>-3.2051639817743456E-2</v>
      </c>
      <c r="AW390">
        <f t="shared" si="201"/>
        <v>1.3518507760520136E-2</v>
      </c>
      <c r="AX390">
        <f t="shared" si="202"/>
        <v>-7.9259196598163734E-3</v>
      </c>
      <c r="AY390">
        <f t="shared" si="203"/>
        <v>5.8886903132790011E-3</v>
      </c>
      <c r="AZ390">
        <f t="shared" si="204"/>
        <v>-2.5316412479604363E-2</v>
      </c>
      <c r="BA390">
        <f t="shared" si="205"/>
        <v>-2.4622755879444496E-2</v>
      </c>
      <c r="BB390">
        <f t="shared" si="206"/>
        <v>1.0427091499548477E-2</v>
      </c>
      <c r="BC390">
        <f t="shared" si="207"/>
        <v>-8.6526100731710975E-3</v>
      </c>
      <c r="BD390">
        <f t="shared" si="208"/>
        <v>-5.6291385632045781E-3</v>
      </c>
      <c r="BE390">
        <f t="shared" si="209"/>
        <v>2.6597415244780789E-2</v>
      </c>
      <c r="BF390">
        <f t="shared" si="210"/>
        <v>7.9174343024889099E-3</v>
      </c>
      <c r="BG390">
        <f t="shared" si="211"/>
        <v>4.3790707407681253E-3</v>
      </c>
      <c r="BH390">
        <f t="shared" si="212"/>
        <v>2.1650029256875362E-2</v>
      </c>
      <c r="BI390">
        <f t="shared" si="223"/>
        <v>9.2053180217410904E-3</v>
      </c>
      <c r="BJ390">
        <f t="shared" si="218"/>
        <v>3.5337271410297499E-3</v>
      </c>
      <c r="BK390">
        <f t="shared" si="219"/>
        <v>2.0636922087774401E-2</v>
      </c>
      <c r="BL390">
        <f t="shared" si="220"/>
        <v>1.2444043837061816E-3</v>
      </c>
      <c r="BM390">
        <f t="shared" si="221"/>
        <v>-3.9510752948226533E-3</v>
      </c>
      <c r="BN390">
        <f t="shared" si="224"/>
        <v>5.9766911897963619E-3</v>
      </c>
    </row>
    <row r="391" spans="1:66" x14ac:dyDescent="0.25">
      <c r="A391" s="2">
        <v>42499</v>
      </c>
      <c r="B391" s="1">
        <v>86.850860999999995</v>
      </c>
      <c r="C391" s="1">
        <v>95.970000999999996</v>
      </c>
      <c r="D391" s="1">
        <v>37.861804999999997</v>
      </c>
      <c r="E391" s="1">
        <v>37.861804999999997</v>
      </c>
      <c r="F391" s="1">
        <v>122.12602200000001</v>
      </c>
      <c r="G391" s="1">
        <v>13.260916</v>
      </c>
      <c r="H391" s="1">
        <v>141.39999399999999</v>
      </c>
      <c r="I391" s="1">
        <v>65.321793</v>
      </c>
      <c r="J391" s="1">
        <v>135.060013</v>
      </c>
      <c r="K391" s="1">
        <v>95.993896000000007</v>
      </c>
      <c r="L391" s="1">
        <v>75.199996999999996</v>
      </c>
      <c r="M391" s="1">
        <v>11.587621</v>
      </c>
      <c r="N391" s="1">
        <v>710.830017</v>
      </c>
      <c r="O391" s="1">
        <v>149.65441899999999</v>
      </c>
      <c r="P391" s="1">
        <v>125.28922300000001</v>
      </c>
      <c r="Q391" s="1">
        <v>27.948713000000001</v>
      </c>
      <c r="R391" s="1">
        <v>105.558815</v>
      </c>
      <c r="S391" s="1">
        <v>57.293854000000003</v>
      </c>
      <c r="T391" s="1">
        <v>24.528462999999999</v>
      </c>
      <c r="U391" s="1">
        <v>48.145640999999998</v>
      </c>
      <c r="V391" s="1">
        <v>55.254325999999999</v>
      </c>
      <c r="W391" s="1">
        <v>40.466670999999998</v>
      </c>
      <c r="X391" s="1">
        <v>30.007373999999999</v>
      </c>
      <c r="Y391" s="1">
        <v>45.794384000000001</v>
      </c>
      <c r="Z391" s="1">
        <v>34.392563000000003</v>
      </c>
      <c r="AA391" s="1">
        <v>36.959999000000003</v>
      </c>
      <c r="AB391" s="1">
        <v>53.620556000000001</v>
      </c>
      <c r="AC391" s="1">
        <v>45.398808000000002</v>
      </c>
      <c r="AD391" s="1">
        <v>60.535769999999999</v>
      </c>
      <c r="AE391" s="1">
        <v>79.931168</v>
      </c>
      <c r="AF391" s="1">
        <v>2046.6099850000001</v>
      </c>
      <c r="AG391" s="1"/>
      <c r="AI391">
        <f t="shared" si="222"/>
        <v>-1.7783439782613115E-2</v>
      </c>
      <c r="AJ391">
        <f t="shared" si="213"/>
        <v>1.7709416191640976E-2</v>
      </c>
      <c r="AK391">
        <f t="shared" si="214"/>
        <v>1.1090649622545325E-2</v>
      </c>
      <c r="AL391">
        <f t="shared" si="215"/>
        <v>1.1090649622545325E-2</v>
      </c>
      <c r="AM391">
        <f t="shared" si="216"/>
        <v>-8.5546264862188977E-3</v>
      </c>
      <c r="AN391">
        <f t="shared" si="217"/>
        <v>-1.6300539632412611E-2</v>
      </c>
      <c r="AO391">
        <f t="shared" si="193"/>
        <v>-2.2265254538281491E-2</v>
      </c>
      <c r="AP391">
        <f t="shared" si="194"/>
        <v>-4.4847283358937153E-2</v>
      </c>
      <c r="AQ391">
        <f t="shared" si="195"/>
        <v>-1.3247750422807198E-2</v>
      </c>
      <c r="AR391">
        <f t="shared" si="196"/>
        <v>-4.7564942466039838E-2</v>
      </c>
      <c r="AS391">
        <f t="shared" si="197"/>
        <v>0.17610256765878265</v>
      </c>
      <c r="AT391">
        <f t="shared" si="198"/>
        <v>-1.6369060756221895E-2</v>
      </c>
      <c r="AU391">
        <f t="shared" si="199"/>
        <v>-4.0777646816135321E-4</v>
      </c>
      <c r="AV391">
        <f t="shared" si="200"/>
        <v>-2.2096317891319155E-2</v>
      </c>
      <c r="AW391">
        <f t="shared" si="201"/>
        <v>-1.8938611376630287E-2</v>
      </c>
      <c r="AX391">
        <f t="shared" si="202"/>
        <v>4.2728657769729832E-3</v>
      </c>
      <c r="AY391">
        <f t="shared" si="203"/>
        <v>7.2732798583159917E-3</v>
      </c>
      <c r="AZ391">
        <f t="shared" si="204"/>
        <v>-6.493564482978581E-3</v>
      </c>
      <c r="BA391">
        <f t="shared" si="205"/>
        <v>-1.3714410571585418E-2</v>
      </c>
      <c r="BB391">
        <f t="shared" si="206"/>
        <v>1.3693235224209685E-2</v>
      </c>
      <c r="BC391">
        <f t="shared" si="207"/>
        <v>-1.9168491476939772E-2</v>
      </c>
      <c r="BD391">
        <f t="shared" si="208"/>
        <v>0.15992077264244395</v>
      </c>
      <c r="BE391">
        <f t="shared" si="209"/>
        <v>-1.1614040801613315E-2</v>
      </c>
      <c r="BF391">
        <f t="shared" si="210"/>
        <v>7.8558351720338128E-3</v>
      </c>
      <c r="BG391">
        <f t="shared" si="211"/>
        <v>4.1035843534658768E-3</v>
      </c>
      <c r="BH391">
        <f t="shared" si="212"/>
        <v>5.8419275969030807E-2</v>
      </c>
      <c r="BI391">
        <f t="shared" si="223"/>
        <v>-1.3985489923840026E-3</v>
      </c>
      <c r="BJ391">
        <f t="shared" si="218"/>
        <v>-3.5212838845954842E-3</v>
      </c>
      <c r="BK391">
        <f t="shared" si="219"/>
        <v>-4.8498036278020636E-2</v>
      </c>
      <c r="BL391">
        <f t="shared" si="220"/>
        <v>1.6947103459666693E-3</v>
      </c>
      <c r="BM391">
        <f t="shared" si="221"/>
        <v>-5.1187126533450474E-3</v>
      </c>
      <c r="BN391">
        <f t="shared" si="224"/>
        <v>4.6814287590064623E-3</v>
      </c>
    </row>
    <row r="392" spans="1:66" x14ac:dyDescent="0.25">
      <c r="A392" s="2">
        <v>42506</v>
      </c>
      <c r="B392" s="1">
        <v>91.360359000000003</v>
      </c>
      <c r="C392" s="1">
        <v>96.879997000000003</v>
      </c>
      <c r="D392" s="1">
        <v>37.110301999999997</v>
      </c>
      <c r="E392" s="1">
        <v>37.110301999999997</v>
      </c>
      <c r="F392" s="1">
        <v>118.714294</v>
      </c>
      <c r="G392" s="1">
        <v>13.872369000000001</v>
      </c>
      <c r="H392" s="1">
        <v>141.83000200000001</v>
      </c>
      <c r="I392" s="1">
        <v>65.135352999999995</v>
      </c>
      <c r="J392" s="1">
        <v>133.368301</v>
      </c>
      <c r="K392" s="1">
        <v>95.287216000000001</v>
      </c>
      <c r="L392" s="1">
        <v>73.110000999999997</v>
      </c>
      <c r="M392" s="1">
        <v>11.561325999999999</v>
      </c>
      <c r="N392" s="1">
        <v>709.73999000000003</v>
      </c>
      <c r="O392" s="1">
        <v>148.854782</v>
      </c>
      <c r="P392" s="1">
        <v>124.08461</v>
      </c>
      <c r="Q392" s="1">
        <v>28.172974</v>
      </c>
      <c r="R392" s="1">
        <v>104.70365099999999</v>
      </c>
      <c r="S392" s="1">
        <v>59.456412999999998</v>
      </c>
      <c r="T392" s="1">
        <v>25.362188</v>
      </c>
      <c r="U392" s="1">
        <v>47.712063000000001</v>
      </c>
      <c r="V392" s="1">
        <v>54.454104999999998</v>
      </c>
      <c r="W392" s="1">
        <v>43.774712000000001</v>
      </c>
      <c r="X392" s="1">
        <v>30.777816999999999</v>
      </c>
      <c r="Y392" s="1">
        <v>48.649830000000001</v>
      </c>
      <c r="Z392" s="1">
        <v>33.777625999999998</v>
      </c>
      <c r="AA392" s="1">
        <v>36.369999</v>
      </c>
      <c r="AB392" s="1">
        <v>54.944172000000002</v>
      </c>
      <c r="AC392" s="1">
        <v>44.258049</v>
      </c>
      <c r="AD392" s="1">
        <v>65.598906999999997</v>
      </c>
      <c r="AE392" s="1">
        <v>81.584793000000005</v>
      </c>
      <c r="AF392" s="1">
        <v>2052.320068</v>
      </c>
      <c r="AG392" s="1"/>
      <c r="AI392">
        <f t="shared" si="222"/>
        <v>5.1922317730390813E-2</v>
      </c>
      <c r="AJ392">
        <f t="shared" si="213"/>
        <v>9.4820880537451156E-3</v>
      </c>
      <c r="AK392">
        <f t="shared" si="214"/>
        <v>-1.9848578270370353E-2</v>
      </c>
      <c r="AL392">
        <f t="shared" si="215"/>
        <v>-1.9848578270370353E-2</v>
      </c>
      <c r="AM392">
        <f t="shared" si="216"/>
        <v>-2.7936126503817594E-2</v>
      </c>
      <c r="AN392">
        <f t="shared" si="217"/>
        <v>4.6109409033282533E-2</v>
      </c>
      <c r="AO392">
        <f t="shared" si="193"/>
        <v>3.0410750936808034E-3</v>
      </c>
      <c r="AP392">
        <f t="shared" si="194"/>
        <v>-2.8541776249161534E-3</v>
      </c>
      <c r="AQ392">
        <f t="shared" si="195"/>
        <v>-1.2525631846340748E-2</v>
      </c>
      <c r="AR392">
        <f t="shared" si="196"/>
        <v>-7.3617180825748096E-3</v>
      </c>
      <c r="AS392">
        <f t="shared" si="197"/>
        <v>-2.7792501108743387E-2</v>
      </c>
      <c r="AT392">
        <f t="shared" si="198"/>
        <v>-2.2692319674591588E-3</v>
      </c>
      <c r="AU392">
        <f t="shared" si="199"/>
        <v>-1.5334566266634792E-3</v>
      </c>
      <c r="AV392">
        <f t="shared" si="200"/>
        <v>-5.3432234433384157E-3</v>
      </c>
      <c r="AW392">
        <f t="shared" si="201"/>
        <v>-9.6146577587124873E-3</v>
      </c>
      <c r="AX392">
        <f t="shared" si="202"/>
        <v>8.024018851959247E-3</v>
      </c>
      <c r="AY392">
        <f t="shared" si="203"/>
        <v>-8.1013035244853985E-3</v>
      </c>
      <c r="AZ392">
        <f t="shared" si="204"/>
        <v>3.7745043299059519E-2</v>
      </c>
      <c r="BA392">
        <f t="shared" si="205"/>
        <v>3.399010366038839E-2</v>
      </c>
      <c r="BB392">
        <f t="shared" si="206"/>
        <v>-9.0055504713292146E-3</v>
      </c>
      <c r="BC392">
        <f t="shared" si="207"/>
        <v>-1.4482504048642283E-2</v>
      </c>
      <c r="BD392">
        <f t="shared" si="208"/>
        <v>8.1747297671212027E-2</v>
      </c>
      <c r="BE392">
        <f t="shared" si="209"/>
        <v>2.5675122388250309E-2</v>
      </c>
      <c r="BF392">
        <f t="shared" si="210"/>
        <v>6.2353628340103898E-2</v>
      </c>
      <c r="BG392">
        <f t="shared" si="211"/>
        <v>-1.7879941079122386E-2</v>
      </c>
      <c r="BH392">
        <f t="shared" si="212"/>
        <v>-1.596320389510842E-2</v>
      </c>
      <c r="BI392">
        <f t="shared" si="223"/>
        <v>2.4684861529596994E-2</v>
      </c>
      <c r="BJ392">
        <f t="shared" si="218"/>
        <v>-2.5127509955768061E-2</v>
      </c>
      <c r="BK392">
        <f t="shared" si="219"/>
        <v>8.3638764320665249E-2</v>
      </c>
      <c r="BL392">
        <f t="shared" si="220"/>
        <v>2.0688112552039839E-2</v>
      </c>
      <c r="BM392">
        <f t="shared" si="221"/>
        <v>2.7900201024378076E-3</v>
      </c>
      <c r="BN392">
        <f t="shared" si="224"/>
        <v>8.7204649348870678E-3</v>
      </c>
    </row>
    <row r="393" spans="1:66" x14ac:dyDescent="0.25">
      <c r="A393" s="2">
        <v>42513</v>
      </c>
      <c r="B393" s="1">
        <v>96.282416999999995</v>
      </c>
      <c r="C393" s="1">
        <v>100.139999</v>
      </c>
      <c r="D393" s="1">
        <v>38.900063000000003</v>
      </c>
      <c r="E393" s="1">
        <v>38.900063000000003</v>
      </c>
      <c r="F393" s="1">
        <v>120.41967</v>
      </c>
      <c r="G393" s="1">
        <v>14.216313</v>
      </c>
      <c r="H393" s="1">
        <v>143.35000600000001</v>
      </c>
      <c r="I393" s="1">
        <v>67.083716999999993</v>
      </c>
      <c r="J393" s="1">
        <v>139.34082000000001</v>
      </c>
      <c r="K393" s="1">
        <v>95.774269000000004</v>
      </c>
      <c r="L393" s="1">
        <v>75.699996999999996</v>
      </c>
      <c r="M393" s="1">
        <v>11.789221</v>
      </c>
      <c r="N393" s="1">
        <v>732.65997300000004</v>
      </c>
      <c r="O393" s="1">
        <v>153.69103999999999</v>
      </c>
      <c r="P393" s="1">
        <v>126.051514</v>
      </c>
      <c r="Q393" s="1">
        <v>29.499859000000001</v>
      </c>
      <c r="R393" s="1">
        <v>105.844398</v>
      </c>
      <c r="S393" s="1">
        <v>61.253872000000001</v>
      </c>
      <c r="T393" s="1">
        <v>26.082218000000001</v>
      </c>
      <c r="U393" s="1">
        <v>49.659331999999999</v>
      </c>
      <c r="V393" s="1">
        <v>54.174503000000001</v>
      </c>
      <c r="W393" s="1">
        <v>45.325046999999998</v>
      </c>
      <c r="X393" s="1">
        <v>31.571434</v>
      </c>
      <c r="Y393" s="1">
        <v>49.31908</v>
      </c>
      <c r="Z393" s="1">
        <v>34.252006999999999</v>
      </c>
      <c r="AA393" s="1">
        <v>38.799999</v>
      </c>
      <c r="AB393" s="1">
        <v>57.281616</v>
      </c>
      <c r="AC393" s="1">
        <v>45.113621000000002</v>
      </c>
      <c r="AD393" s="1">
        <v>66.434607999999997</v>
      </c>
      <c r="AE393" s="1">
        <v>81.830253999999996</v>
      </c>
      <c r="AF393" s="1">
        <v>2099.0600589999999</v>
      </c>
      <c r="AG393" s="1"/>
      <c r="AI393">
        <f t="shared" si="222"/>
        <v>5.3875204233818662E-2</v>
      </c>
      <c r="AJ393">
        <f t="shared" si="213"/>
        <v>3.3649897821528628E-2</v>
      </c>
      <c r="AK393">
        <f t="shared" si="214"/>
        <v>4.8228144303433744E-2</v>
      </c>
      <c r="AL393">
        <f t="shared" si="215"/>
        <v>4.8228144303433744E-2</v>
      </c>
      <c r="AM393">
        <f t="shared" si="216"/>
        <v>1.4365380465472853E-2</v>
      </c>
      <c r="AN393">
        <f t="shared" si="217"/>
        <v>2.4793458132493354E-2</v>
      </c>
      <c r="AO393">
        <f t="shared" si="193"/>
        <v>1.0717083681631762E-2</v>
      </c>
      <c r="AP393">
        <f t="shared" si="194"/>
        <v>2.9912542271782853E-2</v>
      </c>
      <c r="AQ393">
        <f t="shared" si="195"/>
        <v>4.4782148045808913E-2</v>
      </c>
      <c r="AR393">
        <f t="shared" si="196"/>
        <v>5.1114201930299134E-3</v>
      </c>
      <c r="AS393">
        <f t="shared" si="197"/>
        <v>3.5426015108384411E-2</v>
      </c>
      <c r="AT393">
        <f t="shared" si="198"/>
        <v>1.9711839282103124E-2</v>
      </c>
      <c r="AU393">
        <f t="shared" si="199"/>
        <v>3.2293492437984225E-2</v>
      </c>
      <c r="AV393">
        <f t="shared" si="200"/>
        <v>3.248977248174658E-2</v>
      </c>
      <c r="AW393">
        <f t="shared" si="201"/>
        <v>1.5851313067752719E-2</v>
      </c>
      <c r="AX393">
        <f t="shared" si="202"/>
        <v>4.7097796633042741E-2</v>
      </c>
      <c r="AY393">
        <f t="shared" si="203"/>
        <v>1.0895006899043136E-2</v>
      </c>
      <c r="AZ393">
        <f t="shared" si="204"/>
        <v>3.0231541213224612E-2</v>
      </c>
      <c r="BA393">
        <f t="shared" si="205"/>
        <v>2.8389900745156581E-2</v>
      </c>
      <c r="BB393">
        <f t="shared" si="206"/>
        <v>4.0812928168710683E-2</v>
      </c>
      <c r="BC393">
        <f t="shared" si="207"/>
        <v>-5.1346358552766041E-3</v>
      </c>
      <c r="BD393">
        <f t="shared" si="208"/>
        <v>3.5416223869159824E-2</v>
      </c>
      <c r="BE393">
        <f t="shared" si="209"/>
        <v>2.578535703165696E-2</v>
      </c>
      <c r="BF393">
        <f t="shared" si="210"/>
        <v>1.375647150257253E-2</v>
      </c>
      <c r="BG393">
        <f t="shared" si="211"/>
        <v>1.4044237448777516E-2</v>
      </c>
      <c r="BH393">
        <f t="shared" si="212"/>
        <v>6.6813309508202065E-2</v>
      </c>
      <c r="BI393">
        <f t="shared" si="223"/>
        <v>4.254216443556557E-2</v>
      </c>
      <c r="BJ393">
        <f t="shared" si="218"/>
        <v>1.9331444095061719E-2</v>
      </c>
      <c r="BK393">
        <f t="shared" si="219"/>
        <v>1.273955677340783E-2</v>
      </c>
      <c r="BL393">
        <f t="shared" si="220"/>
        <v>3.0086611851793473E-3</v>
      </c>
      <c r="BM393">
        <f t="shared" si="221"/>
        <v>2.2774221101657093E-2</v>
      </c>
      <c r="BN393">
        <f t="shared" si="224"/>
        <v>2.7838860649462997E-2</v>
      </c>
    </row>
    <row r="394" spans="1:66" x14ac:dyDescent="0.25">
      <c r="A394" s="2">
        <v>42520</v>
      </c>
      <c r="B394" s="1">
        <v>93.950919999999996</v>
      </c>
      <c r="C394" s="1">
        <v>98.699996999999996</v>
      </c>
      <c r="D394" s="1">
        <v>37.387172999999997</v>
      </c>
      <c r="E394" s="1">
        <v>37.387172999999997</v>
      </c>
      <c r="F394" s="1">
        <v>118.704971</v>
      </c>
      <c r="G394" s="1">
        <v>13.776831</v>
      </c>
      <c r="H394" s="1">
        <v>141.13999899999999</v>
      </c>
      <c r="I394" s="1">
        <v>69.955009000000004</v>
      </c>
      <c r="J394" s="1">
        <v>141.799026</v>
      </c>
      <c r="K394" s="1">
        <v>94.303604000000007</v>
      </c>
      <c r="L394" s="1">
        <v>76.360000999999997</v>
      </c>
      <c r="M394" s="1">
        <v>11.429848</v>
      </c>
      <c r="N394" s="1">
        <v>722.34002699999996</v>
      </c>
      <c r="O394" s="1">
        <v>150.587097</v>
      </c>
      <c r="P394" s="1">
        <v>123.981064</v>
      </c>
      <c r="Q394" s="1">
        <v>29.546582999999998</v>
      </c>
      <c r="R394" s="1">
        <v>107.43589</v>
      </c>
      <c r="S394" s="1">
        <v>60.514294</v>
      </c>
      <c r="T394" s="1">
        <v>25.144280999999999</v>
      </c>
      <c r="U394" s="1">
        <v>49.156288000000004</v>
      </c>
      <c r="V394" s="1">
        <v>51.532791000000003</v>
      </c>
      <c r="W394" s="1">
        <v>46.016959999999997</v>
      </c>
      <c r="X394" s="1">
        <v>31.644397999999999</v>
      </c>
      <c r="Y394" s="1">
        <v>49.495227999999997</v>
      </c>
      <c r="Z394" s="1">
        <v>34.445270999999998</v>
      </c>
      <c r="AA394" s="1">
        <v>38.790000999999997</v>
      </c>
      <c r="AB394" s="1">
        <v>56.821640000000002</v>
      </c>
      <c r="AC394" s="1">
        <v>45.380980999999998</v>
      </c>
      <c r="AD394" s="1">
        <v>66.547302000000002</v>
      </c>
      <c r="AE394" s="1">
        <v>80.339293999999995</v>
      </c>
      <c r="AF394" s="1">
        <v>2099.1298830000001</v>
      </c>
      <c r="AG394" s="1"/>
      <c r="AI394">
        <f t="shared" si="222"/>
        <v>-2.4215189778628E-2</v>
      </c>
      <c r="AJ394">
        <f t="shared" si="213"/>
        <v>-1.4379888300178702E-2</v>
      </c>
      <c r="AK394">
        <f t="shared" si="214"/>
        <v>-3.8891710792345137E-2</v>
      </c>
      <c r="AL394">
        <f t="shared" si="215"/>
        <v>-3.8891710792345137E-2</v>
      </c>
      <c r="AM394">
        <f t="shared" si="216"/>
        <v>-1.4239359732508785E-2</v>
      </c>
      <c r="AN394">
        <f t="shared" si="217"/>
        <v>-3.0913922618332892E-2</v>
      </c>
      <c r="AO394">
        <f t="shared" si="193"/>
        <v>-1.5416860184854254E-2</v>
      </c>
      <c r="AP394">
        <f t="shared" si="194"/>
        <v>4.280162352959678E-2</v>
      </c>
      <c r="AQ394">
        <f t="shared" si="195"/>
        <v>1.7641678870556309E-2</v>
      </c>
      <c r="AR394">
        <f t="shared" si="196"/>
        <v>-1.5355533541059934E-2</v>
      </c>
      <c r="AS394">
        <f t="shared" si="197"/>
        <v>8.7186793415592965E-3</v>
      </c>
      <c r="AT394">
        <f t="shared" si="198"/>
        <v>-3.0483184597184135E-2</v>
      </c>
      <c r="AU394">
        <f t="shared" si="199"/>
        <v>-1.4085587285113053E-2</v>
      </c>
      <c r="AV394">
        <f t="shared" si="200"/>
        <v>-2.0195991906880109E-2</v>
      </c>
      <c r="AW394">
        <f t="shared" si="201"/>
        <v>-1.6425427464520529E-2</v>
      </c>
      <c r="AX394">
        <f t="shared" si="202"/>
        <v>1.5838719771507229E-3</v>
      </c>
      <c r="AY394">
        <f t="shared" si="203"/>
        <v>1.5036147685397599E-2</v>
      </c>
      <c r="AZ394">
        <f t="shared" si="204"/>
        <v>-1.2073979584506945E-2</v>
      </c>
      <c r="BA394">
        <f t="shared" si="205"/>
        <v>-3.5960783703287869E-2</v>
      </c>
      <c r="BB394">
        <f t="shared" si="206"/>
        <v>-1.0129898646240259E-2</v>
      </c>
      <c r="BC394">
        <f t="shared" si="207"/>
        <v>-4.876301310969107E-2</v>
      </c>
      <c r="BD394">
        <f t="shared" si="208"/>
        <v>1.5265577110157207E-2</v>
      </c>
      <c r="BE394">
        <f t="shared" si="209"/>
        <v>2.3110765256972145E-3</v>
      </c>
      <c r="BF394">
        <f t="shared" si="210"/>
        <v>3.571599470225271E-3</v>
      </c>
      <c r="BG394">
        <f t="shared" si="211"/>
        <v>5.6424138883306666E-3</v>
      </c>
      <c r="BH394">
        <f t="shared" si="212"/>
        <v>-2.5768041901246078E-4</v>
      </c>
      <c r="BI394">
        <f t="shared" si="223"/>
        <v>-8.0300807155998799E-3</v>
      </c>
      <c r="BJ394">
        <f t="shared" si="218"/>
        <v>5.9263697764361783E-3</v>
      </c>
      <c r="BK394">
        <f t="shared" si="219"/>
        <v>1.6963146678009261E-3</v>
      </c>
      <c r="BL394">
        <f t="shared" si="220"/>
        <v>-1.8220156080659376E-2</v>
      </c>
      <c r="BM394">
        <f t="shared" si="221"/>
        <v>3.3264412659739589E-5</v>
      </c>
      <c r="BN394">
        <f t="shared" si="224"/>
        <v>-9.5578202136680102E-3</v>
      </c>
    </row>
    <row r="395" spans="1:66" x14ac:dyDescent="0.25">
      <c r="A395" s="2">
        <v>42527</v>
      </c>
      <c r="B395" s="1">
        <v>94.824050999999997</v>
      </c>
      <c r="C395" s="1">
        <v>97.089995999999999</v>
      </c>
      <c r="D395" s="1">
        <v>37.347617999999997</v>
      </c>
      <c r="E395" s="1">
        <v>37.347617999999997</v>
      </c>
      <c r="F395" s="1">
        <v>122.208916</v>
      </c>
      <c r="G395" s="1">
        <v>13.257966</v>
      </c>
      <c r="H395" s="1">
        <v>141.759995</v>
      </c>
      <c r="I395" s="1">
        <v>70.877914000000004</v>
      </c>
      <c r="J395" s="1">
        <v>144.75256300000001</v>
      </c>
      <c r="K395" s="1">
        <v>92.957085000000006</v>
      </c>
      <c r="L395" s="1">
        <v>75.279999000000004</v>
      </c>
      <c r="M395" s="1">
        <v>11.482438999999999</v>
      </c>
      <c r="N395" s="1">
        <v>719.40997300000004</v>
      </c>
      <c r="O395" s="1">
        <v>144.99581900000001</v>
      </c>
      <c r="P395" s="1">
        <v>121.870293</v>
      </c>
      <c r="Q395" s="1">
        <v>29.939039000000001</v>
      </c>
      <c r="R395" s="1">
        <v>109.542305</v>
      </c>
      <c r="S395" s="1">
        <v>59.765346999999998</v>
      </c>
      <c r="T395" s="1">
        <v>24.196871000000002</v>
      </c>
      <c r="U395" s="1">
        <v>48.862045000000002</v>
      </c>
      <c r="V395" s="1">
        <v>53.288463999999998</v>
      </c>
      <c r="W395" s="1">
        <v>45.739753999999998</v>
      </c>
      <c r="X395" s="1">
        <v>32.19173</v>
      </c>
      <c r="Y395" s="1">
        <v>48.495246999999999</v>
      </c>
      <c r="Z395" s="1">
        <v>35.429175999999998</v>
      </c>
      <c r="AA395" s="1">
        <v>39.040000999999997</v>
      </c>
      <c r="AB395" s="1">
        <v>58.117088000000003</v>
      </c>
      <c r="AC395" s="1">
        <v>46.940620000000003</v>
      </c>
      <c r="AD395" s="1">
        <v>66.800811999999993</v>
      </c>
      <c r="AE395" s="1">
        <v>81.802986000000004</v>
      </c>
      <c r="AF395" s="1">
        <v>2096.070068</v>
      </c>
      <c r="AG395" s="1"/>
      <c r="AI395">
        <f t="shared" si="222"/>
        <v>9.2934800425583993E-3</v>
      </c>
      <c r="AJ395">
        <f t="shared" si="213"/>
        <v>-1.6312067365108401E-2</v>
      </c>
      <c r="AK395">
        <f t="shared" si="214"/>
        <v>-1.0579831751387036E-3</v>
      </c>
      <c r="AL395">
        <f t="shared" si="215"/>
        <v>-1.0579831751387036E-3</v>
      </c>
      <c r="AM395">
        <f t="shared" si="216"/>
        <v>2.9518098277451259E-2</v>
      </c>
      <c r="AN395">
        <f t="shared" si="217"/>
        <v>-3.7662144509140016E-2</v>
      </c>
      <c r="AO395">
        <f t="shared" si="193"/>
        <v>4.3927731641829944E-3</v>
      </c>
      <c r="AP395">
        <f t="shared" si="194"/>
        <v>1.3192836555849775E-2</v>
      </c>
      <c r="AQ395">
        <f t="shared" si="195"/>
        <v>2.0829035877862882E-2</v>
      </c>
      <c r="AR395">
        <f t="shared" si="196"/>
        <v>-1.4278552917235279E-2</v>
      </c>
      <c r="AS395">
        <f t="shared" si="197"/>
        <v>-1.4143556650817662E-2</v>
      </c>
      <c r="AT395">
        <f t="shared" si="198"/>
        <v>4.6011985461223643E-3</v>
      </c>
      <c r="AU395">
        <f t="shared" si="199"/>
        <v>-4.0563361996827675E-3</v>
      </c>
      <c r="AV395">
        <f t="shared" si="200"/>
        <v>-3.7129861132790071E-2</v>
      </c>
      <c r="AW395">
        <f t="shared" si="201"/>
        <v>-1.7024946648304291E-2</v>
      </c>
      <c r="AX395">
        <f t="shared" si="202"/>
        <v>1.3282618839545771E-2</v>
      </c>
      <c r="AY395">
        <f t="shared" si="203"/>
        <v>1.960625076033715E-2</v>
      </c>
      <c r="AZ395">
        <f t="shared" si="204"/>
        <v>-1.2376365160932079E-2</v>
      </c>
      <c r="BA395">
        <f t="shared" si="205"/>
        <v>-3.767894576106582E-2</v>
      </c>
      <c r="BB395">
        <f t="shared" si="206"/>
        <v>-5.9858669556171846E-3</v>
      </c>
      <c r="BC395">
        <f t="shared" si="207"/>
        <v>3.4069045474365914E-2</v>
      </c>
      <c r="BD395">
        <f t="shared" si="208"/>
        <v>-6.0239963700339967E-3</v>
      </c>
      <c r="BE395">
        <f t="shared" si="209"/>
        <v>1.7296331565542843E-2</v>
      </c>
      <c r="BF395">
        <f t="shared" si="210"/>
        <v>-2.0203584070771396E-2</v>
      </c>
      <c r="BG395">
        <f t="shared" si="211"/>
        <v>2.8564298419948564E-2</v>
      </c>
      <c r="BH395">
        <f t="shared" si="212"/>
        <v>6.4449598750977097E-3</v>
      </c>
      <c r="BI395">
        <f t="shared" si="223"/>
        <v>2.2798497192266894E-2</v>
      </c>
      <c r="BJ395">
        <f t="shared" si="218"/>
        <v>3.4367679270750101E-2</v>
      </c>
      <c r="BK395">
        <f t="shared" si="219"/>
        <v>3.8094707430812364E-3</v>
      </c>
      <c r="BL395">
        <f t="shared" si="220"/>
        <v>1.8218880539328724E-2</v>
      </c>
      <c r="BM395">
        <f t="shared" si="221"/>
        <v>-1.4576587303054803E-3</v>
      </c>
      <c r="BN395">
        <f t="shared" si="224"/>
        <v>1.8431088350838731E-3</v>
      </c>
    </row>
    <row r="396" spans="1:66" x14ac:dyDescent="0.25">
      <c r="A396" s="2">
        <v>42534</v>
      </c>
      <c r="B396" s="1">
        <v>91.465912000000003</v>
      </c>
      <c r="C396" s="1">
        <v>95.580001999999993</v>
      </c>
      <c r="D396" s="1">
        <v>37.654156</v>
      </c>
      <c r="E396" s="1">
        <v>37.654156</v>
      </c>
      <c r="F396" s="1">
        <v>120.97882799999999</v>
      </c>
      <c r="G396" s="1">
        <v>12.845753</v>
      </c>
      <c r="H396" s="1">
        <v>140.729996</v>
      </c>
      <c r="I396" s="1">
        <v>70.784683000000001</v>
      </c>
      <c r="J396" s="1">
        <v>145.705917</v>
      </c>
      <c r="K396" s="1">
        <v>94.542343000000002</v>
      </c>
      <c r="L396" s="1">
        <v>74.519997000000004</v>
      </c>
      <c r="M396" s="1">
        <v>11.622681999999999</v>
      </c>
      <c r="N396" s="1">
        <v>691.71997099999999</v>
      </c>
      <c r="O396" s="1">
        <v>140.88455200000001</v>
      </c>
      <c r="P396" s="1">
        <v>120.271568</v>
      </c>
      <c r="Q396" s="1">
        <v>29.677402000000001</v>
      </c>
      <c r="R396" s="1">
        <v>108.10993999999999</v>
      </c>
      <c r="S396" s="1">
        <v>58.304915999999999</v>
      </c>
      <c r="T396" s="1">
        <v>23.978966</v>
      </c>
      <c r="U396" s="1">
        <v>47.580708000000001</v>
      </c>
      <c r="V396" s="1">
        <v>51.934738000000003</v>
      </c>
      <c r="W396" s="1">
        <v>46.254573999999998</v>
      </c>
      <c r="X396" s="1">
        <v>31.215668000000001</v>
      </c>
      <c r="Y396" s="1">
        <v>48.242989000000001</v>
      </c>
      <c r="Z396" s="1">
        <v>35.780560000000001</v>
      </c>
      <c r="AA396" s="1">
        <v>37.090000000000003</v>
      </c>
      <c r="AB396" s="1">
        <v>57.844849000000004</v>
      </c>
      <c r="AC396" s="1">
        <v>47.929881999999999</v>
      </c>
      <c r="AD396" s="1">
        <v>66.622414000000006</v>
      </c>
      <c r="AE396" s="1">
        <v>82.475746000000001</v>
      </c>
      <c r="AF396" s="1">
        <v>2071.219971</v>
      </c>
      <c r="AG396" s="1"/>
      <c r="AI396">
        <f t="shared" si="222"/>
        <v>-3.5414422444364817E-2</v>
      </c>
      <c r="AJ396">
        <f t="shared" si="213"/>
        <v>-1.5552518922752927E-2</v>
      </c>
      <c r="AK396">
        <f t="shared" si="214"/>
        <v>8.2076988149553023E-3</v>
      </c>
      <c r="AL396">
        <f t="shared" si="215"/>
        <v>8.2076988149553023E-3</v>
      </c>
      <c r="AM396">
        <f t="shared" si="216"/>
        <v>-1.0065452180264892E-2</v>
      </c>
      <c r="AN396">
        <f t="shared" si="217"/>
        <v>-3.1091722516108391E-2</v>
      </c>
      <c r="AO396">
        <f t="shared" si="193"/>
        <v>-7.2657945564967297E-3</v>
      </c>
      <c r="AP396">
        <f t="shared" si="194"/>
        <v>-1.3153744902820214E-3</v>
      </c>
      <c r="AQ396">
        <f t="shared" si="195"/>
        <v>6.586094092164642E-3</v>
      </c>
      <c r="AR396">
        <f t="shared" si="196"/>
        <v>1.7053654382557241E-2</v>
      </c>
      <c r="AS396">
        <f t="shared" si="197"/>
        <v>-1.0095669634639608E-2</v>
      </c>
      <c r="AT396">
        <f t="shared" si="198"/>
        <v>1.221369432051848E-2</v>
      </c>
      <c r="AU396">
        <f t="shared" si="199"/>
        <v>-3.8489877871070395E-2</v>
      </c>
      <c r="AV396">
        <f t="shared" si="200"/>
        <v>-2.8354383101212025E-2</v>
      </c>
      <c r="AW396">
        <f t="shared" si="201"/>
        <v>-1.311825023674967E-2</v>
      </c>
      <c r="AX396">
        <f t="shared" si="202"/>
        <v>-8.7389912548629343E-3</v>
      </c>
      <c r="AY396">
        <f t="shared" si="203"/>
        <v>-1.3075907066224362E-2</v>
      </c>
      <c r="AZ396">
        <f t="shared" si="204"/>
        <v>-2.4436083337724113E-2</v>
      </c>
      <c r="BA396">
        <f t="shared" si="205"/>
        <v>-9.0055032322155122E-3</v>
      </c>
      <c r="BB396">
        <f t="shared" si="206"/>
        <v>-2.6223564732094216E-2</v>
      </c>
      <c r="BC396">
        <f t="shared" si="207"/>
        <v>-2.5403734661971017E-2</v>
      </c>
      <c r="BD396">
        <f t="shared" si="208"/>
        <v>1.1255416896208062E-2</v>
      </c>
      <c r="BE396">
        <f t="shared" si="209"/>
        <v>-3.0320271697109751E-2</v>
      </c>
      <c r="BF396">
        <f t="shared" si="210"/>
        <v>-5.2017056434416689E-3</v>
      </c>
      <c r="BG396">
        <f t="shared" si="211"/>
        <v>9.9179275295593391E-3</v>
      </c>
      <c r="BH396">
        <f t="shared" si="212"/>
        <v>-4.9948794827131111E-2</v>
      </c>
      <c r="BI396">
        <f t="shared" si="223"/>
        <v>-4.6843193519950452E-3</v>
      </c>
      <c r="BJ396">
        <f t="shared" si="218"/>
        <v>2.1074753592943519E-2</v>
      </c>
      <c r="BK396">
        <f t="shared" si="219"/>
        <v>-2.6705962795779666E-3</v>
      </c>
      <c r="BL396">
        <f t="shared" si="220"/>
        <v>8.2241496661258386E-3</v>
      </c>
      <c r="BM396">
        <f t="shared" si="221"/>
        <v>-1.1855565984829475E-2</v>
      </c>
      <c r="BN396">
        <f t="shared" si="224"/>
        <v>-9.5910616642767132E-3</v>
      </c>
    </row>
    <row r="397" spans="1:66" x14ac:dyDescent="0.25">
      <c r="A397" s="2">
        <v>42541</v>
      </c>
      <c r="B397" s="1">
        <v>89.614136000000002</v>
      </c>
      <c r="C397" s="1">
        <v>92.199996999999996</v>
      </c>
      <c r="D397" s="1">
        <v>36.566451999999998</v>
      </c>
      <c r="E397" s="1">
        <v>36.566451999999998</v>
      </c>
      <c r="F397" s="1">
        <v>117.903549</v>
      </c>
      <c r="G397" s="1">
        <v>12.462296</v>
      </c>
      <c r="H397" s="1">
        <v>139.71000699999999</v>
      </c>
      <c r="I397" s="1">
        <v>68.081215</v>
      </c>
      <c r="J397" s="1">
        <v>145.397491</v>
      </c>
      <c r="K397" s="1">
        <v>91.410033999999996</v>
      </c>
      <c r="L397" s="1">
        <v>73.209998999999996</v>
      </c>
      <c r="M397" s="1">
        <v>10.974055</v>
      </c>
      <c r="N397" s="1">
        <v>675.21997099999999</v>
      </c>
      <c r="O397" s="1">
        <v>137.22801200000001</v>
      </c>
      <c r="P397" s="1">
        <v>119.57154800000001</v>
      </c>
      <c r="Q397" s="1">
        <v>29.481171</v>
      </c>
      <c r="R397" s="1">
        <v>108.250366</v>
      </c>
      <c r="S397" s="1">
        <v>55.795979000000003</v>
      </c>
      <c r="T397" s="1">
        <v>23.230512999999998</v>
      </c>
      <c r="U397" s="1">
        <v>47.295963</v>
      </c>
      <c r="V397" s="1">
        <v>50.851756999999999</v>
      </c>
      <c r="W397" s="1">
        <v>45.274433000000002</v>
      </c>
      <c r="X397" s="1">
        <v>30.987615999999999</v>
      </c>
      <c r="Y397" s="1">
        <v>46.954704</v>
      </c>
      <c r="Z397" s="1">
        <v>36.474564000000001</v>
      </c>
      <c r="AA397" s="1">
        <v>35.990001999999997</v>
      </c>
      <c r="AB397" s="1">
        <v>56.831023999999999</v>
      </c>
      <c r="AC397" s="1">
        <v>48.509177999999999</v>
      </c>
      <c r="AD397" s="1">
        <v>67.570815999999994</v>
      </c>
      <c r="AE397" s="1">
        <v>81.266602000000006</v>
      </c>
      <c r="AF397" s="1">
        <v>2037.410034</v>
      </c>
      <c r="AG397" s="1"/>
      <c r="AI397">
        <f t="shared" si="222"/>
        <v>-2.0245531471877753E-2</v>
      </c>
      <c r="AJ397">
        <f t="shared" si="213"/>
        <v>-3.5363098234712294E-2</v>
      </c>
      <c r="AK397">
        <f t="shared" si="214"/>
        <v>-2.888669181696709E-2</v>
      </c>
      <c r="AL397">
        <f t="shared" si="215"/>
        <v>-2.888669181696709E-2</v>
      </c>
      <c r="AM397">
        <f t="shared" si="216"/>
        <v>-2.5419976791310913E-2</v>
      </c>
      <c r="AN397">
        <f t="shared" si="217"/>
        <v>-2.9850877562413034E-2</v>
      </c>
      <c r="AO397">
        <f t="shared" si="193"/>
        <v>-7.2478435940551691E-3</v>
      </c>
      <c r="AP397">
        <f t="shared" si="194"/>
        <v>-3.8192838979020372E-2</v>
      </c>
      <c r="AQ397">
        <f t="shared" si="195"/>
        <v>-2.1167705907234858E-3</v>
      </c>
      <c r="AR397">
        <f t="shared" si="196"/>
        <v>-3.3131281715749382E-2</v>
      </c>
      <c r="AS397">
        <f t="shared" si="197"/>
        <v>-1.7579147245537427E-2</v>
      </c>
      <c r="AT397">
        <f t="shared" si="198"/>
        <v>-5.5806998763280234E-2</v>
      </c>
      <c r="AU397">
        <f t="shared" si="199"/>
        <v>-2.3853583374420166E-2</v>
      </c>
      <c r="AV397">
        <f t="shared" si="200"/>
        <v>-2.5954158551038345E-2</v>
      </c>
      <c r="AW397">
        <f t="shared" si="201"/>
        <v>-5.8203282092405663E-3</v>
      </c>
      <c r="AX397">
        <f t="shared" si="202"/>
        <v>-6.6121353884009432E-3</v>
      </c>
      <c r="AY397">
        <f t="shared" si="203"/>
        <v>1.2989184898262367E-3</v>
      </c>
      <c r="AZ397">
        <f t="shared" si="204"/>
        <v>-4.3031311459225771E-2</v>
      </c>
      <c r="BA397">
        <f t="shared" si="205"/>
        <v>-3.121289716996143E-2</v>
      </c>
      <c r="BB397">
        <f t="shared" si="206"/>
        <v>-5.9844632828919006E-3</v>
      </c>
      <c r="BC397">
        <f t="shared" si="207"/>
        <v>-2.0852728668815153E-2</v>
      </c>
      <c r="BD397">
        <f t="shared" si="208"/>
        <v>-2.1190142190045815E-2</v>
      </c>
      <c r="BE397">
        <f t="shared" si="209"/>
        <v>-7.3056902065975872E-3</v>
      </c>
      <c r="BF397">
        <f t="shared" si="210"/>
        <v>-2.6704087510000713E-2</v>
      </c>
      <c r="BG397">
        <f t="shared" si="211"/>
        <v>1.9396119009875742E-2</v>
      </c>
      <c r="BH397">
        <f t="shared" si="212"/>
        <v>-2.9657535723914972E-2</v>
      </c>
      <c r="BI397">
        <f t="shared" si="223"/>
        <v>-1.7526625404450519E-2</v>
      </c>
      <c r="BJ397">
        <f t="shared" si="218"/>
        <v>1.2086322265512763E-2</v>
      </c>
      <c r="BK397">
        <f t="shared" si="219"/>
        <v>1.4235479368850057E-2</v>
      </c>
      <c r="BL397">
        <f t="shared" si="220"/>
        <v>-1.4660600948065323E-2</v>
      </c>
      <c r="BM397">
        <f t="shared" si="221"/>
        <v>-1.6323682406208313E-2</v>
      </c>
      <c r="BN397">
        <f t="shared" si="224"/>
        <v>-1.8535906584520624E-2</v>
      </c>
    </row>
    <row r="398" spans="1:66" x14ac:dyDescent="0.25">
      <c r="A398" s="2">
        <v>42548</v>
      </c>
      <c r="B398" s="1">
        <v>92.003212000000005</v>
      </c>
      <c r="C398" s="1">
        <v>95.32</v>
      </c>
      <c r="D398" s="1">
        <v>39.167042000000002</v>
      </c>
      <c r="E398" s="1">
        <v>39.167042000000002</v>
      </c>
      <c r="F398" s="1">
        <v>120.857681</v>
      </c>
      <c r="G398" s="1">
        <v>12.558161</v>
      </c>
      <c r="H398" s="1">
        <v>143.96000699999999</v>
      </c>
      <c r="I398" s="1">
        <v>71.269454999999994</v>
      </c>
      <c r="J398" s="1">
        <v>145.91153</v>
      </c>
      <c r="K398" s="1">
        <v>93.616012999999995</v>
      </c>
      <c r="L398" s="1">
        <v>75.870002999999997</v>
      </c>
      <c r="M398" s="1">
        <v>11.149359</v>
      </c>
      <c r="N398" s="1">
        <v>699.21002199999998</v>
      </c>
      <c r="O398" s="1">
        <v>143.40936300000001</v>
      </c>
      <c r="P398" s="1">
        <v>122.61760700000001</v>
      </c>
      <c r="Q398" s="1">
        <v>30.602481999999998</v>
      </c>
      <c r="R398" s="1">
        <v>113.549156</v>
      </c>
      <c r="S398" s="1">
        <v>57.350017999999999</v>
      </c>
      <c r="T398" s="1">
        <v>24.556889999999999</v>
      </c>
      <c r="U398" s="1">
        <v>48.558326999999998</v>
      </c>
      <c r="V398" s="1">
        <v>53.771942000000003</v>
      </c>
      <c r="W398" s="1">
        <v>46.195174999999999</v>
      </c>
      <c r="X398" s="1">
        <v>32.447144000000002</v>
      </c>
      <c r="Y398" s="1">
        <v>47.747498</v>
      </c>
      <c r="Z398" s="1">
        <v>38.187610999999997</v>
      </c>
      <c r="AA398" s="1">
        <v>37.919998</v>
      </c>
      <c r="AB398" s="1">
        <v>58.304839999999999</v>
      </c>
      <c r="AC398" s="1">
        <v>50.113368999999999</v>
      </c>
      <c r="AD398" s="1">
        <v>68.368949999999998</v>
      </c>
      <c r="AE398" s="1">
        <v>85.312201999999999</v>
      </c>
      <c r="AF398" s="1">
        <v>2102.9499510000001</v>
      </c>
      <c r="AG398" s="1"/>
      <c r="AI398">
        <f t="shared" si="222"/>
        <v>2.6659588616688809E-2</v>
      </c>
      <c r="AJ398">
        <f t="shared" si="213"/>
        <v>3.3839513031654403E-2</v>
      </c>
      <c r="AK398">
        <f t="shared" si="214"/>
        <v>7.1119560628961326E-2</v>
      </c>
      <c r="AL398">
        <f t="shared" si="215"/>
        <v>7.1119560628961326E-2</v>
      </c>
      <c r="AM398">
        <f t="shared" si="216"/>
        <v>2.5055496845137387E-2</v>
      </c>
      <c r="AN398">
        <f t="shared" si="217"/>
        <v>7.6924027482576139E-3</v>
      </c>
      <c r="AO398">
        <f t="shared" ref="AO398:AO461" si="225">(H398-H397)/H397</f>
        <v>3.042015451334134E-2</v>
      </c>
      <c r="AP398">
        <f t="shared" ref="AP398:AP461" si="226">(I398-I397)/I397</f>
        <v>4.6829951551246453E-2</v>
      </c>
      <c r="AQ398">
        <f t="shared" ref="AQ398:AQ461" si="227">(J398-J397)/J397</f>
        <v>3.5354048853566311E-3</v>
      </c>
      <c r="AR398">
        <f t="shared" ref="AR398:AR461" si="228">(K398-K397)/K397</f>
        <v>2.413278831074496E-2</v>
      </c>
      <c r="AS398">
        <f t="shared" ref="AS398:AS461" si="229">(L398-L397)/L397</f>
        <v>3.633388930930051E-2</v>
      </c>
      <c r="AT398">
        <f t="shared" ref="AT398:AT461" si="230">(M398-M397)/M397</f>
        <v>1.5974405085449322E-2</v>
      </c>
      <c r="AU398">
        <f t="shared" ref="AU398:AU461" si="231">(N398-N397)/N397</f>
        <v>3.5529237922970136E-2</v>
      </c>
      <c r="AV398">
        <f t="shared" ref="AV398:AV461" si="232">(O398-O397)/O397</f>
        <v>4.5044382046429458E-2</v>
      </c>
      <c r="AW398">
        <f t="shared" ref="AW398:AW461" si="233">(P398-P397)/P397</f>
        <v>2.5474781007267713E-2</v>
      </c>
      <c r="AX398">
        <f t="shared" ref="AX398:AX461" si="234">(Q398-Q397)/Q397</f>
        <v>3.8034818901867863E-2</v>
      </c>
      <c r="AY398">
        <f t="shared" ref="AY398:AY461" si="235">(R398-R397)/R397</f>
        <v>4.8949395699964628E-2</v>
      </c>
      <c r="AZ398">
        <f t="shared" ref="AZ398:AZ461" si="236">(S398-S397)/S397</f>
        <v>2.7852168343528768E-2</v>
      </c>
      <c r="BA398">
        <f t="shared" ref="BA398:BA461" si="237">(T398-T397)/T397</f>
        <v>5.7096328436655741E-2</v>
      </c>
      <c r="BB398">
        <f t="shared" ref="BB398:BB461" si="238">(U398-U397)/U397</f>
        <v>2.6690734682788847E-2</v>
      </c>
      <c r="BC398">
        <f t="shared" ref="BC398:BC461" si="239">(V398-V397)/V397</f>
        <v>5.7425449429407201E-2</v>
      </c>
      <c r="BD398">
        <f t="shared" ref="BD398:BD461" si="240">(W398-W397)/W397</f>
        <v>2.0336908471056878E-2</v>
      </c>
      <c r="BE398">
        <f t="shared" ref="BE398:BE461" si="241">(X398-X397)/X397</f>
        <v>4.7100364222920618E-2</v>
      </c>
      <c r="BF398">
        <f t="shared" ref="BF398:BF461" si="242">(Y398-Y397)/Y397</f>
        <v>1.6884229533211427E-2</v>
      </c>
      <c r="BG398">
        <f t="shared" ref="BG398:BG461" si="243">(Z398-Z397)/Z397</f>
        <v>4.6965523700296899E-2</v>
      </c>
      <c r="BH398">
        <f t="shared" ref="BH398:BH461" si="244">(AA398-AA397)/AA397</f>
        <v>5.3625893102201075E-2</v>
      </c>
      <c r="BI398">
        <f t="shared" si="223"/>
        <v>2.5933300093272986E-2</v>
      </c>
      <c r="BJ398">
        <f t="shared" si="218"/>
        <v>3.3069845050765448E-2</v>
      </c>
      <c r="BK398">
        <f t="shared" si="219"/>
        <v>1.1811815325717017E-2</v>
      </c>
      <c r="BL398">
        <f t="shared" si="220"/>
        <v>4.9781827964210844E-2</v>
      </c>
      <c r="BM398">
        <f t="shared" si="221"/>
        <v>3.2168250821523178E-2</v>
      </c>
      <c r="BN398">
        <f t="shared" si="224"/>
        <v>3.5343990669654449E-2</v>
      </c>
    </row>
    <row r="399" spans="1:66" x14ac:dyDescent="0.25">
      <c r="A399" s="2">
        <v>42555</v>
      </c>
      <c r="B399" s="1">
        <v>92.761184999999998</v>
      </c>
      <c r="C399" s="1">
        <v>96.790001000000004</v>
      </c>
      <c r="D399" s="1">
        <v>40.828254999999999</v>
      </c>
      <c r="E399" s="1">
        <v>40.828254999999999</v>
      </c>
      <c r="F399" s="1">
        <v>121.230431</v>
      </c>
      <c r="G399" s="1">
        <v>12.625265000000001</v>
      </c>
      <c r="H399" s="1">
        <v>143.64999399999999</v>
      </c>
      <c r="I399" s="1">
        <v>72.127121000000002</v>
      </c>
      <c r="J399" s="1">
        <v>154.63204999999999</v>
      </c>
      <c r="K399" s="1">
        <v>95.134429999999995</v>
      </c>
      <c r="L399" s="1">
        <v>78.260002</v>
      </c>
      <c r="M399" s="1">
        <v>11.473673</v>
      </c>
      <c r="N399" s="1">
        <v>705.63000499999998</v>
      </c>
      <c r="O399" s="1">
        <v>145.469818</v>
      </c>
      <c r="P399" s="1">
        <v>127.08261899999999</v>
      </c>
      <c r="Q399" s="1">
        <v>31.770519</v>
      </c>
      <c r="R399" s="1">
        <v>115.009567</v>
      </c>
      <c r="S399" s="1">
        <v>58.334240000000001</v>
      </c>
      <c r="T399" s="1">
        <v>24.983222999999999</v>
      </c>
      <c r="U399" s="1">
        <v>49.640346999999998</v>
      </c>
      <c r="V399" s="1">
        <v>54.845253</v>
      </c>
      <c r="W399" s="1">
        <v>50.343432999999997</v>
      </c>
      <c r="X399" s="1">
        <v>32.948853</v>
      </c>
      <c r="Y399" s="1">
        <v>48.819557000000003</v>
      </c>
      <c r="Z399" s="1">
        <v>37.432113999999999</v>
      </c>
      <c r="AA399" s="1">
        <v>39.840000000000003</v>
      </c>
      <c r="AB399" s="1">
        <v>59.393771999999998</v>
      </c>
      <c r="AC399" s="1">
        <v>49.819267000000004</v>
      </c>
      <c r="AD399" s="1">
        <v>69.336121000000006</v>
      </c>
      <c r="AE399" s="1">
        <v>85.039458999999994</v>
      </c>
      <c r="AF399" s="1">
        <v>2129.8999020000001</v>
      </c>
      <c r="AG399" s="1"/>
      <c r="AI399">
        <f t="shared" si="222"/>
        <v>8.2385493236909225E-3</v>
      </c>
      <c r="AJ399">
        <f t="shared" ref="AJ399:AJ462" si="245">(C399-C398)/C398</f>
        <v>1.5421747796894782E-2</v>
      </c>
      <c r="AK399">
        <f t="shared" ref="AK399:AK462" si="246">(D399-D398)/D398</f>
        <v>4.2413542488094876E-2</v>
      </c>
      <c r="AL399">
        <f t="shared" ref="AL399:AL462" si="247">(E399-E398)/E398</f>
        <v>4.2413542488094876E-2</v>
      </c>
      <c r="AM399">
        <f t="shared" ref="AM399:AM462" si="248">(F399-F398)/F398</f>
        <v>3.0842061250537841E-3</v>
      </c>
      <c r="AN399">
        <f t="shared" ref="AN399:AN462" si="249">(G399-G398)/G398</f>
        <v>5.3434575333124405E-3</v>
      </c>
      <c r="AO399">
        <f t="shared" si="225"/>
        <v>-2.1534661359109124E-3</v>
      </c>
      <c r="AP399">
        <f t="shared" si="226"/>
        <v>1.2034131592559659E-2</v>
      </c>
      <c r="AQ399">
        <f t="shared" si="227"/>
        <v>5.9765804662592417E-2</v>
      </c>
      <c r="AR399">
        <f t="shared" si="228"/>
        <v>1.6219629007272501E-2</v>
      </c>
      <c r="AS399">
        <f t="shared" si="229"/>
        <v>3.1501237715780811E-2</v>
      </c>
      <c r="AT399">
        <f t="shared" si="230"/>
        <v>2.9088129640457296E-2</v>
      </c>
      <c r="AU399">
        <f t="shared" si="231"/>
        <v>9.1817662762276632E-3</v>
      </c>
      <c r="AV399">
        <f t="shared" si="232"/>
        <v>1.4367646274253307E-2</v>
      </c>
      <c r="AW399">
        <f t="shared" si="233"/>
        <v>3.6414117917013232E-2</v>
      </c>
      <c r="AX399">
        <f t="shared" si="234"/>
        <v>3.8168047938072533E-2</v>
      </c>
      <c r="AY399">
        <f t="shared" si="235"/>
        <v>1.2861487054998521E-2</v>
      </c>
      <c r="AZ399">
        <f t="shared" si="236"/>
        <v>1.7161668545596667E-2</v>
      </c>
      <c r="BA399">
        <f t="shared" si="237"/>
        <v>1.7361033909424183E-2</v>
      </c>
      <c r="BB399">
        <f t="shared" si="238"/>
        <v>2.2282892901149581E-2</v>
      </c>
      <c r="BC399">
        <f t="shared" si="239"/>
        <v>1.9960428433103583E-2</v>
      </c>
      <c r="BD399">
        <f t="shared" si="240"/>
        <v>8.9798512506987976E-2</v>
      </c>
      <c r="BE399">
        <f t="shared" si="241"/>
        <v>1.5462347009647387E-2</v>
      </c>
      <c r="BF399">
        <f t="shared" si="242"/>
        <v>2.2452673855287725E-2</v>
      </c>
      <c r="BG399">
        <f t="shared" si="243"/>
        <v>-1.9783824654545642E-2</v>
      </c>
      <c r="BH399">
        <f t="shared" si="244"/>
        <v>5.0632966805536327E-2</v>
      </c>
      <c r="BI399">
        <f t="shared" si="223"/>
        <v>1.8676528397985483E-2</v>
      </c>
      <c r="BJ399">
        <f t="shared" si="218"/>
        <v>-5.8687333513736664E-3</v>
      </c>
      <c r="BK399">
        <f t="shared" si="219"/>
        <v>1.4146348598303873E-2</v>
      </c>
      <c r="BL399">
        <f t="shared" si="220"/>
        <v>-3.1969987130329317E-3</v>
      </c>
      <c r="BM399">
        <f t="shared" si="221"/>
        <v>1.2815307842768558E-2</v>
      </c>
      <c r="BN399">
        <f t="shared" si="224"/>
        <v>2.1114980731417647E-2</v>
      </c>
    </row>
    <row r="400" spans="1:66" x14ac:dyDescent="0.25">
      <c r="A400" s="2">
        <v>42562</v>
      </c>
      <c r="B400" s="1">
        <v>94.776061999999996</v>
      </c>
      <c r="C400" s="1">
        <v>97.830001999999993</v>
      </c>
      <c r="D400" s="1">
        <v>41.728076999999999</v>
      </c>
      <c r="E400" s="1">
        <v>41.728076999999999</v>
      </c>
      <c r="F400" s="1">
        <v>123.373795</v>
      </c>
      <c r="G400" s="1">
        <v>13.094996999999999</v>
      </c>
      <c r="H400" s="1">
        <v>145.970001</v>
      </c>
      <c r="I400" s="1">
        <v>75.231460999999996</v>
      </c>
      <c r="J400" s="1">
        <v>155.53865099999999</v>
      </c>
      <c r="K400" s="1">
        <v>95.998642000000004</v>
      </c>
      <c r="L400" s="1">
        <v>77.830001999999993</v>
      </c>
      <c r="M400" s="1">
        <v>11.894403000000001</v>
      </c>
      <c r="N400" s="1">
        <v>719.84997599999997</v>
      </c>
      <c r="O400" s="1">
        <v>156.362167</v>
      </c>
      <c r="P400" s="1">
        <v>127.49884</v>
      </c>
      <c r="Q400" s="1">
        <v>32.770355000000002</v>
      </c>
      <c r="R400" s="1">
        <v>115.15001700000001</v>
      </c>
      <c r="S400" s="1">
        <v>60.551375999999998</v>
      </c>
      <c r="T400" s="1">
        <v>26.536978000000001</v>
      </c>
      <c r="U400" s="1">
        <v>50.969158</v>
      </c>
      <c r="V400" s="1">
        <v>55.957241000000003</v>
      </c>
      <c r="W400" s="1">
        <v>52.174999</v>
      </c>
      <c r="X400" s="1">
        <v>33.541794000000003</v>
      </c>
      <c r="Y400" s="1">
        <v>49.324061999999998</v>
      </c>
      <c r="Z400" s="1">
        <v>38.099944999999998</v>
      </c>
      <c r="AA400" s="1">
        <v>40.450001</v>
      </c>
      <c r="AB400" s="1">
        <v>60.876967999999998</v>
      </c>
      <c r="AC400" s="1">
        <v>50.268211000000001</v>
      </c>
      <c r="AD400" s="1">
        <v>69.176497999999995</v>
      </c>
      <c r="AE400" s="1">
        <v>86.475876</v>
      </c>
      <c r="AF400" s="1">
        <v>2161.73999</v>
      </c>
      <c r="AG400" s="1"/>
      <c r="AI400">
        <f t="shared" si="222"/>
        <v>2.1721121824823587E-2</v>
      </c>
      <c r="AJ400">
        <f t="shared" si="245"/>
        <v>1.0744921885061138E-2</v>
      </c>
      <c r="AK400">
        <f t="shared" si="246"/>
        <v>2.2039198099453438E-2</v>
      </c>
      <c r="AL400">
        <f t="shared" si="247"/>
        <v>2.2039198099453438E-2</v>
      </c>
      <c r="AM400">
        <f t="shared" si="248"/>
        <v>1.7680082321904846E-2</v>
      </c>
      <c r="AN400">
        <f t="shared" si="249"/>
        <v>3.7205714097882196E-2</v>
      </c>
      <c r="AO400">
        <f t="shared" si="225"/>
        <v>1.6150414875757003E-2</v>
      </c>
      <c r="AP400">
        <f t="shared" si="226"/>
        <v>4.303984350075464E-2</v>
      </c>
      <c r="AQ400">
        <f t="shared" si="227"/>
        <v>5.8629566121641335E-3</v>
      </c>
      <c r="AR400">
        <f t="shared" si="228"/>
        <v>9.084113921742203E-3</v>
      </c>
      <c r="AS400">
        <f t="shared" si="229"/>
        <v>-5.4945053540888843E-3</v>
      </c>
      <c r="AT400">
        <f t="shared" si="230"/>
        <v>3.6669164268495424E-2</v>
      </c>
      <c r="AU400">
        <f t="shared" si="231"/>
        <v>2.0152163172256241E-2</v>
      </c>
      <c r="AV400">
        <f t="shared" si="232"/>
        <v>7.4877037379671399E-2</v>
      </c>
      <c r="AW400">
        <f t="shared" si="233"/>
        <v>3.2752000491901045E-3</v>
      </c>
      <c r="AX400">
        <f t="shared" si="234"/>
        <v>3.1470559231342801E-2</v>
      </c>
      <c r="AY400">
        <f t="shared" si="235"/>
        <v>1.2212027543760885E-3</v>
      </c>
      <c r="AZ400">
        <f t="shared" si="236"/>
        <v>3.8007454969842695E-2</v>
      </c>
      <c r="BA400">
        <f t="shared" si="237"/>
        <v>6.2191935764252776E-2</v>
      </c>
      <c r="BB400">
        <f t="shared" si="238"/>
        <v>2.6768769364162618E-2</v>
      </c>
      <c r="BC400">
        <f t="shared" si="239"/>
        <v>2.0275009033142829E-2</v>
      </c>
      <c r="BD400">
        <f t="shared" si="240"/>
        <v>3.6381428338429014E-2</v>
      </c>
      <c r="BE400">
        <f t="shared" si="241"/>
        <v>1.7995800946394198E-2</v>
      </c>
      <c r="BF400">
        <f t="shared" si="242"/>
        <v>1.0334075747553273E-2</v>
      </c>
      <c r="BG400">
        <f t="shared" si="243"/>
        <v>1.7841124335109676E-2</v>
      </c>
      <c r="BH400">
        <f t="shared" si="244"/>
        <v>1.5311270080321206E-2</v>
      </c>
      <c r="BI400">
        <f t="shared" si="223"/>
        <v>2.4972247931988552E-2</v>
      </c>
      <c r="BJ400">
        <f t="shared" si="218"/>
        <v>9.0114533399296565E-3</v>
      </c>
      <c r="BK400">
        <f t="shared" si="219"/>
        <v>-2.3021622452748763E-3</v>
      </c>
      <c r="BL400">
        <f t="shared" si="220"/>
        <v>1.6891182245174042E-2</v>
      </c>
      <c r="BM400">
        <f t="shared" si="221"/>
        <v>1.4949100645575747E-2</v>
      </c>
      <c r="BN400">
        <f t="shared" si="224"/>
        <v>2.2047265886375518E-2</v>
      </c>
    </row>
    <row r="401" spans="1:66" x14ac:dyDescent="0.25">
      <c r="A401" s="2">
        <v>42569</v>
      </c>
      <c r="B401" s="1">
        <v>94.660933999999997</v>
      </c>
      <c r="C401" s="1">
        <v>98.059997999999993</v>
      </c>
      <c r="D401" s="1">
        <v>40.976578000000003</v>
      </c>
      <c r="E401" s="1">
        <v>40.976578000000003</v>
      </c>
      <c r="F401" s="1">
        <v>124.380241</v>
      </c>
      <c r="G401" s="1">
        <v>13.785216</v>
      </c>
      <c r="H401" s="1">
        <v>144.60000600000001</v>
      </c>
      <c r="I401" s="1">
        <v>74.000916000000004</v>
      </c>
      <c r="J401" s="1">
        <v>156.529404</v>
      </c>
      <c r="K401" s="1">
        <v>93.988251000000005</v>
      </c>
      <c r="L401" s="1">
        <v>76.330001999999993</v>
      </c>
      <c r="M401" s="1">
        <v>12.131064</v>
      </c>
      <c r="N401" s="1">
        <v>742.73999000000003</v>
      </c>
      <c r="O401" s="1">
        <v>155.172348</v>
      </c>
      <c r="P401" s="1">
        <v>129.144867</v>
      </c>
      <c r="Q401" s="1">
        <v>32.387238000000004</v>
      </c>
      <c r="R401" s="1">
        <v>117.05044599999999</v>
      </c>
      <c r="S401" s="1">
        <v>60.419288999999999</v>
      </c>
      <c r="T401" s="1">
        <v>27.399121999999998</v>
      </c>
      <c r="U401" s="1">
        <v>53.693202999999997</v>
      </c>
      <c r="V401" s="1">
        <v>54.854919000000002</v>
      </c>
      <c r="W401" s="1">
        <v>54.125377999999998</v>
      </c>
      <c r="X401" s="1">
        <v>33.514423000000001</v>
      </c>
      <c r="Y401" s="1">
        <v>55.089793999999998</v>
      </c>
      <c r="Z401" s="1">
        <v>38.295380000000002</v>
      </c>
      <c r="AA401" s="1">
        <v>40.57</v>
      </c>
      <c r="AB401" s="1">
        <v>61.477749000000003</v>
      </c>
      <c r="AC401" s="1">
        <v>50.502262000000002</v>
      </c>
      <c r="AD401" s="1">
        <v>69.063820000000007</v>
      </c>
      <c r="AE401" s="1">
        <v>85.466751000000002</v>
      </c>
      <c r="AF401" s="1">
        <v>2175.030029</v>
      </c>
      <c r="AG401" s="1"/>
      <c r="AI401">
        <f t="shared" si="222"/>
        <v>-1.2147371136817075E-3</v>
      </c>
      <c r="AJ401">
        <f t="shared" si="245"/>
        <v>2.3509761351124155E-3</v>
      </c>
      <c r="AK401">
        <f t="shared" si="246"/>
        <v>-1.8009432833437197E-2</v>
      </c>
      <c r="AL401">
        <f t="shared" si="247"/>
        <v>-1.8009432833437197E-2</v>
      </c>
      <c r="AM401">
        <f t="shared" si="248"/>
        <v>8.1576966972605226E-3</v>
      </c>
      <c r="AN401">
        <f t="shared" si="249"/>
        <v>5.2708603140573518E-2</v>
      </c>
      <c r="AO401">
        <f t="shared" si="225"/>
        <v>-9.3854558513018632E-3</v>
      </c>
      <c r="AP401">
        <f t="shared" si="226"/>
        <v>-1.6356787222303076E-2</v>
      </c>
      <c r="AQ401">
        <f t="shared" si="227"/>
        <v>6.3698186504138592E-3</v>
      </c>
      <c r="AR401">
        <f t="shared" si="228"/>
        <v>-2.0941869156857432E-2</v>
      </c>
      <c r="AS401">
        <f t="shared" si="229"/>
        <v>-1.9272773499350547E-2</v>
      </c>
      <c r="AT401">
        <f t="shared" si="230"/>
        <v>1.9896837193089875E-2</v>
      </c>
      <c r="AU401">
        <f t="shared" si="231"/>
        <v>3.1798311819350625E-2</v>
      </c>
      <c r="AV401">
        <f t="shared" si="232"/>
        <v>-7.6093790641824496E-3</v>
      </c>
      <c r="AW401">
        <f t="shared" si="233"/>
        <v>1.2910133143172155E-2</v>
      </c>
      <c r="AX401">
        <f t="shared" si="234"/>
        <v>-1.1690962761923043E-2</v>
      </c>
      <c r="AY401">
        <f t="shared" si="235"/>
        <v>1.6503940246921443E-2</v>
      </c>
      <c r="AZ401">
        <f t="shared" si="236"/>
        <v>-2.1814037718977438E-3</v>
      </c>
      <c r="BA401">
        <f t="shared" si="237"/>
        <v>3.2488401655983476E-2</v>
      </c>
      <c r="BB401">
        <f t="shared" si="238"/>
        <v>5.3444967641019234E-2</v>
      </c>
      <c r="BC401">
        <f t="shared" si="239"/>
        <v>-1.9699362947504878E-2</v>
      </c>
      <c r="BD401">
        <f t="shared" si="240"/>
        <v>3.7381486102184655E-2</v>
      </c>
      <c r="BE401">
        <f t="shared" si="241"/>
        <v>-8.1602671580423671E-4</v>
      </c>
      <c r="BF401">
        <f t="shared" si="242"/>
        <v>0.11689491429152774</v>
      </c>
      <c r="BG401">
        <f t="shared" si="243"/>
        <v>5.1295349638957053E-3</v>
      </c>
      <c r="BH401">
        <f t="shared" si="244"/>
        <v>2.9666006683164228E-3</v>
      </c>
      <c r="BI401">
        <f t="shared" si="223"/>
        <v>9.8687733594091769E-3</v>
      </c>
      <c r="BJ401">
        <f t="shared" si="218"/>
        <v>4.6560439558909483E-3</v>
      </c>
      <c r="BK401">
        <f t="shared" si="219"/>
        <v>-1.6288479940107447E-3</v>
      </c>
      <c r="BL401">
        <f t="shared" si="220"/>
        <v>-1.1669439463093701E-2</v>
      </c>
      <c r="BM401">
        <f t="shared" si="221"/>
        <v>6.1478434323639346E-3</v>
      </c>
      <c r="BN401">
        <f t="shared" si="224"/>
        <v>8.5013709478445314E-3</v>
      </c>
    </row>
    <row r="402" spans="1:66" x14ac:dyDescent="0.25">
      <c r="A402" s="2">
        <v>42576</v>
      </c>
      <c r="B402" s="1">
        <v>99.985969999999995</v>
      </c>
      <c r="C402" s="1">
        <v>97.860000999999997</v>
      </c>
      <c r="D402" s="1">
        <v>39.710892000000001</v>
      </c>
      <c r="E402" s="1">
        <v>39.710892000000001</v>
      </c>
      <c r="F402" s="1">
        <v>124.557304</v>
      </c>
      <c r="G402" s="1">
        <v>13.890668</v>
      </c>
      <c r="H402" s="1">
        <v>144.270004</v>
      </c>
      <c r="I402" s="1">
        <v>77.895103000000006</v>
      </c>
      <c r="J402" s="1">
        <v>156.29574600000001</v>
      </c>
      <c r="K402" s="1">
        <v>92.295295999999993</v>
      </c>
      <c r="L402" s="1">
        <v>76.319999999999993</v>
      </c>
      <c r="M402" s="1">
        <v>11.096768000000001</v>
      </c>
      <c r="N402" s="1">
        <v>768.78997800000002</v>
      </c>
      <c r="O402" s="1">
        <v>153.62455700000001</v>
      </c>
      <c r="P402" s="1">
        <v>130.771942</v>
      </c>
      <c r="Q402" s="1">
        <v>32.574120000000001</v>
      </c>
      <c r="R402" s="1">
        <v>117.237694</v>
      </c>
      <c r="S402" s="1">
        <v>60.353248999999998</v>
      </c>
      <c r="T402" s="1">
        <v>27.219109</v>
      </c>
      <c r="U402" s="1">
        <v>53.797611000000003</v>
      </c>
      <c r="V402" s="1">
        <v>53.665573000000002</v>
      </c>
      <c r="W402" s="1">
        <v>56.531162000000002</v>
      </c>
      <c r="X402" s="1">
        <v>33.651252999999997</v>
      </c>
      <c r="Y402" s="1">
        <v>56.378086000000003</v>
      </c>
      <c r="Z402" s="1">
        <v>38.455275999999998</v>
      </c>
      <c r="AA402" s="1">
        <v>40.18</v>
      </c>
      <c r="AB402" s="1">
        <v>65.476776000000001</v>
      </c>
      <c r="AC402" s="1">
        <v>49.881115000000001</v>
      </c>
      <c r="AD402" s="1">
        <v>68.519195999999994</v>
      </c>
      <c r="AE402" s="1">
        <v>80.866577000000007</v>
      </c>
      <c r="AF402" s="1">
        <v>2173.6000979999999</v>
      </c>
      <c r="AG402" s="1"/>
      <c r="AI402">
        <f t="shared" si="222"/>
        <v>5.6253786805019239E-2</v>
      </c>
      <c r="AJ402">
        <f t="shared" si="245"/>
        <v>-2.0395370597498506E-3</v>
      </c>
      <c r="AK402">
        <f t="shared" si="246"/>
        <v>-3.0888035599263612E-2</v>
      </c>
      <c r="AL402">
        <f t="shared" si="247"/>
        <v>-3.0888035599263612E-2</v>
      </c>
      <c r="AM402">
        <f t="shared" si="248"/>
        <v>1.4235621235048417E-3</v>
      </c>
      <c r="AN402">
        <f t="shared" si="249"/>
        <v>7.6496443726380243E-3</v>
      </c>
      <c r="AO402">
        <f t="shared" si="225"/>
        <v>-2.2821714129113344E-3</v>
      </c>
      <c r="AP402">
        <f t="shared" si="226"/>
        <v>5.262349725508806E-2</v>
      </c>
      <c r="AQ402">
        <f t="shared" si="227"/>
        <v>-1.4927419004290802E-3</v>
      </c>
      <c r="AR402">
        <f t="shared" si="228"/>
        <v>-1.8012410934213595E-2</v>
      </c>
      <c r="AS402">
        <f t="shared" si="229"/>
        <v>-1.3103628636089996E-4</v>
      </c>
      <c r="AT402">
        <f t="shared" si="230"/>
        <v>-8.5260122277814987E-2</v>
      </c>
      <c r="AU402">
        <f t="shared" si="231"/>
        <v>3.5072822724948452E-2</v>
      </c>
      <c r="AV402">
        <f t="shared" si="232"/>
        <v>-9.974657340365756E-3</v>
      </c>
      <c r="AW402">
        <f t="shared" si="233"/>
        <v>1.2598836003292261E-2</v>
      </c>
      <c r="AX402">
        <f t="shared" si="234"/>
        <v>5.7702357947286859E-3</v>
      </c>
      <c r="AY402">
        <f t="shared" si="235"/>
        <v>1.5997205170838133E-3</v>
      </c>
      <c r="AZ402">
        <f t="shared" si="236"/>
        <v>-1.0930284201126727E-3</v>
      </c>
      <c r="BA402">
        <f t="shared" si="237"/>
        <v>-6.570028046884089E-3</v>
      </c>
      <c r="BB402">
        <f t="shared" si="238"/>
        <v>1.9445291799784509E-3</v>
      </c>
      <c r="BC402">
        <f t="shared" si="239"/>
        <v>-2.1681665412722612E-2</v>
      </c>
      <c r="BD402">
        <f t="shared" si="240"/>
        <v>4.4448354707102539E-2</v>
      </c>
      <c r="BE402">
        <f t="shared" si="241"/>
        <v>4.0827198487050258E-3</v>
      </c>
      <c r="BF402">
        <f t="shared" si="242"/>
        <v>2.3385311624145946E-2</v>
      </c>
      <c r="BG402">
        <f t="shared" si="243"/>
        <v>4.1753339436766592E-3</v>
      </c>
      <c r="BH402">
        <f t="shared" si="244"/>
        <v>-9.6130145427656046E-3</v>
      </c>
      <c r="BI402">
        <f t="shared" si="223"/>
        <v>6.5048364083727231E-2</v>
      </c>
      <c r="BJ402">
        <f t="shared" si="218"/>
        <v>-1.2299389678822714E-2</v>
      </c>
      <c r="BK402">
        <f t="shared" si="219"/>
        <v>-7.8858076486359001E-3</v>
      </c>
      <c r="BL402">
        <f t="shared" si="220"/>
        <v>-5.3824135657151578E-2</v>
      </c>
      <c r="BM402">
        <f t="shared" si="221"/>
        <v>-6.5743046345781008E-4</v>
      </c>
      <c r="BN402">
        <f t="shared" si="224"/>
        <v>7.3803003887237774E-4</v>
      </c>
    </row>
    <row r="403" spans="1:66" x14ac:dyDescent="0.25">
      <c r="A403" s="2">
        <v>42583</v>
      </c>
      <c r="B403" s="1">
        <v>103.12342099999999</v>
      </c>
      <c r="C403" s="1">
        <v>99.040001000000004</v>
      </c>
      <c r="D403" s="1">
        <v>40.106422000000002</v>
      </c>
      <c r="E403" s="1">
        <v>40.106422000000002</v>
      </c>
      <c r="F403" s="1">
        <v>122.758743</v>
      </c>
      <c r="G403" s="1">
        <v>14.427504000000001</v>
      </c>
      <c r="H403" s="1">
        <v>145.64999399999999</v>
      </c>
      <c r="I403" s="1">
        <v>77.706871000000007</v>
      </c>
      <c r="J403" s="1">
        <v>156.74440000000001</v>
      </c>
      <c r="K403" s="1">
        <v>92.179871000000006</v>
      </c>
      <c r="L403" s="1">
        <v>79.839995999999999</v>
      </c>
      <c r="M403" s="1">
        <v>10.801961</v>
      </c>
      <c r="N403" s="1">
        <v>782.21997099999999</v>
      </c>
      <c r="O403" s="1">
        <v>156.79745500000001</v>
      </c>
      <c r="P403" s="1">
        <v>129.51379399999999</v>
      </c>
      <c r="Q403" s="1">
        <v>32.686256</v>
      </c>
      <c r="R403" s="1">
        <v>116.310867</v>
      </c>
      <c r="S403" s="1">
        <v>62.551516999999997</v>
      </c>
      <c r="T403" s="1">
        <v>27.673736999999999</v>
      </c>
      <c r="U403" s="1">
        <v>55.012515999999998</v>
      </c>
      <c r="V403" s="1">
        <v>54.004002</v>
      </c>
      <c r="W403" s="1">
        <v>57.620209000000003</v>
      </c>
      <c r="X403" s="1">
        <v>32.328555999999999</v>
      </c>
      <c r="Y403" s="1">
        <v>55.855564000000001</v>
      </c>
      <c r="Z403" s="1">
        <v>38.339801999999999</v>
      </c>
      <c r="AA403" s="1">
        <v>41.369999</v>
      </c>
      <c r="AB403" s="1">
        <v>66.205260999999993</v>
      </c>
      <c r="AC403" s="1">
        <v>48.287726999999997</v>
      </c>
      <c r="AD403" s="1">
        <v>69.261016999999995</v>
      </c>
      <c r="AE403" s="1">
        <v>79.602897999999996</v>
      </c>
      <c r="AF403" s="1">
        <v>2182.8701169999999</v>
      </c>
      <c r="AG403" s="1"/>
      <c r="AI403">
        <f t="shared" si="222"/>
        <v>3.1378912461418322E-2</v>
      </c>
      <c r="AJ403">
        <f t="shared" si="245"/>
        <v>1.2058041977743357E-2</v>
      </c>
      <c r="AK403">
        <f t="shared" si="246"/>
        <v>9.9602396239298983E-3</v>
      </c>
      <c r="AL403">
        <f t="shared" si="247"/>
        <v>9.9602396239298983E-3</v>
      </c>
      <c r="AM403">
        <f t="shared" si="248"/>
        <v>-1.4439626920634108E-2</v>
      </c>
      <c r="AN403">
        <f t="shared" si="249"/>
        <v>3.8647241442960195E-2</v>
      </c>
      <c r="AO403">
        <f t="shared" si="225"/>
        <v>9.5653286320002608E-3</v>
      </c>
      <c r="AP403">
        <f t="shared" si="226"/>
        <v>-2.4164805328006213E-3</v>
      </c>
      <c r="AQ403">
        <f t="shared" si="227"/>
        <v>2.8705451778579102E-3</v>
      </c>
      <c r="AR403">
        <f t="shared" si="228"/>
        <v>-1.2506054479741598E-3</v>
      </c>
      <c r="AS403">
        <f t="shared" si="229"/>
        <v>4.6121540880503228E-2</v>
      </c>
      <c r="AT403">
        <f t="shared" si="230"/>
        <v>-2.6566924711771973E-2</v>
      </c>
      <c r="AU403">
        <f t="shared" si="231"/>
        <v>1.7469001137265044E-2</v>
      </c>
      <c r="AV403">
        <f t="shared" si="232"/>
        <v>2.0653586001878613E-2</v>
      </c>
      <c r="AW403">
        <f t="shared" si="233"/>
        <v>-9.6209322944826019E-3</v>
      </c>
      <c r="AX403">
        <f t="shared" si="234"/>
        <v>3.4424874716492593E-3</v>
      </c>
      <c r="AY403">
        <f t="shared" si="235"/>
        <v>-7.9055376165962712E-3</v>
      </c>
      <c r="AZ403">
        <f t="shared" si="236"/>
        <v>3.6423358086322723E-2</v>
      </c>
      <c r="BA403">
        <f t="shared" si="237"/>
        <v>1.6702530564097436E-2</v>
      </c>
      <c r="BB403">
        <f t="shared" si="238"/>
        <v>2.2582880120829055E-2</v>
      </c>
      <c r="BC403">
        <f t="shared" si="239"/>
        <v>6.3062589492894798E-3</v>
      </c>
      <c r="BD403">
        <f t="shared" si="240"/>
        <v>1.9264542978967968E-2</v>
      </c>
      <c r="BE403">
        <f t="shared" si="241"/>
        <v>-3.9306025246667577E-2</v>
      </c>
      <c r="BF403">
        <f t="shared" si="242"/>
        <v>-9.2681755815548997E-3</v>
      </c>
      <c r="BG403">
        <f t="shared" si="243"/>
        <v>-3.0028129300124899E-3</v>
      </c>
      <c r="BH403">
        <f t="shared" si="244"/>
        <v>2.9616699850671984E-2</v>
      </c>
      <c r="BI403">
        <f t="shared" si="223"/>
        <v>1.1125853233824342E-2</v>
      </c>
      <c r="BJ403">
        <f t="shared" si="218"/>
        <v>-3.1943712565366759E-2</v>
      </c>
      <c r="BK403">
        <f t="shared" si="219"/>
        <v>1.0826469709306012E-2</v>
      </c>
      <c r="BL403">
        <f t="shared" si="220"/>
        <v>-1.5626715595987332E-2</v>
      </c>
      <c r="BM403">
        <f t="shared" si="221"/>
        <v>4.2648226822080536E-3</v>
      </c>
      <c r="BN403">
        <f t="shared" si="224"/>
        <v>6.4542736160198722E-3</v>
      </c>
    </row>
    <row r="404" spans="1:66" x14ac:dyDescent="0.25">
      <c r="A404" s="2">
        <v>42590</v>
      </c>
      <c r="B404" s="1">
        <v>104.35732299999999</v>
      </c>
      <c r="C404" s="1">
        <v>101.040001</v>
      </c>
      <c r="D404" s="1">
        <v>40.679932000000001</v>
      </c>
      <c r="E404" s="1">
        <v>40.679932000000001</v>
      </c>
      <c r="F404" s="1">
        <v>124.035439</v>
      </c>
      <c r="G404" s="1">
        <v>14.293295000000001</v>
      </c>
      <c r="H404" s="1">
        <v>147.720001</v>
      </c>
      <c r="I404" s="1">
        <v>78.121009999999998</v>
      </c>
      <c r="J404" s="1">
        <v>157.99685700000001</v>
      </c>
      <c r="K404" s="1">
        <v>93.151375000000002</v>
      </c>
      <c r="L404" s="1">
        <v>77.430000000000007</v>
      </c>
      <c r="M404" s="1">
        <v>10.926019999999999</v>
      </c>
      <c r="N404" s="1">
        <v>783.21997099999999</v>
      </c>
      <c r="O404" s="1">
        <v>157.91957099999999</v>
      </c>
      <c r="P404" s="1">
        <v>129.19215399999999</v>
      </c>
      <c r="Q404" s="1">
        <v>32.548003999999999</v>
      </c>
      <c r="R404" s="1">
        <v>115.355957</v>
      </c>
      <c r="S404" s="1">
        <v>61.626925999999997</v>
      </c>
      <c r="T404" s="1">
        <v>27.826366</v>
      </c>
      <c r="U404" s="1">
        <v>54.993538000000001</v>
      </c>
      <c r="V404" s="1">
        <v>54.584175000000002</v>
      </c>
      <c r="W404" s="1">
        <v>62.411999000000002</v>
      </c>
      <c r="X404" s="1">
        <v>32.174191</v>
      </c>
      <c r="Y404" s="1">
        <v>55.594307000000001</v>
      </c>
      <c r="Z404" s="1">
        <v>38.446396</v>
      </c>
      <c r="AA404" s="1">
        <v>41.34</v>
      </c>
      <c r="AB404" s="1">
        <v>65.912682000000004</v>
      </c>
      <c r="AC404" s="1">
        <v>48.296734000000001</v>
      </c>
      <c r="AD404" s="1">
        <v>69.383087000000003</v>
      </c>
      <c r="AE404" s="1">
        <v>79.866553999999994</v>
      </c>
      <c r="AF404" s="1">
        <v>2184.0500489999999</v>
      </c>
      <c r="AG404" s="1"/>
      <c r="AI404">
        <f t="shared" si="222"/>
        <v>1.1965293509803175E-2</v>
      </c>
      <c r="AJ404">
        <f t="shared" si="245"/>
        <v>2.0193860862339853E-2</v>
      </c>
      <c r="AK404">
        <f t="shared" si="246"/>
        <v>1.4299704920074865E-2</v>
      </c>
      <c r="AL404">
        <f t="shared" si="247"/>
        <v>1.4299704920074865E-2</v>
      </c>
      <c r="AM404">
        <f t="shared" si="248"/>
        <v>1.0400041323329624E-2</v>
      </c>
      <c r="AN404">
        <f t="shared" si="249"/>
        <v>-9.3023020475336716E-3</v>
      </c>
      <c r="AO404">
        <f t="shared" si="225"/>
        <v>1.4212201066070788E-2</v>
      </c>
      <c r="AP404">
        <f t="shared" si="226"/>
        <v>5.3295029727807672E-3</v>
      </c>
      <c r="AQ404">
        <f t="shared" si="227"/>
        <v>7.9904417637886426E-3</v>
      </c>
      <c r="AR404">
        <f t="shared" si="228"/>
        <v>1.0539220650460618E-2</v>
      </c>
      <c r="AS404">
        <f t="shared" si="229"/>
        <v>-3.0185322153573162E-2</v>
      </c>
      <c r="AT404">
        <f t="shared" si="230"/>
        <v>1.1484859091788891E-2</v>
      </c>
      <c r="AU404">
        <f t="shared" si="231"/>
        <v>1.2784127701592524E-3</v>
      </c>
      <c r="AV404">
        <f t="shared" si="232"/>
        <v>7.1564681965021497E-3</v>
      </c>
      <c r="AW404">
        <f t="shared" si="233"/>
        <v>-2.4834420339813548E-3</v>
      </c>
      <c r="AX404">
        <f t="shared" si="234"/>
        <v>-4.2296676621513757E-3</v>
      </c>
      <c r="AY404">
        <f t="shared" si="235"/>
        <v>-8.2099809298128452E-3</v>
      </c>
      <c r="AZ404">
        <f t="shared" si="236"/>
        <v>-1.4781272211191928E-2</v>
      </c>
      <c r="BA404">
        <f t="shared" si="237"/>
        <v>5.5153013848473383E-3</v>
      </c>
      <c r="BB404">
        <f t="shared" si="238"/>
        <v>-3.4497604145204073E-4</v>
      </c>
      <c r="BC404">
        <f t="shared" si="239"/>
        <v>1.0743148257790266E-2</v>
      </c>
      <c r="BD404">
        <f t="shared" si="240"/>
        <v>8.3161621298527375E-2</v>
      </c>
      <c r="BE404">
        <f t="shared" si="241"/>
        <v>-4.7748807586704004E-3</v>
      </c>
      <c r="BF404">
        <f t="shared" si="242"/>
        <v>-4.6773675045157634E-3</v>
      </c>
      <c r="BG404">
        <f t="shared" si="243"/>
        <v>2.7802438833669824E-3</v>
      </c>
      <c r="BH404">
        <f t="shared" si="244"/>
        <v>-7.2513900713404799E-4</v>
      </c>
      <c r="BI404">
        <f t="shared" si="223"/>
        <v>-4.4192711512758675E-3</v>
      </c>
      <c r="BJ404">
        <f t="shared" ref="BJ404:BJ467" si="250">(AC404-AC403)/AC403</f>
        <v>1.8652772784281157E-4</v>
      </c>
      <c r="BK404">
        <f t="shared" ref="BK404:BK467" si="251">(AD404-AD403)/AD403</f>
        <v>1.7624632915801382E-3</v>
      </c>
      <c r="BL404">
        <f t="shared" ref="BL404:BL467" si="252">(AE404-AE403)/AE403</f>
        <v>3.3121407213088832E-3</v>
      </c>
      <c r="BM404">
        <f t="shared" ref="BM404:BM467" si="253">(AF404-AF403)/AF403</f>
        <v>5.4054155160712571E-4</v>
      </c>
      <c r="BN404">
        <f t="shared" si="224"/>
        <v>5.0825845703714951E-3</v>
      </c>
    </row>
    <row r="405" spans="1:66" x14ac:dyDescent="0.25">
      <c r="A405" s="2">
        <v>42597</v>
      </c>
      <c r="B405" s="1">
        <v>105.495628</v>
      </c>
      <c r="C405" s="1">
        <v>100.32</v>
      </c>
      <c r="D405" s="1">
        <v>39.532905999999997</v>
      </c>
      <c r="E405" s="1">
        <v>39.532905999999997</v>
      </c>
      <c r="F405" s="1">
        <v>126.322395</v>
      </c>
      <c r="G405" s="1">
        <v>14.590472999999999</v>
      </c>
      <c r="H405" s="1">
        <v>148.75</v>
      </c>
      <c r="I405" s="1">
        <v>78.911629000000005</v>
      </c>
      <c r="J405" s="1">
        <v>157.46565200000001</v>
      </c>
      <c r="K405" s="1">
        <v>92.718529000000004</v>
      </c>
      <c r="L405" s="1">
        <v>81.760002</v>
      </c>
      <c r="M405" s="1">
        <v>10.979188000000001</v>
      </c>
      <c r="N405" s="1">
        <v>775.419983</v>
      </c>
      <c r="O405" s="1">
        <v>160.80229199999999</v>
      </c>
      <c r="P405" s="1">
        <v>128.14212000000001</v>
      </c>
      <c r="Q405" s="1">
        <v>33.178814000000003</v>
      </c>
      <c r="R405" s="1">
        <v>112.266586</v>
      </c>
      <c r="S405" s="1">
        <v>62.136386999999999</v>
      </c>
      <c r="T405" s="1">
        <v>29.142800999999999</v>
      </c>
      <c r="U405" s="1">
        <v>54.689804000000002</v>
      </c>
      <c r="V405" s="1">
        <v>56.953201</v>
      </c>
      <c r="W405" s="1">
        <v>61.639763000000002</v>
      </c>
      <c r="X405" s="1">
        <v>32.174191</v>
      </c>
      <c r="Y405" s="1">
        <v>56.540241000000002</v>
      </c>
      <c r="Z405" s="1">
        <v>36.429912999999999</v>
      </c>
      <c r="AA405" s="1">
        <v>40.98</v>
      </c>
      <c r="AB405" s="1">
        <v>66.318511999999998</v>
      </c>
      <c r="AC405" s="1">
        <v>47.216476</v>
      </c>
      <c r="AD405" s="1">
        <v>68.836974999999995</v>
      </c>
      <c r="AE405" s="1">
        <v>80.501778000000002</v>
      </c>
      <c r="AF405" s="1">
        <v>2183.8701169999999</v>
      </c>
      <c r="AG405" s="1"/>
      <c r="AI405">
        <f t="shared" si="222"/>
        <v>1.0907763511718316E-2</v>
      </c>
      <c r="AJ405">
        <f t="shared" si="245"/>
        <v>-7.1259005628870739E-3</v>
      </c>
      <c r="AK405">
        <f t="shared" si="246"/>
        <v>-2.8196359816924074E-2</v>
      </c>
      <c r="AL405">
        <f t="shared" si="247"/>
        <v>-2.8196359816924074E-2</v>
      </c>
      <c r="AM405">
        <f t="shared" si="248"/>
        <v>1.8437924019440957E-2</v>
      </c>
      <c r="AN405">
        <f t="shared" si="249"/>
        <v>2.0791427029246849E-2</v>
      </c>
      <c r="AO405">
        <f t="shared" si="225"/>
        <v>6.9726441445123171E-3</v>
      </c>
      <c r="AP405">
        <f t="shared" si="226"/>
        <v>1.0120440071115396E-2</v>
      </c>
      <c r="AQ405">
        <f t="shared" si="227"/>
        <v>-3.3621238427546688E-3</v>
      </c>
      <c r="AR405">
        <f t="shared" si="228"/>
        <v>-4.646694694522736E-3</v>
      </c>
      <c r="AS405">
        <f t="shared" si="229"/>
        <v>5.5921503293297078E-2</v>
      </c>
      <c r="AT405">
        <f t="shared" si="230"/>
        <v>4.8661818301633363E-3</v>
      </c>
      <c r="AU405">
        <f t="shared" si="231"/>
        <v>-9.9588727162320846E-3</v>
      </c>
      <c r="AV405">
        <f t="shared" si="232"/>
        <v>1.8254361899197432E-2</v>
      </c>
      <c r="AW405">
        <f t="shared" si="233"/>
        <v>-8.127691717253839E-3</v>
      </c>
      <c r="AX405">
        <f t="shared" si="234"/>
        <v>1.938091196006993E-2</v>
      </c>
      <c r="AY405">
        <f t="shared" si="235"/>
        <v>-2.6781200384822776E-2</v>
      </c>
      <c r="AZ405">
        <f t="shared" si="236"/>
        <v>8.2668572500273953E-3</v>
      </c>
      <c r="BA405">
        <f t="shared" si="237"/>
        <v>4.7308908392852969E-2</v>
      </c>
      <c r="BB405">
        <f t="shared" si="238"/>
        <v>-5.5230852759463956E-3</v>
      </c>
      <c r="BC405">
        <f t="shared" si="239"/>
        <v>4.3401333811493865E-2</v>
      </c>
      <c r="BD405">
        <f t="shared" si="240"/>
        <v>-1.2373197660276824E-2</v>
      </c>
      <c r="BE405">
        <f t="shared" si="241"/>
        <v>0</v>
      </c>
      <c r="BF405">
        <f t="shared" si="242"/>
        <v>1.7014943634426474E-2</v>
      </c>
      <c r="BG405">
        <f t="shared" si="243"/>
        <v>-5.2449207462774948E-2</v>
      </c>
      <c r="BH405">
        <f t="shared" si="244"/>
        <v>-8.7082728592164128E-3</v>
      </c>
      <c r="BI405">
        <f t="shared" si="223"/>
        <v>6.157085217682305E-3</v>
      </c>
      <c r="BJ405">
        <f t="shared" si="250"/>
        <v>-2.2367102504281151E-2</v>
      </c>
      <c r="BK405">
        <f t="shared" si="251"/>
        <v>-7.8709671710053466E-3</v>
      </c>
      <c r="BL405">
        <f t="shared" si="252"/>
        <v>7.9535671465180285E-3</v>
      </c>
      <c r="BM405">
        <f t="shared" si="253"/>
        <v>-8.2384558944696587E-5</v>
      </c>
      <c r="BN405">
        <f t="shared" si="224"/>
        <v>2.3356272241980085E-3</v>
      </c>
    </row>
    <row r="406" spans="1:66" x14ac:dyDescent="0.25">
      <c r="A406" s="2">
        <v>42604</v>
      </c>
      <c r="B406" s="1">
        <v>103.16114</v>
      </c>
      <c r="C406" s="1">
        <v>102.05999799999999</v>
      </c>
      <c r="D406" s="1">
        <v>40.590938999999999</v>
      </c>
      <c r="E406" s="1">
        <v>40.590938999999999</v>
      </c>
      <c r="F406" s="1">
        <v>124.245857</v>
      </c>
      <c r="G406" s="1">
        <v>15.136896</v>
      </c>
      <c r="H406" s="1">
        <v>147.91000399999999</v>
      </c>
      <c r="I406" s="1">
        <v>77.800987000000006</v>
      </c>
      <c r="J406" s="1">
        <v>153.63252299999999</v>
      </c>
      <c r="K406" s="1">
        <v>91.583472999999998</v>
      </c>
      <c r="L406" s="1">
        <v>81.209998999999996</v>
      </c>
      <c r="M406" s="1">
        <v>10.970326</v>
      </c>
      <c r="N406" s="1">
        <v>769.53997800000002</v>
      </c>
      <c r="O406" s="1">
        <v>160.550781</v>
      </c>
      <c r="P406" s="1">
        <v>127.101524</v>
      </c>
      <c r="Q406" s="1">
        <v>33.197642999999999</v>
      </c>
      <c r="R406" s="1">
        <v>112.186195</v>
      </c>
      <c r="S406" s="1">
        <v>62.476031999999996</v>
      </c>
      <c r="T406" s="1">
        <v>29.724706999999999</v>
      </c>
      <c r="U406" s="1">
        <v>55.422244999999997</v>
      </c>
      <c r="V406" s="1">
        <v>57.049889</v>
      </c>
      <c r="W406" s="1">
        <v>61.412052000000003</v>
      </c>
      <c r="X406" s="1">
        <v>32.027023</v>
      </c>
      <c r="Y406" s="1">
        <v>56.729427000000001</v>
      </c>
      <c r="Z406" s="1">
        <v>36.136772000000001</v>
      </c>
      <c r="AA406" s="1">
        <v>42.240001999999997</v>
      </c>
      <c r="AB406" s="1">
        <v>65.827751000000006</v>
      </c>
      <c r="AC406" s="1">
        <v>46.874381999999997</v>
      </c>
      <c r="AD406" s="1">
        <v>67.258110000000002</v>
      </c>
      <c r="AE406" s="1">
        <v>80.015831000000006</v>
      </c>
      <c r="AF406" s="1">
        <v>2169.040039</v>
      </c>
      <c r="AG406" s="1"/>
      <c r="AI406">
        <f t="shared" si="222"/>
        <v>-2.2128765374049369E-2</v>
      </c>
      <c r="AJ406">
        <f t="shared" si="245"/>
        <v>1.7344477671451357E-2</v>
      </c>
      <c r="AK406">
        <f t="shared" si="246"/>
        <v>2.6763350005183071E-2</v>
      </c>
      <c r="AL406">
        <f t="shared" si="247"/>
        <v>2.6763350005183071E-2</v>
      </c>
      <c r="AM406">
        <f t="shared" si="248"/>
        <v>-1.6438399541110659E-2</v>
      </c>
      <c r="AN406">
        <f t="shared" si="249"/>
        <v>3.7450670721915651E-2</v>
      </c>
      <c r="AO406">
        <f t="shared" si="225"/>
        <v>-5.6470319327732001E-3</v>
      </c>
      <c r="AP406">
        <f t="shared" si="226"/>
        <v>-1.4074503518359741E-2</v>
      </c>
      <c r="AQ406">
        <f t="shared" si="227"/>
        <v>-2.4342635687940463E-2</v>
      </c>
      <c r="AR406">
        <f t="shared" si="228"/>
        <v>-1.2241954356286279E-2</v>
      </c>
      <c r="AS406">
        <f t="shared" si="229"/>
        <v>-6.7270423990449975E-3</v>
      </c>
      <c r="AT406">
        <f t="shared" si="230"/>
        <v>-8.0716351701060139E-4</v>
      </c>
      <c r="AU406">
        <f t="shared" si="231"/>
        <v>-7.5829938986754003E-3</v>
      </c>
      <c r="AV406">
        <f t="shared" si="232"/>
        <v>-1.5641008400551506E-3</v>
      </c>
      <c r="AW406">
        <f t="shared" si="233"/>
        <v>-8.1206398021197706E-3</v>
      </c>
      <c r="AX406">
        <f t="shared" si="234"/>
        <v>5.6750069487102983E-4</v>
      </c>
      <c r="AY406">
        <f t="shared" si="235"/>
        <v>-7.160723672491998E-4</v>
      </c>
      <c r="AZ406">
        <f t="shared" si="236"/>
        <v>5.4661208415609569E-3</v>
      </c>
      <c r="BA406">
        <f t="shared" si="237"/>
        <v>1.9967401211709198E-2</v>
      </c>
      <c r="BB406">
        <f t="shared" si="238"/>
        <v>1.339264262128265E-2</v>
      </c>
      <c r="BC406">
        <f t="shared" si="239"/>
        <v>1.6976745521292179E-3</v>
      </c>
      <c r="BD406">
        <f t="shared" si="240"/>
        <v>-3.6942225102325477E-3</v>
      </c>
      <c r="BE406">
        <f t="shared" si="241"/>
        <v>-4.574101024016443E-3</v>
      </c>
      <c r="BF406">
        <f t="shared" si="242"/>
        <v>3.3460416272367748E-3</v>
      </c>
      <c r="BG406">
        <f t="shared" si="243"/>
        <v>-8.0467115032637759E-3</v>
      </c>
      <c r="BH406">
        <f t="shared" si="244"/>
        <v>3.0746754514397272E-2</v>
      </c>
      <c r="BI406">
        <f t="shared" si="223"/>
        <v>-7.4000604838659837E-3</v>
      </c>
      <c r="BJ406">
        <f t="shared" si="250"/>
        <v>-7.2452251625047788E-3</v>
      </c>
      <c r="BK406">
        <f t="shared" si="251"/>
        <v>-2.2936292595657978E-2</v>
      </c>
      <c r="BL406">
        <f t="shared" si="252"/>
        <v>-6.0364753682831188E-3</v>
      </c>
      <c r="BM406">
        <f t="shared" si="253"/>
        <v>-6.7907326010633621E-3</v>
      </c>
      <c r="BN406">
        <f t="shared" si="224"/>
        <v>1.0605308614735909E-4</v>
      </c>
    </row>
    <row r="407" spans="1:66" x14ac:dyDescent="0.25">
      <c r="A407" s="2">
        <v>42611</v>
      </c>
      <c r="B407" s="1">
        <v>103.923233</v>
      </c>
      <c r="C407" s="1">
        <v>103.57</v>
      </c>
      <c r="D407" s="1">
        <v>42.321365</v>
      </c>
      <c r="E407" s="1">
        <v>42.321365</v>
      </c>
      <c r="F407" s="1">
        <v>123.24045599999999</v>
      </c>
      <c r="G407" s="1">
        <v>15.33821</v>
      </c>
      <c r="H407" s="1">
        <v>150.720001</v>
      </c>
      <c r="I407" s="1">
        <v>76.888007999999999</v>
      </c>
      <c r="J407" s="1">
        <v>148.05630500000001</v>
      </c>
      <c r="K407" s="1">
        <v>90.823570000000004</v>
      </c>
      <c r="L407" s="1">
        <v>83.459998999999996</v>
      </c>
      <c r="M407" s="1">
        <v>11.076663</v>
      </c>
      <c r="N407" s="1">
        <v>771.46002199999998</v>
      </c>
      <c r="O407" s="1">
        <v>163.655945</v>
      </c>
      <c r="P407" s="1">
        <v>127.848854</v>
      </c>
      <c r="Q407" s="1">
        <v>33.969684999999998</v>
      </c>
      <c r="R407" s="1">
        <v>112.45006600000001</v>
      </c>
      <c r="S407" s="1">
        <v>63.674239999999998</v>
      </c>
      <c r="T407" s="1">
        <v>30.42108</v>
      </c>
      <c r="U407" s="1">
        <v>55.078415</v>
      </c>
      <c r="V407" s="1">
        <v>56.102283</v>
      </c>
      <c r="W407" s="1">
        <v>62.021152000000001</v>
      </c>
      <c r="X407" s="1">
        <v>31.981031000000002</v>
      </c>
      <c r="Y407" s="1">
        <v>57.071770000000001</v>
      </c>
      <c r="Z407" s="1">
        <v>36.376613999999996</v>
      </c>
      <c r="AA407" s="1">
        <v>44.700001</v>
      </c>
      <c r="AB407" s="1">
        <v>65.761696000000001</v>
      </c>
      <c r="AC407" s="1">
        <v>47.603560999999999</v>
      </c>
      <c r="AD407" s="1">
        <v>68.543899999999994</v>
      </c>
      <c r="AE407" s="1">
        <v>80.153351000000001</v>
      </c>
      <c r="AF407" s="1">
        <v>2179.9799800000001</v>
      </c>
      <c r="AG407" s="1"/>
      <c r="AI407">
        <f t="shared" si="222"/>
        <v>7.387403822795997E-3</v>
      </c>
      <c r="AJ407">
        <f t="shared" si="245"/>
        <v>1.4795238385170262E-2</v>
      </c>
      <c r="AK407">
        <f t="shared" si="246"/>
        <v>4.2630844287687E-2</v>
      </c>
      <c r="AL407">
        <f t="shared" si="247"/>
        <v>4.2630844287687E-2</v>
      </c>
      <c r="AM407">
        <f t="shared" si="248"/>
        <v>-8.0920283724229634E-3</v>
      </c>
      <c r="AN407">
        <f t="shared" si="249"/>
        <v>1.3299556263054195E-2</v>
      </c>
      <c r="AO407">
        <f t="shared" si="225"/>
        <v>1.8998018551875707E-2</v>
      </c>
      <c r="AP407">
        <f t="shared" si="226"/>
        <v>-1.1734799714044848E-2</v>
      </c>
      <c r="AQ407">
        <f t="shared" si="227"/>
        <v>-3.6295817390175796E-2</v>
      </c>
      <c r="AR407">
        <f t="shared" si="228"/>
        <v>-8.2973813408451346E-3</v>
      </c>
      <c r="AS407">
        <f t="shared" si="229"/>
        <v>2.7705947884570224E-2</v>
      </c>
      <c r="AT407">
        <f t="shared" si="230"/>
        <v>9.693148590114815E-3</v>
      </c>
      <c r="AU407">
        <f t="shared" si="231"/>
        <v>2.4950542595461645E-3</v>
      </c>
      <c r="AV407">
        <f t="shared" si="232"/>
        <v>1.9340696947466124E-2</v>
      </c>
      <c r="AW407">
        <f t="shared" si="233"/>
        <v>5.8797878772878067E-3</v>
      </c>
      <c r="AX407">
        <f t="shared" si="234"/>
        <v>2.3255928139235639E-2</v>
      </c>
      <c r="AY407">
        <f t="shared" si="235"/>
        <v>2.3520808420323808E-3</v>
      </c>
      <c r="AZ407">
        <f t="shared" si="236"/>
        <v>1.9178682794707594E-2</v>
      </c>
      <c r="BA407">
        <f t="shared" si="237"/>
        <v>2.3427413430854045E-2</v>
      </c>
      <c r="BB407">
        <f t="shared" si="238"/>
        <v>-6.2038266403679062E-3</v>
      </c>
      <c r="BC407">
        <f t="shared" si="239"/>
        <v>-1.6610128724352125E-2</v>
      </c>
      <c r="BD407">
        <f t="shared" si="240"/>
        <v>9.9182486199939704E-3</v>
      </c>
      <c r="BE407">
        <f t="shared" si="241"/>
        <v>-1.4360373113666623E-3</v>
      </c>
      <c r="BF407">
        <f t="shared" si="242"/>
        <v>6.0346634560578165E-3</v>
      </c>
      <c r="BG407">
        <f t="shared" si="243"/>
        <v>6.637062103942098E-3</v>
      </c>
      <c r="BH407">
        <f t="shared" si="244"/>
        <v>5.8238609931884081E-2</v>
      </c>
      <c r="BI407">
        <f t="shared" si="223"/>
        <v>-1.0034521762714594E-3</v>
      </c>
      <c r="BJ407">
        <f t="shared" si="250"/>
        <v>1.5556023757283927E-2</v>
      </c>
      <c r="BK407">
        <f t="shared" si="251"/>
        <v>1.9117248462675974E-2</v>
      </c>
      <c r="BL407">
        <f t="shared" si="252"/>
        <v>1.7186598986892352E-3</v>
      </c>
      <c r="BM407">
        <f t="shared" si="253"/>
        <v>5.0436786796447374E-3</v>
      </c>
      <c r="BN407">
        <f t="shared" si="224"/>
        <v>1.0020589697492172E-2</v>
      </c>
    </row>
    <row r="408" spans="1:66" x14ac:dyDescent="0.25">
      <c r="A408" s="2">
        <v>42618</v>
      </c>
      <c r="B408" s="1">
        <v>99.485771</v>
      </c>
      <c r="C408" s="1">
        <v>99.379997000000003</v>
      </c>
      <c r="D408" s="1">
        <v>41.817073999999998</v>
      </c>
      <c r="E408" s="1">
        <v>41.817073999999998</v>
      </c>
      <c r="F408" s="1">
        <v>120.769257</v>
      </c>
      <c r="G408" s="1">
        <v>15.159189</v>
      </c>
      <c r="H408" s="1">
        <v>146.61999499999999</v>
      </c>
      <c r="I408" s="1">
        <v>76.040901000000005</v>
      </c>
      <c r="J408" s="1">
        <v>141.233597</v>
      </c>
      <c r="K408" s="1">
        <v>88.899749999999997</v>
      </c>
      <c r="L408" s="1">
        <v>79.860000999999997</v>
      </c>
      <c r="M408" s="1">
        <v>10.970326</v>
      </c>
      <c r="N408" s="1">
        <v>759.65997300000004</v>
      </c>
      <c r="O408" s="1">
        <v>163.703552</v>
      </c>
      <c r="P408" s="1">
        <v>121.458862</v>
      </c>
      <c r="Q408" s="1">
        <v>33.367119000000002</v>
      </c>
      <c r="R408" s="1">
        <v>111.42282899999999</v>
      </c>
      <c r="S408" s="1">
        <v>62.881725000000003</v>
      </c>
      <c r="T408" s="1">
        <v>30.134899000000001</v>
      </c>
      <c r="U408" s="1">
        <v>53.684035999999999</v>
      </c>
      <c r="V408" s="1">
        <v>53.797153000000002</v>
      </c>
      <c r="W408" s="1">
        <v>59.035651999999999</v>
      </c>
      <c r="X408" s="1">
        <v>31.364778999999999</v>
      </c>
      <c r="Y408" s="1">
        <v>54.985027000000002</v>
      </c>
      <c r="Z408" s="1">
        <v>35.275105000000003</v>
      </c>
      <c r="AA408" s="1">
        <v>42.740001999999997</v>
      </c>
      <c r="AB408" s="1">
        <v>62.920948000000003</v>
      </c>
      <c r="AC408" s="1">
        <v>46.649329999999999</v>
      </c>
      <c r="AD408" s="1">
        <v>66.463950999999994</v>
      </c>
      <c r="AE408" s="1">
        <v>79.621566999999999</v>
      </c>
      <c r="AF408" s="1">
        <v>2127.8100589999999</v>
      </c>
      <c r="AG408" s="1"/>
      <c r="AI408">
        <f t="shared" si="222"/>
        <v>-4.2699422178291903E-2</v>
      </c>
      <c r="AJ408">
        <f t="shared" si="245"/>
        <v>-4.0455759389784594E-2</v>
      </c>
      <c r="AK408">
        <f t="shared" si="246"/>
        <v>-1.1915754607631442E-2</v>
      </c>
      <c r="AL408">
        <f t="shared" si="247"/>
        <v>-1.1915754607631442E-2</v>
      </c>
      <c r="AM408">
        <f t="shared" si="248"/>
        <v>-2.005184888312973E-2</v>
      </c>
      <c r="AN408">
        <f t="shared" si="249"/>
        <v>-1.1671570541803804E-2</v>
      </c>
      <c r="AO408">
        <f t="shared" si="225"/>
        <v>-2.7202799713357272E-2</v>
      </c>
      <c r="AP408">
        <f t="shared" si="226"/>
        <v>-1.1017413794879354E-2</v>
      </c>
      <c r="AQ408">
        <f t="shared" si="227"/>
        <v>-4.6081847037854992E-2</v>
      </c>
      <c r="AR408">
        <f t="shared" si="228"/>
        <v>-2.118194649252398E-2</v>
      </c>
      <c r="AS408">
        <f t="shared" si="229"/>
        <v>-4.3134412211052145E-2</v>
      </c>
      <c r="AT408">
        <f t="shared" si="230"/>
        <v>-9.6000934577498576E-3</v>
      </c>
      <c r="AU408">
        <f t="shared" si="231"/>
        <v>-1.5295736218979271E-2</v>
      </c>
      <c r="AV408">
        <f t="shared" si="232"/>
        <v>2.9089685681750997E-4</v>
      </c>
      <c r="AW408">
        <f t="shared" si="233"/>
        <v>-4.9980831271276054E-2</v>
      </c>
      <c r="AX408">
        <f t="shared" si="234"/>
        <v>-1.7738345233404312E-2</v>
      </c>
      <c r="AY408">
        <f t="shared" si="235"/>
        <v>-9.1350502186456142E-3</v>
      </c>
      <c r="AZ408">
        <f t="shared" si="236"/>
        <v>-1.2446399046144791E-2</v>
      </c>
      <c r="BA408">
        <f t="shared" si="237"/>
        <v>-9.4073254466968022E-3</v>
      </c>
      <c r="BB408">
        <f t="shared" si="238"/>
        <v>-2.5316251384503361E-2</v>
      </c>
      <c r="BC408">
        <f t="shared" si="239"/>
        <v>-4.1087989235660843E-2</v>
      </c>
      <c r="BD408">
        <f t="shared" si="240"/>
        <v>-4.8136803392494251E-2</v>
      </c>
      <c r="BE408">
        <f t="shared" si="241"/>
        <v>-1.9269297478245868E-2</v>
      </c>
      <c r="BF408">
        <f t="shared" si="242"/>
        <v>-3.6563488393648882E-2</v>
      </c>
      <c r="BG408">
        <f t="shared" si="243"/>
        <v>-3.0280690775672334E-2</v>
      </c>
      <c r="BH408">
        <f t="shared" si="244"/>
        <v>-4.3847851368057092E-2</v>
      </c>
      <c r="BI408">
        <f t="shared" si="223"/>
        <v>-4.3197608528831095E-2</v>
      </c>
      <c r="BJ408">
        <f t="shared" si="250"/>
        <v>-2.0045370135230011E-2</v>
      </c>
      <c r="BK408">
        <f t="shared" si="251"/>
        <v>-3.034477174482338E-2</v>
      </c>
      <c r="BL408">
        <f t="shared" si="252"/>
        <v>-6.6345822522130334E-3</v>
      </c>
      <c r="BM408">
        <f t="shared" si="253"/>
        <v>-2.3931376195482381E-2</v>
      </c>
      <c r="BN408">
        <f t="shared" si="224"/>
        <v>-2.5178870606113339E-2</v>
      </c>
    </row>
    <row r="409" spans="1:66" x14ac:dyDescent="0.25">
      <c r="A409" s="2">
        <v>42625</v>
      </c>
      <c r="B409" s="1">
        <v>110.859154</v>
      </c>
      <c r="C409" s="1">
        <v>98.93</v>
      </c>
      <c r="D409" s="1">
        <v>43.923248000000001</v>
      </c>
      <c r="E409" s="1">
        <v>43.923248000000001</v>
      </c>
      <c r="F409" s="1">
        <v>119.04975899999999</v>
      </c>
      <c r="G409" s="1">
        <v>14.918412999999999</v>
      </c>
      <c r="H409" s="1">
        <v>145.009995</v>
      </c>
      <c r="I409" s="1">
        <v>77.226844999999997</v>
      </c>
      <c r="J409" s="1">
        <v>142.779968</v>
      </c>
      <c r="K409" s="1">
        <v>89.034415999999993</v>
      </c>
      <c r="L409" s="1">
        <v>82.889999000000003</v>
      </c>
      <c r="M409" s="1">
        <v>10.731070000000001</v>
      </c>
      <c r="N409" s="1">
        <v>768.88000499999998</v>
      </c>
      <c r="O409" s="1">
        <v>161.207764</v>
      </c>
      <c r="P409" s="1">
        <v>119.909004</v>
      </c>
      <c r="Q409" s="1">
        <v>35.466686000000003</v>
      </c>
      <c r="R409" s="1">
        <v>111.441658</v>
      </c>
      <c r="S409" s="1">
        <v>62.098647999999997</v>
      </c>
      <c r="T409" s="1">
        <v>30.134899000000001</v>
      </c>
      <c r="U409" s="1">
        <v>54.677298999999998</v>
      </c>
      <c r="V409" s="1">
        <v>53.651310000000002</v>
      </c>
      <c r="W409" s="1">
        <v>62.328631999999999</v>
      </c>
      <c r="X409" s="1">
        <v>31.217607000000001</v>
      </c>
      <c r="Y409" s="1">
        <v>57.229134000000002</v>
      </c>
      <c r="Z409" s="1">
        <v>35.710377000000001</v>
      </c>
      <c r="AA409" s="1">
        <v>44.73</v>
      </c>
      <c r="AB409" s="1">
        <v>65.459671</v>
      </c>
      <c r="AC409" s="1">
        <v>46.703346000000003</v>
      </c>
      <c r="AD409" s="1">
        <v>68.893715</v>
      </c>
      <c r="AE409" s="1">
        <v>77.045135000000002</v>
      </c>
      <c r="AF409" s="1">
        <v>2139.1599120000001</v>
      </c>
      <c r="AG409" s="1"/>
      <c r="AI409">
        <f t="shared" si="222"/>
        <v>0.11432170536226738</v>
      </c>
      <c r="AJ409">
        <f t="shared" si="245"/>
        <v>-4.5280440086951923E-3</v>
      </c>
      <c r="AK409">
        <f t="shared" si="246"/>
        <v>5.0366364705478985E-2</v>
      </c>
      <c r="AL409">
        <f t="shared" si="247"/>
        <v>5.0366364705478985E-2</v>
      </c>
      <c r="AM409">
        <f t="shared" si="248"/>
        <v>-1.4237878436231512E-2</v>
      </c>
      <c r="AN409">
        <f t="shared" si="249"/>
        <v>-1.5883171586553894E-2</v>
      </c>
      <c r="AO409">
        <f t="shared" si="225"/>
        <v>-1.0980766982020326E-2</v>
      </c>
      <c r="AP409">
        <f t="shared" si="226"/>
        <v>1.5596132928514249E-2</v>
      </c>
      <c r="AQ409">
        <f t="shared" si="227"/>
        <v>1.0949030774879956E-2</v>
      </c>
      <c r="AR409">
        <f t="shared" si="228"/>
        <v>1.5148074094696075E-3</v>
      </c>
      <c r="AS409">
        <f t="shared" si="229"/>
        <v>3.7941371926604489E-2</v>
      </c>
      <c r="AT409">
        <f t="shared" si="230"/>
        <v>-2.180937922902193E-2</v>
      </c>
      <c r="AU409">
        <f t="shared" si="231"/>
        <v>1.213705121725552E-2</v>
      </c>
      <c r="AV409">
        <f t="shared" si="232"/>
        <v>-1.5245777929119122E-2</v>
      </c>
      <c r="AW409">
        <f t="shared" si="233"/>
        <v>-1.2760353377919847E-2</v>
      </c>
      <c r="AX409">
        <f t="shared" si="234"/>
        <v>6.2923232898830742E-2</v>
      </c>
      <c r="AY409">
        <f t="shared" si="235"/>
        <v>1.6898691380391056E-4</v>
      </c>
      <c r="AZ409">
        <f t="shared" si="236"/>
        <v>-1.2453173000581739E-2</v>
      </c>
      <c r="BA409">
        <f t="shared" si="237"/>
        <v>0</v>
      </c>
      <c r="BB409">
        <f t="shared" si="238"/>
        <v>1.8502017992834945E-2</v>
      </c>
      <c r="BC409">
        <f t="shared" si="239"/>
        <v>-2.7109798914451712E-3</v>
      </c>
      <c r="BD409">
        <f t="shared" si="240"/>
        <v>5.5779514385646156E-2</v>
      </c>
      <c r="BE409">
        <f t="shared" si="241"/>
        <v>-4.6922696314868869E-3</v>
      </c>
      <c r="BF409">
        <f t="shared" si="242"/>
        <v>4.0813056252568529E-2</v>
      </c>
      <c r="BG409">
        <f t="shared" si="243"/>
        <v>1.2339353773716552E-2</v>
      </c>
      <c r="BH409">
        <f t="shared" si="244"/>
        <v>4.6560549997166592E-2</v>
      </c>
      <c r="BI409">
        <f t="shared" si="223"/>
        <v>4.034781866287198E-2</v>
      </c>
      <c r="BJ409">
        <f t="shared" si="250"/>
        <v>1.1579158800352392E-3</v>
      </c>
      <c r="BK409">
        <f t="shared" si="251"/>
        <v>3.6557622040856497E-2</v>
      </c>
      <c r="BL409">
        <f t="shared" si="252"/>
        <v>-3.2358468905792782E-2</v>
      </c>
      <c r="BM409">
        <f t="shared" si="253"/>
        <v>5.3340536444941048E-3</v>
      </c>
      <c r="BN409">
        <f t="shared" si="224"/>
        <v>1.5356087828313726E-2</v>
      </c>
    </row>
    <row r="410" spans="1:66" x14ac:dyDescent="0.25">
      <c r="A410" s="2">
        <v>42632</v>
      </c>
      <c r="B410" s="1">
        <v>108.727242</v>
      </c>
      <c r="C410" s="1">
        <v>107.470001</v>
      </c>
      <c r="D410" s="1">
        <v>43.863925999999999</v>
      </c>
      <c r="E410" s="1">
        <v>43.863925999999999</v>
      </c>
      <c r="F410" s="1">
        <v>123.823021</v>
      </c>
      <c r="G410" s="1">
        <v>14.947307</v>
      </c>
      <c r="H410" s="1">
        <v>145</v>
      </c>
      <c r="I410" s="1">
        <v>77.593924999999999</v>
      </c>
      <c r="J410" s="1">
        <v>142.94863899999999</v>
      </c>
      <c r="K410" s="1">
        <v>89.717376999999999</v>
      </c>
      <c r="L410" s="1">
        <v>84.260002</v>
      </c>
      <c r="M410" s="1">
        <v>10.784238999999999</v>
      </c>
      <c r="N410" s="1">
        <v>786.90002400000003</v>
      </c>
      <c r="O410" s="1">
        <v>160.36283900000001</v>
      </c>
      <c r="P410" s="1">
        <v>121.50638600000001</v>
      </c>
      <c r="Q410" s="1">
        <v>35.014750999999997</v>
      </c>
      <c r="R410" s="1">
        <v>111.969421</v>
      </c>
      <c r="S410" s="1">
        <v>63.447806999999997</v>
      </c>
      <c r="T410" s="1">
        <v>30.440159000000001</v>
      </c>
      <c r="U410" s="1">
        <v>54.849204999999998</v>
      </c>
      <c r="V410" s="1">
        <v>53.622143000000001</v>
      </c>
      <c r="W410" s="1">
        <v>64.421454999999995</v>
      </c>
      <c r="X410" s="1">
        <v>31.511938000000001</v>
      </c>
      <c r="Y410" s="1">
        <v>57.011077999999998</v>
      </c>
      <c r="Z410" s="1">
        <v>36.669761999999999</v>
      </c>
      <c r="AA410" s="1">
        <v>46.32</v>
      </c>
      <c r="AB410" s="1">
        <v>65.101059000000006</v>
      </c>
      <c r="AC410" s="1">
        <v>47.315494999999999</v>
      </c>
      <c r="AD410" s="1">
        <v>68.402084000000002</v>
      </c>
      <c r="AE410" s="1">
        <v>76.513358999999994</v>
      </c>
      <c r="AF410" s="1">
        <v>2164.6899410000001</v>
      </c>
      <c r="AG410" s="1"/>
      <c r="AI410">
        <f t="shared" si="222"/>
        <v>-1.9230816067746646E-2</v>
      </c>
      <c r="AJ410">
        <f t="shared" si="245"/>
        <v>8.6323673304356502E-2</v>
      </c>
      <c r="AK410">
        <f t="shared" si="246"/>
        <v>-1.3505831809159845E-3</v>
      </c>
      <c r="AL410">
        <f t="shared" si="247"/>
        <v>-1.3505831809159845E-3</v>
      </c>
      <c r="AM410">
        <f t="shared" si="248"/>
        <v>4.0094680074068884E-2</v>
      </c>
      <c r="AN410">
        <f t="shared" si="249"/>
        <v>1.9368011865606004E-3</v>
      </c>
      <c r="AO410">
        <f t="shared" si="225"/>
        <v>-6.8926283322770461E-5</v>
      </c>
      <c r="AP410">
        <f t="shared" si="226"/>
        <v>4.7532694103974002E-3</v>
      </c>
      <c r="AQ410">
        <f t="shared" si="227"/>
        <v>1.18133518561924E-3</v>
      </c>
      <c r="AR410">
        <f t="shared" si="228"/>
        <v>7.6707528468542546E-3</v>
      </c>
      <c r="AS410">
        <f t="shared" si="229"/>
        <v>1.6527964971986511E-2</v>
      </c>
      <c r="AT410">
        <f t="shared" si="230"/>
        <v>4.9546783312380488E-3</v>
      </c>
      <c r="AU410">
        <f t="shared" si="231"/>
        <v>2.3436711688191253E-2</v>
      </c>
      <c r="AV410">
        <f t="shared" si="232"/>
        <v>-5.2412177865080326E-3</v>
      </c>
      <c r="AW410">
        <f t="shared" si="233"/>
        <v>1.3321618449937341E-2</v>
      </c>
      <c r="AX410">
        <f t="shared" si="234"/>
        <v>-1.2742521249377681E-2</v>
      </c>
      <c r="AY410">
        <f t="shared" si="235"/>
        <v>4.735778428565672E-3</v>
      </c>
      <c r="AZ410">
        <f t="shared" si="236"/>
        <v>2.1726060767055674E-2</v>
      </c>
      <c r="BA410">
        <f t="shared" si="237"/>
        <v>1.012978341158537E-2</v>
      </c>
      <c r="BB410">
        <f t="shared" si="238"/>
        <v>3.1440104603557666E-3</v>
      </c>
      <c r="BC410">
        <f t="shared" si="239"/>
        <v>-5.43640034138981E-4</v>
      </c>
      <c r="BD410">
        <f t="shared" si="240"/>
        <v>3.3577233012269475E-2</v>
      </c>
      <c r="BE410">
        <f t="shared" si="241"/>
        <v>9.4283652171032739E-3</v>
      </c>
      <c r="BF410">
        <f t="shared" si="242"/>
        <v>-3.8102271475924177E-3</v>
      </c>
      <c r="BG410">
        <f t="shared" si="243"/>
        <v>2.6865720291891555E-2</v>
      </c>
      <c r="BH410">
        <f t="shared" si="244"/>
        <v>3.5546613011401822E-2</v>
      </c>
      <c r="BI410">
        <f t="shared" si="223"/>
        <v>-5.478365450385379E-3</v>
      </c>
      <c r="BJ410">
        <f t="shared" si="250"/>
        <v>1.3107176517930752E-2</v>
      </c>
      <c r="BK410">
        <f t="shared" si="251"/>
        <v>-7.1360791038775915E-3</v>
      </c>
      <c r="BL410">
        <f t="shared" si="252"/>
        <v>-6.9021360011895334E-3</v>
      </c>
      <c r="BM410">
        <f t="shared" si="253"/>
        <v>1.1934605195611955E-2</v>
      </c>
      <c r="BN410">
        <f t="shared" si="224"/>
        <v>9.8202377027132807E-3</v>
      </c>
    </row>
    <row r="411" spans="1:66" x14ac:dyDescent="0.25">
      <c r="A411" s="2">
        <v>42639</v>
      </c>
      <c r="B411" s="1">
        <v>109.05523700000001</v>
      </c>
      <c r="C411" s="1">
        <v>108.540001</v>
      </c>
      <c r="D411" s="1">
        <v>43.804595999999997</v>
      </c>
      <c r="E411" s="1">
        <v>43.804595999999997</v>
      </c>
      <c r="F411" s="1">
        <v>123.78544599999999</v>
      </c>
      <c r="G411" s="1">
        <v>15.072512</v>
      </c>
      <c r="H411" s="1">
        <v>144.470001</v>
      </c>
      <c r="I411" s="1">
        <v>83.551804000000004</v>
      </c>
      <c r="J411" s="1">
        <v>142.92988600000001</v>
      </c>
      <c r="K411" s="1">
        <v>89.322997999999998</v>
      </c>
      <c r="L411" s="1">
        <v>85.400002000000001</v>
      </c>
      <c r="M411" s="1">
        <v>10.695625</v>
      </c>
      <c r="N411" s="1">
        <v>777.28997800000002</v>
      </c>
      <c r="O411" s="1">
        <v>156.61428799999999</v>
      </c>
      <c r="P411" s="1">
        <v>122.352631</v>
      </c>
      <c r="Q411" s="1">
        <v>35.542003999999999</v>
      </c>
      <c r="R411" s="1">
        <v>111.328575</v>
      </c>
      <c r="S411" s="1">
        <v>62.825119000000001</v>
      </c>
      <c r="T411" s="1">
        <v>30.58325</v>
      </c>
      <c r="U411" s="1">
        <v>55.011574000000003</v>
      </c>
      <c r="V411" s="1">
        <v>51.191401999999997</v>
      </c>
      <c r="W411" s="1">
        <v>67.962401999999997</v>
      </c>
      <c r="X411" s="1">
        <v>31.153223000000001</v>
      </c>
      <c r="Y411" s="1">
        <v>62.235202999999998</v>
      </c>
      <c r="Z411" s="1">
        <v>36.074589000000003</v>
      </c>
      <c r="AA411" s="1">
        <v>45.080002</v>
      </c>
      <c r="AB411" s="1">
        <v>66.233581999999998</v>
      </c>
      <c r="AC411" s="1">
        <v>46.793365000000001</v>
      </c>
      <c r="AD411" s="1">
        <v>68.184646999999998</v>
      </c>
      <c r="AE411" s="1">
        <v>80.024985999999998</v>
      </c>
      <c r="AF411" s="1">
        <v>2168.2700199999999</v>
      </c>
      <c r="AG411" s="1"/>
      <c r="AI411">
        <f t="shared" si="222"/>
        <v>3.0166772739439246E-3</v>
      </c>
      <c r="AJ411">
        <f t="shared" si="245"/>
        <v>9.9562667725294554E-3</v>
      </c>
      <c r="AK411">
        <f t="shared" si="246"/>
        <v>-1.3525921049566509E-3</v>
      </c>
      <c r="AL411">
        <f t="shared" si="247"/>
        <v>-1.3525921049566509E-3</v>
      </c>
      <c r="AM411">
        <f t="shared" si="248"/>
        <v>-3.0345730298410268E-4</v>
      </c>
      <c r="AN411">
        <f t="shared" si="249"/>
        <v>8.3764252650995481E-3</v>
      </c>
      <c r="AO411">
        <f t="shared" si="225"/>
        <v>-3.6551655172414044E-3</v>
      </c>
      <c r="AP411">
        <f t="shared" si="226"/>
        <v>7.6782802261903954E-2</v>
      </c>
      <c r="AQ411">
        <f t="shared" si="227"/>
        <v>-1.3118697828228622E-4</v>
      </c>
      <c r="AR411">
        <f t="shared" si="228"/>
        <v>-4.3957928016553661E-3</v>
      </c>
      <c r="AS411">
        <f t="shared" si="229"/>
        <v>1.3529551067421059E-2</v>
      </c>
      <c r="AT411">
        <f t="shared" si="230"/>
        <v>-8.2169914817354986E-3</v>
      </c>
      <c r="AU411">
        <f t="shared" si="231"/>
        <v>-1.2212537434107398E-2</v>
      </c>
      <c r="AV411">
        <f t="shared" si="232"/>
        <v>-2.3375434255064668E-2</v>
      </c>
      <c r="AW411">
        <f t="shared" si="233"/>
        <v>6.9646133660826361E-3</v>
      </c>
      <c r="AX411">
        <f t="shared" si="234"/>
        <v>1.5058025116328881E-2</v>
      </c>
      <c r="AY411">
        <f t="shared" si="235"/>
        <v>-5.723401927745936E-3</v>
      </c>
      <c r="AZ411">
        <f t="shared" si="236"/>
        <v>-9.8141768713928372E-3</v>
      </c>
      <c r="BA411">
        <f t="shared" si="237"/>
        <v>4.7007310310040852E-3</v>
      </c>
      <c r="BB411">
        <f t="shared" si="238"/>
        <v>2.9602799165458337E-3</v>
      </c>
      <c r="BC411">
        <f t="shared" si="239"/>
        <v>-4.5330918609500642E-2</v>
      </c>
      <c r="BD411">
        <f t="shared" si="240"/>
        <v>5.4965337246729418E-2</v>
      </c>
      <c r="BE411">
        <f t="shared" si="241"/>
        <v>-1.138346362575352E-2</v>
      </c>
      <c r="BF411">
        <f t="shared" si="242"/>
        <v>9.1633506737059084E-2</v>
      </c>
      <c r="BG411">
        <f t="shared" si="243"/>
        <v>-1.6230620749597326E-2</v>
      </c>
      <c r="BH411">
        <f t="shared" si="244"/>
        <v>-2.6770250431778927E-2</v>
      </c>
      <c r="BI411">
        <f t="shared" si="223"/>
        <v>1.7396383674803076E-2</v>
      </c>
      <c r="BJ411">
        <f t="shared" si="250"/>
        <v>-1.1035074239421929E-2</v>
      </c>
      <c r="BK411">
        <f t="shared" si="251"/>
        <v>-3.1788066574112549E-3</v>
      </c>
      <c r="BL411">
        <f t="shared" si="252"/>
        <v>4.5895606282296462E-2</v>
      </c>
      <c r="BM411">
        <f t="shared" si="253"/>
        <v>1.6538530217154279E-3</v>
      </c>
      <c r="BN411">
        <f t="shared" si="224"/>
        <v>5.5591247639387E-3</v>
      </c>
    </row>
    <row r="412" spans="1:66" x14ac:dyDescent="0.25">
      <c r="A412" s="2">
        <v>42646</v>
      </c>
      <c r="B412" s="1">
        <v>110.029549</v>
      </c>
      <c r="C412" s="1">
        <v>108.639999</v>
      </c>
      <c r="D412" s="1">
        <v>43.428843999999998</v>
      </c>
      <c r="E412" s="1">
        <v>43.428843999999998</v>
      </c>
      <c r="F412" s="1">
        <v>125.768044</v>
      </c>
      <c r="G412" s="1">
        <v>15.534798</v>
      </c>
      <c r="H412" s="1">
        <v>144.520004</v>
      </c>
      <c r="I412" s="1">
        <v>83.269454999999994</v>
      </c>
      <c r="J412" s="1">
        <v>140.568207</v>
      </c>
      <c r="K412" s="1">
        <v>88.967078999999998</v>
      </c>
      <c r="L412" s="1">
        <v>83.809997999999993</v>
      </c>
      <c r="M412" s="1">
        <v>10.890575</v>
      </c>
      <c r="N412" s="1">
        <v>775.080017</v>
      </c>
      <c r="O412" s="1">
        <v>164.92713900000001</v>
      </c>
      <c r="P412" s="1">
        <v>122.000832</v>
      </c>
      <c r="Q412" s="1">
        <v>35.871535999999999</v>
      </c>
      <c r="R412" s="1">
        <v>112.374664</v>
      </c>
      <c r="S412" s="1">
        <v>64.259192999999996</v>
      </c>
      <c r="T412" s="1">
        <v>30.821732999999998</v>
      </c>
      <c r="U412" s="1">
        <v>55.202579</v>
      </c>
      <c r="V412" s="1">
        <v>50.355227999999997</v>
      </c>
      <c r="W412" s="1">
        <v>66.305999999999997</v>
      </c>
      <c r="X412" s="1">
        <v>30.868088</v>
      </c>
      <c r="Y412" s="1">
        <v>61.953544999999998</v>
      </c>
      <c r="Z412" s="1">
        <v>34.528914999999998</v>
      </c>
      <c r="AA412" s="1">
        <v>44.689999</v>
      </c>
      <c r="AB412" s="1">
        <v>66.884781000000004</v>
      </c>
      <c r="AC412" s="1">
        <v>44.938915000000001</v>
      </c>
      <c r="AD412" s="1">
        <v>64.951262999999997</v>
      </c>
      <c r="AE412" s="1">
        <v>79.529883999999996</v>
      </c>
      <c r="AF412" s="1">
        <v>2153.73999</v>
      </c>
      <c r="AG412" s="1"/>
      <c r="AI412">
        <f t="shared" si="222"/>
        <v>8.9341147367365554E-3</v>
      </c>
      <c r="AJ412">
        <f t="shared" si="245"/>
        <v>9.2130089440481356E-4</v>
      </c>
      <c r="AK412">
        <f t="shared" si="246"/>
        <v>-8.5779126920836925E-3</v>
      </c>
      <c r="AL412">
        <f t="shared" si="247"/>
        <v>-8.5779126920836925E-3</v>
      </c>
      <c r="AM412">
        <f t="shared" si="248"/>
        <v>1.6016406322921114E-2</v>
      </c>
      <c r="AN412">
        <f t="shared" si="249"/>
        <v>3.0670799930363344E-2</v>
      </c>
      <c r="AO412">
        <f t="shared" si="225"/>
        <v>3.4611337754475267E-4</v>
      </c>
      <c r="AP412">
        <f t="shared" si="226"/>
        <v>-3.3793285899609135E-3</v>
      </c>
      <c r="AQ412">
        <f t="shared" si="227"/>
        <v>-1.6523339282590692E-2</v>
      </c>
      <c r="AR412">
        <f t="shared" si="228"/>
        <v>-3.9846289082236148E-3</v>
      </c>
      <c r="AS412">
        <f t="shared" si="229"/>
        <v>-1.8618313381304225E-2</v>
      </c>
      <c r="AT412">
        <f t="shared" si="230"/>
        <v>1.8227078828960477E-2</v>
      </c>
      <c r="AU412">
        <f t="shared" si="231"/>
        <v>-2.8431615774673234E-3</v>
      </c>
      <c r="AV412">
        <f t="shared" si="232"/>
        <v>5.3078496899337968E-2</v>
      </c>
      <c r="AW412">
        <f t="shared" si="233"/>
        <v>-2.8752875775920157E-3</v>
      </c>
      <c r="AX412">
        <f t="shared" si="234"/>
        <v>9.2716212625489659E-3</v>
      </c>
      <c r="AY412">
        <f t="shared" si="235"/>
        <v>9.3964105801228031E-3</v>
      </c>
      <c r="AZ412">
        <f t="shared" si="236"/>
        <v>2.2826443034672093E-2</v>
      </c>
      <c r="BA412">
        <f t="shared" si="237"/>
        <v>7.7978305117997158E-3</v>
      </c>
      <c r="BB412">
        <f t="shared" si="238"/>
        <v>3.4720875283444346E-3</v>
      </c>
      <c r="BC412">
        <f t="shared" si="239"/>
        <v>-1.6334266445759773E-2</v>
      </c>
      <c r="BD412">
        <f t="shared" si="240"/>
        <v>-2.4372328688441587E-2</v>
      </c>
      <c r="BE412">
        <f t="shared" si="241"/>
        <v>-9.1526645573718115E-3</v>
      </c>
      <c r="BF412">
        <f t="shared" si="242"/>
        <v>-4.5257022781784806E-3</v>
      </c>
      <c r="BG412">
        <f t="shared" si="243"/>
        <v>-4.2846614274663124E-2</v>
      </c>
      <c r="BH412">
        <f t="shared" si="244"/>
        <v>-8.6513527661334199E-3</v>
      </c>
      <c r="BI412">
        <f t="shared" si="223"/>
        <v>9.8318553871962634E-3</v>
      </c>
      <c r="BJ412">
        <f t="shared" si="250"/>
        <v>-3.9630618571671432E-2</v>
      </c>
      <c r="BK412">
        <f t="shared" si="251"/>
        <v>-4.7420997867745812E-2</v>
      </c>
      <c r="BL412">
        <f t="shared" si="252"/>
        <v>-6.1868426943555207E-3</v>
      </c>
      <c r="BM412">
        <f t="shared" si="253"/>
        <v>-6.701208735985704E-3</v>
      </c>
      <c r="BN412">
        <f t="shared" si="224"/>
        <v>-2.4570237850224607E-3</v>
      </c>
    </row>
    <row r="413" spans="1:66" x14ac:dyDescent="0.25">
      <c r="A413" s="2">
        <v>42653</v>
      </c>
      <c r="B413" s="1">
        <v>113.473389</v>
      </c>
      <c r="C413" s="1">
        <v>107.839996</v>
      </c>
      <c r="D413" s="1">
        <v>43.201416000000002</v>
      </c>
      <c r="E413" s="1">
        <v>43.201416000000002</v>
      </c>
      <c r="F413" s="1">
        <v>125.439178</v>
      </c>
      <c r="G413" s="1">
        <v>15.409594999999999</v>
      </c>
      <c r="H413" s="1">
        <v>144.179993</v>
      </c>
      <c r="I413" s="1">
        <v>82.516495000000006</v>
      </c>
      <c r="J413" s="1">
        <v>140.71814000000001</v>
      </c>
      <c r="K413" s="1">
        <v>87.822411000000002</v>
      </c>
      <c r="L413" s="1">
        <v>82.589995999999999</v>
      </c>
      <c r="M413" s="1">
        <v>10.553844</v>
      </c>
      <c r="N413" s="1">
        <v>778.53002900000001</v>
      </c>
      <c r="O413" s="1">
        <v>165.59726000000001</v>
      </c>
      <c r="P413" s="1">
        <v>120.203751</v>
      </c>
      <c r="Q413" s="1">
        <v>35.259556000000003</v>
      </c>
      <c r="R413" s="1">
        <v>110.791405</v>
      </c>
      <c r="S413" s="1">
        <v>64.165604000000002</v>
      </c>
      <c r="T413" s="1">
        <v>30.592784999999999</v>
      </c>
      <c r="U413" s="1">
        <v>54.839652999999998</v>
      </c>
      <c r="V413" s="1">
        <v>50.189934000000001</v>
      </c>
      <c r="W413" s="1">
        <v>65.452995000000001</v>
      </c>
      <c r="X413" s="1">
        <v>30.040282999999999</v>
      </c>
      <c r="Y413" s="1">
        <v>59.691273000000002</v>
      </c>
      <c r="Z413" s="1">
        <v>35.264060999999998</v>
      </c>
      <c r="AA413" s="1">
        <v>42.689999</v>
      </c>
      <c r="AB413" s="1">
        <v>64.638603000000003</v>
      </c>
      <c r="AC413" s="1">
        <v>45.778736000000002</v>
      </c>
      <c r="AD413" s="1">
        <v>64.714896999999993</v>
      </c>
      <c r="AE413" s="1">
        <v>79.346512000000004</v>
      </c>
      <c r="AF413" s="1">
        <v>2132.9799800000001</v>
      </c>
      <c r="AG413" s="1"/>
      <c r="AI413">
        <f t="shared" si="222"/>
        <v>3.1299228537235886E-2</v>
      </c>
      <c r="AJ413">
        <f t="shared" si="245"/>
        <v>-7.3637979322883074E-3</v>
      </c>
      <c r="AK413">
        <f t="shared" si="246"/>
        <v>-5.2367960795824129E-3</v>
      </c>
      <c r="AL413">
        <f t="shared" si="247"/>
        <v>-5.2367960795824129E-3</v>
      </c>
      <c r="AM413">
        <f t="shared" si="248"/>
        <v>-2.6148613713035482E-3</v>
      </c>
      <c r="AN413">
        <f t="shared" si="249"/>
        <v>-8.0595190230346638E-3</v>
      </c>
      <c r="AO413">
        <f t="shared" si="225"/>
        <v>-2.3526916038557823E-3</v>
      </c>
      <c r="AP413">
        <f t="shared" si="226"/>
        <v>-9.0424514006965401E-3</v>
      </c>
      <c r="AQ413">
        <f t="shared" si="227"/>
        <v>1.0666209891971113E-3</v>
      </c>
      <c r="AR413">
        <f t="shared" si="228"/>
        <v>-1.2866197394206859E-2</v>
      </c>
      <c r="AS413">
        <f t="shared" si="229"/>
        <v>-1.4556759683969852E-2</v>
      </c>
      <c r="AT413">
        <f t="shared" si="230"/>
        <v>-3.0919487722181824E-2</v>
      </c>
      <c r="AU413">
        <f t="shared" si="231"/>
        <v>4.4511688139677779E-3</v>
      </c>
      <c r="AV413">
        <f t="shared" si="232"/>
        <v>4.0631335998619041E-3</v>
      </c>
      <c r="AW413">
        <f t="shared" si="233"/>
        <v>-1.4730071676888282E-2</v>
      </c>
      <c r="AX413">
        <f t="shared" si="234"/>
        <v>-1.7060323260202619E-2</v>
      </c>
      <c r="AY413">
        <f t="shared" si="235"/>
        <v>-1.4089109979452293E-2</v>
      </c>
      <c r="AZ413">
        <f t="shared" si="236"/>
        <v>-1.4564297438343862E-3</v>
      </c>
      <c r="BA413">
        <f t="shared" si="237"/>
        <v>-7.4281352057653299E-3</v>
      </c>
      <c r="BB413">
        <f t="shared" si="238"/>
        <v>-6.5744392123419024E-3</v>
      </c>
      <c r="BC413">
        <f t="shared" si="239"/>
        <v>-3.2825588635999395E-3</v>
      </c>
      <c r="BD413">
        <f t="shared" si="240"/>
        <v>-1.2864672880282268E-2</v>
      </c>
      <c r="BE413">
        <f t="shared" si="241"/>
        <v>-2.6817501621739626E-2</v>
      </c>
      <c r="BF413">
        <f t="shared" si="242"/>
        <v>-3.6515618274950951E-2</v>
      </c>
      <c r="BG413">
        <f t="shared" si="243"/>
        <v>2.129073560521668E-2</v>
      </c>
      <c r="BH413">
        <f t="shared" si="244"/>
        <v>-4.4752742106796646E-2</v>
      </c>
      <c r="BI413">
        <f t="shared" si="223"/>
        <v>-3.3582796660424144E-2</v>
      </c>
      <c r="BJ413">
        <f t="shared" si="250"/>
        <v>1.8688056887888826E-2</v>
      </c>
      <c r="BK413">
        <f t="shared" si="251"/>
        <v>-3.6391286186383143E-3</v>
      </c>
      <c r="BL413">
        <f t="shared" si="252"/>
        <v>-2.3056993268089194E-3</v>
      </c>
      <c r="BM413">
        <f t="shared" si="253"/>
        <v>-9.6390511837039176E-3</v>
      </c>
      <c r="BN413">
        <f t="shared" si="224"/>
        <v>-8.082988042968654E-3</v>
      </c>
    </row>
    <row r="414" spans="1:66" x14ac:dyDescent="0.25">
      <c r="A414" s="2">
        <v>42660</v>
      </c>
      <c r="B414" s="1">
        <v>112.479797</v>
      </c>
      <c r="C414" s="1">
        <v>109.029999</v>
      </c>
      <c r="D414" s="1">
        <v>44.041912000000004</v>
      </c>
      <c r="E414" s="1">
        <v>44.041912000000004</v>
      </c>
      <c r="F414" s="1">
        <v>127.44055899999999</v>
      </c>
      <c r="G414" s="1">
        <v>16.054870999999999</v>
      </c>
      <c r="H414" s="1">
        <v>143.60000600000001</v>
      </c>
      <c r="I414" s="1">
        <v>81.255263999999997</v>
      </c>
      <c r="J414" s="1">
        <v>139.61227400000001</v>
      </c>
      <c r="K414" s="1">
        <v>89.486519000000001</v>
      </c>
      <c r="L414" s="1">
        <v>82.870002999999997</v>
      </c>
      <c r="M414" s="1">
        <v>10.65132</v>
      </c>
      <c r="N414" s="1">
        <v>799.36999500000002</v>
      </c>
      <c r="O414" s="1">
        <v>169.627411</v>
      </c>
      <c r="P414" s="1">
        <v>120.374908</v>
      </c>
      <c r="Q414" s="1">
        <v>33.094082</v>
      </c>
      <c r="R414" s="1">
        <v>106.908615</v>
      </c>
      <c r="S414" s="1">
        <v>65.087418</v>
      </c>
      <c r="T414" s="1">
        <v>31.899678999999999</v>
      </c>
      <c r="U414" s="1">
        <v>56.978996000000002</v>
      </c>
      <c r="V414" s="1">
        <v>50.335780999999997</v>
      </c>
      <c r="W414" s="1">
        <v>66.990371999999994</v>
      </c>
      <c r="X414" s="1">
        <v>29.598783000000001</v>
      </c>
      <c r="Y414" s="1">
        <v>61.717319000000003</v>
      </c>
      <c r="Z414" s="1">
        <v>33.708548999999998</v>
      </c>
      <c r="AA414" s="1">
        <v>44.990001999999997</v>
      </c>
      <c r="AB414" s="1">
        <v>66.035392999999999</v>
      </c>
      <c r="AC414" s="1">
        <v>43.884948999999999</v>
      </c>
      <c r="AD414" s="1">
        <v>64.610893000000004</v>
      </c>
      <c r="AE414" s="1">
        <v>79.419860999999997</v>
      </c>
      <c r="AF414" s="1">
        <v>2141.1599120000001</v>
      </c>
      <c r="AG414" s="1"/>
      <c r="AI414">
        <f t="shared" si="222"/>
        <v>-8.7561674922742687E-3</v>
      </c>
      <c r="AJ414">
        <f t="shared" si="245"/>
        <v>1.1034894697140052E-2</v>
      </c>
      <c r="AK414">
        <f t="shared" si="246"/>
        <v>1.9455288224811927E-2</v>
      </c>
      <c r="AL414">
        <f t="shared" si="247"/>
        <v>1.9455288224811927E-2</v>
      </c>
      <c r="AM414">
        <f t="shared" si="248"/>
        <v>1.5954991350469429E-2</v>
      </c>
      <c r="AN414">
        <f t="shared" si="249"/>
        <v>4.1874948692681352E-2</v>
      </c>
      <c r="AO414">
        <f t="shared" si="225"/>
        <v>-4.0226593713316968E-3</v>
      </c>
      <c r="AP414">
        <f t="shared" si="226"/>
        <v>-1.5284592492688999E-2</v>
      </c>
      <c r="AQ414">
        <f t="shared" si="227"/>
        <v>-7.8587309354713735E-3</v>
      </c>
      <c r="AR414">
        <f t="shared" si="228"/>
        <v>1.8948557447369542E-2</v>
      </c>
      <c r="AS414">
        <f t="shared" si="229"/>
        <v>3.390325869491478E-3</v>
      </c>
      <c r="AT414">
        <f t="shared" si="230"/>
        <v>9.2360660248531571E-3</v>
      </c>
      <c r="AU414">
        <f t="shared" si="231"/>
        <v>2.6768352181313231E-2</v>
      </c>
      <c r="AV414">
        <f t="shared" si="232"/>
        <v>2.4337063306482179E-2</v>
      </c>
      <c r="AW414">
        <f t="shared" si="233"/>
        <v>1.4238906737611542E-3</v>
      </c>
      <c r="AX414">
        <f t="shared" si="234"/>
        <v>-6.141523733310774E-2</v>
      </c>
      <c r="AY414">
        <f t="shared" si="235"/>
        <v>-3.5045949638421864E-2</v>
      </c>
      <c r="AZ414">
        <f t="shared" si="236"/>
        <v>1.4366170386239918E-2</v>
      </c>
      <c r="BA414">
        <f t="shared" si="237"/>
        <v>4.2719026724765324E-2</v>
      </c>
      <c r="BB414">
        <f t="shared" si="238"/>
        <v>3.9010877767589151E-2</v>
      </c>
      <c r="BC414">
        <f t="shared" si="239"/>
        <v>2.9059014104301528E-3</v>
      </c>
      <c r="BD414">
        <f t="shared" si="240"/>
        <v>2.3488260544838203E-2</v>
      </c>
      <c r="BE414">
        <f t="shared" si="241"/>
        <v>-1.4696932116118807E-2</v>
      </c>
      <c r="BF414">
        <f t="shared" si="242"/>
        <v>3.3942080612018456E-2</v>
      </c>
      <c r="BG414">
        <f t="shared" si="243"/>
        <v>-4.4110404641144428E-2</v>
      </c>
      <c r="BH414">
        <f t="shared" si="244"/>
        <v>5.3876857668701206E-2</v>
      </c>
      <c r="BI414">
        <f t="shared" si="223"/>
        <v>2.1609223206757667E-2</v>
      </c>
      <c r="BJ414">
        <f t="shared" si="250"/>
        <v>-4.1368267572962331E-2</v>
      </c>
      <c r="BK414">
        <f t="shared" si="251"/>
        <v>-1.6071106471820409E-3</v>
      </c>
      <c r="BL414">
        <f t="shared" si="252"/>
        <v>9.244136654676543E-4</v>
      </c>
      <c r="BM414">
        <f t="shared" si="253"/>
        <v>3.8349783292387055E-3</v>
      </c>
      <c r="BN414">
        <f t="shared" si="224"/>
        <v>6.3518808813096536E-3</v>
      </c>
    </row>
    <row r="415" spans="1:66" x14ac:dyDescent="0.25">
      <c r="A415" s="2">
        <v>42667</v>
      </c>
      <c r="B415" s="1">
        <v>109.701561</v>
      </c>
      <c r="C415" s="1">
        <v>107.599998</v>
      </c>
      <c r="D415" s="1">
        <v>42.835552</v>
      </c>
      <c r="E415" s="1">
        <v>42.835552</v>
      </c>
      <c r="F415" s="1">
        <v>134.374954</v>
      </c>
      <c r="G415" s="1">
        <v>16.064502999999998</v>
      </c>
      <c r="H415" s="1">
        <v>144</v>
      </c>
      <c r="I415" s="1">
        <v>79.646179000000004</v>
      </c>
      <c r="J415" s="1">
        <v>140.352631</v>
      </c>
      <c r="K415" s="1">
        <v>90.275276000000005</v>
      </c>
      <c r="L415" s="1">
        <v>79.449996999999996</v>
      </c>
      <c r="M415" s="1">
        <v>10.385478000000001</v>
      </c>
      <c r="N415" s="1">
        <v>795.36999500000002</v>
      </c>
      <c r="O415" s="1">
        <v>172.026138</v>
      </c>
      <c r="P415" s="1">
        <v>117.503418</v>
      </c>
      <c r="Q415" s="1">
        <v>32.708064999999998</v>
      </c>
      <c r="R415" s="1">
        <v>108.689796</v>
      </c>
      <c r="S415" s="1">
        <v>65.67662</v>
      </c>
      <c r="T415" s="1">
        <v>31.975999999999999</v>
      </c>
      <c r="U415" s="1">
        <v>57.179558</v>
      </c>
      <c r="V415" s="1">
        <v>50.578854</v>
      </c>
      <c r="W415" s="1">
        <v>69.985816999999997</v>
      </c>
      <c r="X415" s="1">
        <v>29.368835000000001</v>
      </c>
      <c r="Y415" s="1">
        <v>62.144348000000001</v>
      </c>
      <c r="Z415" s="1">
        <v>32.827396</v>
      </c>
      <c r="AA415" s="1">
        <v>44.709999000000003</v>
      </c>
      <c r="AB415" s="1">
        <v>66.818709999999996</v>
      </c>
      <c r="AC415" s="1">
        <v>43.894053999999997</v>
      </c>
      <c r="AD415" s="1">
        <v>66.170860000000005</v>
      </c>
      <c r="AE415" s="1">
        <v>77.732803000000004</v>
      </c>
      <c r="AF415" s="1">
        <v>2126.4099120000001</v>
      </c>
      <c r="AG415" s="1"/>
      <c r="AI415">
        <f t="shared" si="222"/>
        <v>-2.4699866768073973E-2</v>
      </c>
      <c r="AJ415">
        <f t="shared" si="245"/>
        <v>-1.3115665533483168E-2</v>
      </c>
      <c r="AK415">
        <f t="shared" si="246"/>
        <v>-2.73911813819528E-2</v>
      </c>
      <c r="AL415">
        <f t="shared" si="247"/>
        <v>-2.73911813819528E-2</v>
      </c>
      <c r="AM415">
        <f t="shared" si="248"/>
        <v>5.4412779215759793E-2</v>
      </c>
      <c r="AN415">
        <f t="shared" si="249"/>
        <v>5.9994253457407805E-4</v>
      </c>
      <c r="AO415">
        <f t="shared" si="225"/>
        <v>2.7854734212197207E-3</v>
      </c>
      <c r="AP415">
        <f t="shared" si="226"/>
        <v>-1.9802840096611995E-2</v>
      </c>
      <c r="AQ415">
        <f t="shared" si="227"/>
        <v>5.3029506560432413E-3</v>
      </c>
      <c r="AR415">
        <f t="shared" si="228"/>
        <v>8.8142550276204615E-3</v>
      </c>
      <c r="AS415">
        <f t="shared" si="229"/>
        <v>-4.1269529096071116E-2</v>
      </c>
      <c r="AT415">
        <f t="shared" si="230"/>
        <v>-2.4958596680974682E-2</v>
      </c>
      <c r="AU415">
        <f t="shared" si="231"/>
        <v>-5.0039406345243169E-3</v>
      </c>
      <c r="AV415">
        <f t="shared" si="232"/>
        <v>1.4141151986337917E-2</v>
      </c>
      <c r="AW415">
        <f t="shared" si="233"/>
        <v>-2.3854556133907977E-2</v>
      </c>
      <c r="AX415">
        <f t="shared" si="234"/>
        <v>-1.1664230480845562E-2</v>
      </c>
      <c r="AY415">
        <f t="shared" si="235"/>
        <v>1.6660780798628844E-2</v>
      </c>
      <c r="AZ415">
        <f t="shared" si="236"/>
        <v>9.0524715544869246E-3</v>
      </c>
      <c r="BA415">
        <f t="shared" si="237"/>
        <v>2.3925319123117221E-3</v>
      </c>
      <c r="BB415">
        <f t="shared" si="238"/>
        <v>3.5199286417752587E-3</v>
      </c>
      <c r="BC415">
        <f t="shared" si="239"/>
        <v>4.8290300690874855E-3</v>
      </c>
      <c r="BD415">
        <f t="shared" si="240"/>
        <v>4.471455987735079E-2</v>
      </c>
      <c r="BE415">
        <f t="shared" si="241"/>
        <v>-7.7688329280295159E-3</v>
      </c>
      <c r="BF415">
        <f t="shared" si="242"/>
        <v>6.9191113113646011E-3</v>
      </c>
      <c r="BG415">
        <f t="shared" si="243"/>
        <v>-2.614034202421462E-2</v>
      </c>
      <c r="BH415">
        <f t="shared" si="244"/>
        <v>-6.2236716504256561E-3</v>
      </c>
      <c r="BI415">
        <f t="shared" si="223"/>
        <v>1.1862078264605721E-2</v>
      </c>
      <c r="BJ415">
        <f t="shared" si="250"/>
        <v>2.0747432109350617E-4</v>
      </c>
      <c r="BK415">
        <f t="shared" si="251"/>
        <v>2.414402475446362E-2</v>
      </c>
      <c r="BL415">
        <f t="shared" si="252"/>
        <v>-2.1242268354007738E-2</v>
      </c>
      <c r="BM415">
        <f t="shared" si="253"/>
        <v>-6.888789537546694E-3</v>
      </c>
      <c r="BN415">
        <f t="shared" si="224"/>
        <v>-2.3389386266117417E-3</v>
      </c>
    </row>
    <row r="416" spans="1:66" x14ac:dyDescent="0.25">
      <c r="A416" s="2">
        <v>42674</v>
      </c>
      <c r="B416" s="1">
        <v>104.993996</v>
      </c>
      <c r="C416" s="1">
        <v>106.199997</v>
      </c>
      <c r="D416" s="1">
        <v>41.233668999999999</v>
      </c>
      <c r="E416" s="1">
        <v>41.233668999999999</v>
      </c>
      <c r="F416" s="1">
        <v>131.11447100000001</v>
      </c>
      <c r="G416" s="1">
        <v>15.939299</v>
      </c>
      <c r="H416" s="1">
        <v>142.949997</v>
      </c>
      <c r="I416" s="1">
        <v>78.155403000000007</v>
      </c>
      <c r="J416" s="1">
        <v>133.30500799999999</v>
      </c>
      <c r="K416" s="1">
        <v>88.928604000000007</v>
      </c>
      <c r="L416" s="1">
        <v>80.220000999999996</v>
      </c>
      <c r="M416" s="1">
        <v>10.173940999999999</v>
      </c>
      <c r="N416" s="1">
        <v>762.02002000000005</v>
      </c>
      <c r="O416" s="1">
        <v>170.841354</v>
      </c>
      <c r="P416" s="1">
        <v>114.96470600000001</v>
      </c>
      <c r="Q416" s="1">
        <v>31.644157</v>
      </c>
      <c r="R416" s="1">
        <v>108.48246</v>
      </c>
      <c r="S416" s="1">
        <v>64.393707000000006</v>
      </c>
      <c r="T416" s="1">
        <v>31.457380000000001</v>
      </c>
      <c r="U416" s="1">
        <v>56.071689999999997</v>
      </c>
      <c r="V416" s="1">
        <v>48.575920000000004</v>
      </c>
      <c r="W416" s="1">
        <v>67.020142000000007</v>
      </c>
      <c r="X416" s="1">
        <v>27.593641000000002</v>
      </c>
      <c r="Y416" s="1">
        <v>60.627082999999999</v>
      </c>
      <c r="Z416" s="1">
        <v>32.818401000000001</v>
      </c>
      <c r="AA416" s="1">
        <v>48.299999</v>
      </c>
      <c r="AB416" s="1">
        <v>63.798641000000003</v>
      </c>
      <c r="AC416" s="1">
        <v>42.865219000000003</v>
      </c>
      <c r="AD416" s="1">
        <v>65.386161999999999</v>
      </c>
      <c r="AE416" s="1">
        <v>76.623374999999996</v>
      </c>
      <c r="AF416" s="1">
        <v>2085.179932</v>
      </c>
      <c r="AG416" s="1"/>
      <c r="AI416">
        <f t="shared" si="222"/>
        <v>-4.291247049802694E-2</v>
      </c>
      <c r="AJ416">
        <f t="shared" si="245"/>
        <v>-1.3011161951880363E-2</v>
      </c>
      <c r="AK416">
        <f t="shared" si="246"/>
        <v>-3.7396109661432655E-2</v>
      </c>
      <c r="AL416">
        <f t="shared" si="247"/>
        <v>-3.7396109661432655E-2</v>
      </c>
      <c r="AM416">
        <f t="shared" si="248"/>
        <v>-2.4264067841094802E-2</v>
      </c>
      <c r="AN416">
        <f t="shared" si="249"/>
        <v>-7.7938296628285563E-3</v>
      </c>
      <c r="AO416">
        <f t="shared" si="225"/>
        <v>-7.2916875000000264E-3</v>
      </c>
      <c r="AP416">
        <f t="shared" si="226"/>
        <v>-1.8717482981826367E-2</v>
      </c>
      <c r="AQ416">
        <f t="shared" si="227"/>
        <v>-5.0213686411051429E-2</v>
      </c>
      <c r="AR416">
        <f t="shared" si="228"/>
        <v>-1.4917395544711467E-2</v>
      </c>
      <c r="AS416">
        <f t="shared" si="229"/>
        <v>9.6916806680307378E-3</v>
      </c>
      <c r="AT416">
        <f t="shared" si="230"/>
        <v>-2.0368537683099576E-2</v>
      </c>
      <c r="AU416">
        <f t="shared" si="231"/>
        <v>-4.1930139695551344E-2</v>
      </c>
      <c r="AV416">
        <f t="shared" si="232"/>
        <v>-6.8872324506872766E-3</v>
      </c>
      <c r="AW416">
        <f t="shared" si="233"/>
        <v>-2.16054310862684E-2</v>
      </c>
      <c r="AX416">
        <f t="shared" si="234"/>
        <v>-3.2527390415788823E-2</v>
      </c>
      <c r="AY416">
        <f t="shared" si="235"/>
        <v>-1.9075939750590567E-3</v>
      </c>
      <c r="AZ416">
        <f t="shared" si="236"/>
        <v>-1.9533785386641297E-2</v>
      </c>
      <c r="BA416">
        <f t="shared" si="237"/>
        <v>-1.621903927945955E-2</v>
      </c>
      <c r="BB416">
        <f t="shared" si="238"/>
        <v>-1.9375245957655066E-2</v>
      </c>
      <c r="BC416">
        <f t="shared" si="239"/>
        <v>-3.9600225026846125E-2</v>
      </c>
      <c r="BD416">
        <f t="shared" si="240"/>
        <v>-4.2375371569928093E-2</v>
      </c>
      <c r="BE416">
        <f t="shared" si="241"/>
        <v>-6.0444821866444447E-2</v>
      </c>
      <c r="BF416">
        <f t="shared" si="242"/>
        <v>-2.4415172881047876E-2</v>
      </c>
      <c r="BG416">
        <f t="shared" si="243"/>
        <v>-2.7400894058117659E-4</v>
      </c>
      <c r="BH416">
        <f t="shared" si="244"/>
        <v>8.0295237761020669E-2</v>
      </c>
      <c r="BI416">
        <f t="shared" si="223"/>
        <v>-4.5197954285558527E-2</v>
      </c>
      <c r="BJ416">
        <f t="shared" si="250"/>
        <v>-2.3439051676566347E-2</v>
      </c>
      <c r="BK416">
        <f t="shared" si="251"/>
        <v>-1.1858664070559244E-2</v>
      </c>
      <c r="BL416">
        <f t="shared" si="252"/>
        <v>-1.4272327218150209E-2</v>
      </c>
      <c r="BM416">
        <f t="shared" si="253"/>
        <v>-1.9389478842873297E-2</v>
      </c>
      <c r="BN416">
        <f t="shared" si="224"/>
        <v>-2.0205302558370875E-2</v>
      </c>
    </row>
    <row r="417" spans="1:66" x14ac:dyDescent="0.25">
      <c r="A417" s="2">
        <v>42681</v>
      </c>
      <c r="B417" s="1">
        <v>105.135513</v>
      </c>
      <c r="C417" s="1">
        <v>103.68</v>
      </c>
      <c r="D417" s="1">
        <v>38.969276000000001</v>
      </c>
      <c r="E417" s="1">
        <v>38.969276000000001</v>
      </c>
      <c r="F417" s="1">
        <v>139.552246</v>
      </c>
      <c r="G417" s="1">
        <v>18.318156999999999</v>
      </c>
      <c r="H417" s="1">
        <v>156.91999799999999</v>
      </c>
      <c r="I417" s="1">
        <v>88.315353000000002</v>
      </c>
      <c r="J417" s="1">
        <v>140.40858499999999</v>
      </c>
      <c r="K417" s="1">
        <v>93.959395999999998</v>
      </c>
      <c r="L417" s="1">
        <v>77.449996999999996</v>
      </c>
      <c r="M417" s="1">
        <v>11.017283000000001</v>
      </c>
      <c r="N417" s="1">
        <v>754.02002000000005</v>
      </c>
      <c r="O417" s="1">
        <v>198.05244400000001</v>
      </c>
      <c r="P417" s="1">
        <v>123.465096</v>
      </c>
      <c r="Q417" s="1">
        <v>32.832389999999997</v>
      </c>
      <c r="R417" s="1">
        <v>111.649002</v>
      </c>
      <c r="S417" s="1">
        <v>72.880050999999995</v>
      </c>
      <c r="T417" s="1">
        <v>36.936993000000001</v>
      </c>
      <c r="U417" s="1">
        <v>56.367759999999997</v>
      </c>
      <c r="V417" s="1">
        <v>49.363486999999999</v>
      </c>
      <c r="W417" s="1">
        <v>87.254142999999999</v>
      </c>
      <c r="X417" s="1">
        <v>29.975892999999999</v>
      </c>
      <c r="Y417" s="1">
        <v>60.763359000000001</v>
      </c>
      <c r="Z417" s="1">
        <v>32.827396</v>
      </c>
      <c r="AA417" s="1">
        <v>47.950001</v>
      </c>
      <c r="AB417" s="1">
        <v>66.404449</v>
      </c>
      <c r="AC417" s="1">
        <v>42.510131999999999</v>
      </c>
      <c r="AD417" s="1">
        <v>67.343200999999993</v>
      </c>
      <c r="AE417" s="1">
        <v>78.548820000000006</v>
      </c>
      <c r="AF417" s="1">
        <v>2164.4499510000001</v>
      </c>
      <c r="AG417" s="1"/>
      <c r="AI417">
        <f t="shared" si="222"/>
        <v>1.3478580241865206E-3</v>
      </c>
      <c r="AJ417">
        <f t="shared" si="245"/>
        <v>-2.3728785981039054E-2</v>
      </c>
      <c r="AK417">
        <f t="shared" si="246"/>
        <v>-5.4916117214793531E-2</v>
      </c>
      <c r="AL417">
        <f t="shared" si="247"/>
        <v>-5.4916117214793531E-2</v>
      </c>
      <c r="AM417">
        <f t="shared" si="248"/>
        <v>6.4354261857182696E-2</v>
      </c>
      <c r="AN417">
        <f t="shared" si="249"/>
        <v>0.14924483190885618</v>
      </c>
      <c r="AO417">
        <f t="shared" si="225"/>
        <v>9.772648683581292E-2</v>
      </c>
      <c r="AP417">
        <f t="shared" si="226"/>
        <v>0.12999677066472287</v>
      </c>
      <c r="AQ417">
        <f t="shared" si="227"/>
        <v>5.3288148034168398E-2</v>
      </c>
      <c r="AR417">
        <f t="shared" si="228"/>
        <v>5.6571134300050306E-2</v>
      </c>
      <c r="AS417">
        <f t="shared" si="229"/>
        <v>-3.4530091815880182E-2</v>
      </c>
      <c r="AT417">
        <f t="shared" si="230"/>
        <v>8.2892361966714928E-2</v>
      </c>
      <c r="AU417">
        <f t="shared" si="231"/>
        <v>-1.0498411839625944E-2</v>
      </c>
      <c r="AV417">
        <f t="shared" si="232"/>
        <v>0.15927695117658699</v>
      </c>
      <c r="AW417">
        <f t="shared" si="233"/>
        <v>7.3939127022166221E-2</v>
      </c>
      <c r="AX417">
        <f t="shared" si="234"/>
        <v>3.754983897975215E-2</v>
      </c>
      <c r="AY417">
        <f t="shared" si="235"/>
        <v>2.9189437628903258E-2</v>
      </c>
      <c r="AZ417">
        <f t="shared" si="236"/>
        <v>0.13178840596954586</v>
      </c>
      <c r="BA417">
        <f t="shared" si="237"/>
        <v>0.1741916523245102</v>
      </c>
      <c r="BB417">
        <f t="shared" si="238"/>
        <v>5.2802046808291363E-3</v>
      </c>
      <c r="BC417">
        <f t="shared" si="239"/>
        <v>1.6213115469557667E-2</v>
      </c>
      <c r="BD417">
        <f t="shared" si="240"/>
        <v>0.3019092528929585</v>
      </c>
      <c r="BE417">
        <f t="shared" si="241"/>
        <v>8.6333369344045521E-2</v>
      </c>
      <c r="BF417">
        <f t="shared" si="242"/>
        <v>2.2477743156470564E-3</v>
      </c>
      <c r="BG417">
        <f t="shared" si="243"/>
        <v>2.7408404205917143E-4</v>
      </c>
      <c r="BH417">
        <f t="shared" si="244"/>
        <v>-7.2463355537543458E-3</v>
      </c>
      <c r="BI417">
        <f t="shared" si="223"/>
        <v>4.0844255600993071E-2</v>
      </c>
      <c r="BJ417">
        <f t="shared" si="250"/>
        <v>-8.2838023060142207E-3</v>
      </c>
      <c r="BK417">
        <f t="shared" si="251"/>
        <v>2.9930476726864542E-2</v>
      </c>
      <c r="BL417">
        <f t="shared" si="252"/>
        <v>2.5128689515438476E-2</v>
      </c>
      <c r="BM417">
        <f t="shared" si="253"/>
        <v>3.8015913055507021E-2</v>
      </c>
      <c r="BN417">
        <f t="shared" si="224"/>
        <v>5.184662757852173E-2</v>
      </c>
    </row>
    <row r="418" spans="1:66" x14ac:dyDescent="0.25">
      <c r="A418" s="2">
        <v>42688</v>
      </c>
      <c r="B418" s="1">
        <v>106.715996</v>
      </c>
      <c r="C418" s="1">
        <v>105.019997</v>
      </c>
      <c r="D418" s="1">
        <v>37.960686000000003</v>
      </c>
      <c r="E418" s="1">
        <v>37.960686000000003</v>
      </c>
      <c r="F418" s="1">
        <v>139.639679</v>
      </c>
      <c r="G418" s="1">
        <v>19.261994999999999</v>
      </c>
      <c r="H418" s="1">
        <v>157.75</v>
      </c>
      <c r="I418" s="1">
        <v>87.679160999999993</v>
      </c>
      <c r="J418" s="1">
        <v>141.348679</v>
      </c>
      <c r="K418" s="1">
        <v>94.498062000000004</v>
      </c>
      <c r="L418" s="1">
        <v>78.989998</v>
      </c>
      <c r="M418" s="1">
        <v>10.550751999999999</v>
      </c>
      <c r="N418" s="1">
        <v>760.53997800000002</v>
      </c>
      <c r="O418" s="1">
        <v>204.27739</v>
      </c>
      <c r="P418" s="1">
        <v>122.01984400000001</v>
      </c>
      <c r="Q418" s="1">
        <v>33.154915000000003</v>
      </c>
      <c r="R418" s="1">
        <v>108.718063</v>
      </c>
      <c r="S418" s="1">
        <v>73.849388000000005</v>
      </c>
      <c r="T418" s="1">
        <v>38.798721</v>
      </c>
      <c r="U418" s="1">
        <v>57.637988999999997</v>
      </c>
      <c r="V418" s="1">
        <v>49.684341000000003</v>
      </c>
      <c r="W418" s="1">
        <v>92.600266000000005</v>
      </c>
      <c r="X418" s="1">
        <v>29.24371</v>
      </c>
      <c r="Y418" s="1">
        <v>61.154034000000003</v>
      </c>
      <c r="Z418" s="1">
        <v>33.771495999999999</v>
      </c>
      <c r="AA418" s="1">
        <v>47.639999000000003</v>
      </c>
      <c r="AB418" s="1">
        <v>69.018799000000001</v>
      </c>
      <c r="AC418" s="1">
        <v>43.766590000000001</v>
      </c>
      <c r="AD418" s="1">
        <v>64.799994999999996</v>
      </c>
      <c r="AE418" s="1">
        <v>78.883613999999994</v>
      </c>
      <c r="AF418" s="1">
        <v>2181.8999020000001</v>
      </c>
      <c r="AG418" s="1"/>
      <c r="AI418">
        <f t="shared" si="222"/>
        <v>1.5032817693104336E-2</v>
      </c>
      <c r="AJ418">
        <f t="shared" si="245"/>
        <v>1.2924353780864166E-2</v>
      </c>
      <c r="AK418">
        <f t="shared" si="246"/>
        <v>-2.5881671499362678E-2</v>
      </c>
      <c r="AL418">
        <f t="shared" si="247"/>
        <v>-2.5881671499362678E-2</v>
      </c>
      <c r="AM418">
        <f t="shared" si="248"/>
        <v>6.2652520834386512E-4</v>
      </c>
      <c r="AN418">
        <f t="shared" si="249"/>
        <v>5.1524724894540401E-2</v>
      </c>
      <c r="AO418">
        <f t="shared" si="225"/>
        <v>5.289332211181952E-3</v>
      </c>
      <c r="AP418">
        <f t="shared" si="226"/>
        <v>-7.2036398926017802E-3</v>
      </c>
      <c r="AQ418">
        <f t="shared" si="227"/>
        <v>6.695416808025067E-3</v>
      </c>
      <c r="AR418">
        <f t="shared" si="228"/>
        <v>5.7329657589540737E-3</v>
      </c>
      <c r="AS418">
        <f t="shared" si="229"/>
        <v>1.9883809679166337E-2</v>
      </c>
      <c r="AT418">
        <f t="shared" si="230"/>
        <v>-4.2345376804789489E-2</v>
      </c>
      <c r="AU418">
        <f t="shared" si="231"/>
        <v>8.6469295603052738E-3</v>
      </c>
      <c r="AV418">
        <f t="shared" si="232"/>
        <v>3.1430796178410138E-2</v>
      </c>
      <c r="AW418">
        <f t="shared" si="233"/>
        <v>-1.17057536649872E-2</v>
      </c>
      <c r="AX418">
        <f t="shared" si="234"/>
        <v>9.8233786818445433E-3</v>
      </c>
      <c r="AY418">
        <f t="shared" si="235"/>
        <v>-2.62513676566495E-2</v>
      </c>
      <c r="AZ418">
        <f t="shared" si="236"/>
        <v>1.3300443491731505E-2</v>
      </c>
      <c r="BA418">
        <f t="shared" si="237"/>
        <v>5.0402803498378966E-2</v>
      </c>
      <c r="BB418">
        <f t="shared" si="238"/>
        <v>2.2534672302039333E-2</v>
      </c>
      <c r="BC418">
        <f t="shared" si="239"/>
        <v>6.4998244552700295E-3</v>
      </c>
      <c r="BD418">
        <f t="shared" si="240"/>
        <v>6.1270706652863528E-2</v>
      </c>
      <c r="BE418">
        <f t="shared" si="241"/>
        <v>-2.4425727700589241E-2</v>
      </c>
      <c r="BF418">
        <f t="shared" si="242"/>
        <v>6.4294503534605722E-3</v>
      </c>
      <c r="BG418">
        <f t="shared" si="243"/>
        <v>2.8759515375511319E-2</v>
      </c>
      <c r="BH418">
        <f t="shared" si="244"/>
        <v>-6.4651093542208108E-3</v>
      </c>
      <c r="BI418">
        <f t="shared" si="223"/>
        <v>3.9370103048366557E-2</v>
      </c>
      <c r="BJ418">
        <f t="shared" si="250"/>
        <v>2.9556671336612224E-2</v>
      </c>
      <c r="BK418">
        <f t="shared" si="251"/>
        <v>-3.7764851718289992E-2</v>
      </c>
      <c r="BL418">
        <f t="shared" si="252"/>
        <v>4.2622409859242698E-3</v>
      </c>
      <c r="BM418">
        <f t="shared" si="253"/>
        <v>8.0620718404405631E-3</v>
      </c>
      <c r="BN418">
        <f t="shared" si="224"/>
        <v>7.4024104054681693E-3</v>
      </c>
    </row>
    <row r="419" spans="1:66" x14ac:dyDescent="0.25">
      <c r="A419" s="2">
        <v>42695</v>
      </c>
      <c r="B419" s="1">
        <v>108.393433</v>
      </c>
      <c r="C419" s="1">
        <v>105.019997</v>
      </c>
      <c r="D419" s="1">
        <v>36.803772000000002</v>
      </c>
      <c r="E419" s="1">
        <v>36.803772000000002</v>
      </c>
      <c r="F419" s="1">
        <v>143.160461</v>
      </c>
      <c r="G419" s="1">
        <v>20.090260000000001</v>
      </c>
      <c r="H419" s="1">
        <v>158.179993</v>
      </c>
      <c r="I419" s="1">
        <v>90.974013999999997</v>
      </c>
      <c r="J419" s="1">
        <v>142.777557</v>
      </c>
      <c r="K419" s="1">
        <v>95.055969000000005</v>
      </c>
      <c r="L419" s="1">
        <v>79.169998000000007</v>
      </c>
      <c r="M419" s="1">
        <v>10.801961</v>
      </c>
      <c r="N419" s="1">
        <v>761.67999299999997</v>
      </c>
      <c r="O419" s="1">
        <v>205.277649</v>
      </c>
      <c r="P419" s="1">
        <v>125.100533</v>
      </c>
      <c r="Q419" s="1">
        <v>33.619751000000001</v>
      </c>
      <c r="R419" s="1">
        <v>108.30214700000001</v>
      </c>
      <c r="S419" s="1">
        <v>74.913741999999999</v>
      </c>
      <c r="T419" s="1">
        <v>39.441688999999997</v>
      </c>
      <c r="U419" s="1">
        <v>58.200436000000003</v>
      </c>
      <c r="V419" s="1">
        <v>50.092708999999999</v>
      </c>
      <c r="W419" s="1">
        <v>93.393767999999994</v>
      </c>
      <c r="X419" s="1">
        <v>29.438790999999998</v>
      </c>
      <c r="Y419" s="1">
        <v>62.044407</v>
      </c>
      <c r="Z419" s="1">
        <v>35.255062000000002</v>
      </c>
      <c r="AA419" s="1">
        <v>48.810001</v>
      </c>
      <c r="AB419" s="1">
        <v>70.758521999999999</v>
      </c>
      <c r="AC419" s="1">
        <v>46.133826999999997</v>
      </c>
      <c r="AD419" s="1">
        <v>67.343200999999993</v>
      </c>
      <c r="AE419" s="1">
        <v>80.585601999999994</v>
      </c>
      <c r="AF419" s="1">
        <v>2213.3500979999999</v>
      </c>
      <c r="AG419" s="1"/>
      <c r="AI419">
        <f t="shared" si="222"/>
        <v>1.5718702564515234E-2</v>
      </c>
      <c r="AJ419">
        <f t="shared" si="245"/>
        <v>0</v>
      </c>
      <c r="AK419">
        <f t="shared" si="246"/>
        <v>-3.0476635748890323E-2</v>
      </c>
      <c r="AL419">
        <f t="shared" si="247"/>
        <v>-3.0476635748890323E-2</v>
      </c>
      <c r="AM419">
        <f t="shared" si="248"/>
        <v>2.5213334957608982E-2</v>
      </c>
      <c r="AN419">
        <f t="shared" si="249"/>
        <v>4.2999959246173718E-2</v>
      </c>
      <c r="AO419">
        <f t="shared" si="225"/>
        <v>2.7257876386687549E-3</v>
      </c>
      <c r="AP419">
        <f t="shared" si="226"/>
        <v>3.757851879992332E-2</v>
      </c>
      <c r="AQ419">
        <f t="shared" si="227"/>
        <v>1.0108888247905007E-2</v>
      </c>
      <c r="AR419">
        <f t="shared" si="228"/>
        <v>5.9038988545606378E-3</v>
      </c>
      <c r="AS419">
        <f t="shared" si="229"/>
        <v>2.2787695221869334E-3</v>
      </c>
      <c r="AT419">
        <f t="shared" si="230"/>
        <v>2.3809582482841141E-2</v>
      </c>
      <c r="AU419">
        <f t="shared" si="231"/>
        <v>1.49895473344854E-3</v>
      </c>
      <c r="AV419">
        <f t="shared" si="232"/>
        <v>4.8965722540316369E-3</v>
      </c>
      <c r="AW419">
        <f t="shared" si="233"/>
        <v>2.5247442538936474E-2</v>
      </c>
      <c r="AX419">
        <f t="shared" si="234"/>
        <v>1.4020123411566526E-2</v>
      </c>
      <c r="AY419">
        <f t="shared" si="235"/>
        <v>-3.8256384313984306E-3</v>
      </c>
      <c r="AZ419">
        <f t="shared" si="236"/>
        <v>1.4412495876065952E-2</v>
      </c>
      <c r="BA419">
        <f t="shared" si="237"/>
        <v>1.657188648048466E-2</v>
      </c>
      <c r="BB419">
        <f t="shared" si="238"/>
        <v>9.7582689777744661E-3</v>
      </c>
      <c r="BC419">
        <f t="shared" si="239"/>
        <v>8.2192496022035558E-3</v>
      </c>
      <c r="BD419">
        <f t="shared" si="240"/>
        <v>8.5691114537402024E-3</v>
      </c>
      <c r="BE419">
        <f t="shared" si="241"/>
        <v>6.6708704196559972E-3</v>
      </c>
      <c r="BF419">
        <f t="shared" si="242"/>
        <v>1.4559513768135014E-2</v>
      </c>
      <c r="BG419">
        <f t="shared" si="243"/>
        <v>4.3929531578938738E-2</v>
      </c>
      <c r="BH419">
        <f t="shared" si="244"/>
        <v>2.4559236451705144E-2</v>
      </c>
      <c r="BI419">
        <f t="shared" si="223"/>
        <v>2.5206509316396505E-2</v>
      </c>
      <c r="BJ419">
        <f t="shared" si="250"/>
        <v>5.4087764205527453E-2</v>
      </c>
      <c r="BK419">
        <f t="shared" si="251"/>
        <v>3.924700920115809E-2</v>
      </c>
      <c r="BL419">
        <f t="shared" si="252"/>
        <v>2.1575938445213733E-2</v>
      </c>
      <c r="BM419">
        <f t="shared" si="253"/>
        <v>1.441413328410323E-2</v>
      </c>
      <c r="BN419">
        <f t="shared" si="224"/>
        <v>1.4486300370006245E-2</v>
      </c>
    </row>
    <row r="420" spans="1:66" x14ac:dyDescent="0.25">
      <c r="A420" s="2">
        <v>42702</v>
      </c>
      <c r="B420" s="1">
        <v>106.56086000000001</v>
      </c>
      <c r="C420" s="1">
        <v>99.730002999999996</v>
      </c>
      <c r="D420" s="1">
        <v>35.310654</v>
      </c>
      <c r="E420" s="1">
        <v>35.310654</v>
      </c>
      <c r="F420" s="1">
        <v>145.26915</v>
      </c>
      <c r="G420" s="1">
        <v>20.446608000000001</v>
      </c>
      <c r="H420" s="1">
        <v>159.38999899999999</v>
      </c>
      <c r="I420" s="1">
        <v>90.337822000000003</v>
      </c>
      <c r="J420" s="1">
        <v>142.974976</v>
      </c>
      <c r="K420" s="1">
        <v>94.748169000000004</v>
      </c>
      <c r="L420" s="1">
        <v>75.860000999999997</v>
      </c>
      <c r="M420" s="1">
        <v>10.981396</v>
      </c>
      <c r="N420" s="1">
        <v>750.5</v>
      </c>
      <c r="O420" s="1">
        <v>216.91181900000001</v>
      </c>
      <c r="P420" s="1">
        <v>123.484116</v>
      </c>
      <c r="Q420" s="1">
        <v>32.405490999999998</v>
      </c>
      <c r="R420" s="1">
        <v>106.24294999999999</v>
      </c>
      <c r="S420" s="1">
        <v>77.546126999999998</v>
      </c>
      <c r="T420" s="1">
        <v>40.142231000000002</v>
      </c>
      <c r="U420" s="1">
        <v>56.969700000000003</v>
      </c>
      <c r="V420" s="1">
        <v>49.062069000000001</v>
      </c>
      <c r="W420" s="1">
        <v>87.861580000000004</v>
      </c>
      <c r="X420" s="1">
        <v>29.383054999999999</v>
      </c>
      <c r="Y420" s="1">
        <v>59.818469999999998</v>
      </c>
      <c r="Z420" s="1">
        <v>34.715580000000003</v>
      </c>
      <c r="AA420" s="1">
        <v>47.459999000000003</v>
      </c>
      <c r="AB420" s="1">
        <v>67.231537000000003</v>
      </c>
      <c r="AC420" s="1">
        <v>45.350819000000001</v>
      </c>
      <c r="AD420" s="1">
        <v>67.012291000000005</v>
      </c>
      <c r="AE420" s="1">
        <v>80.511604000000005</v>
      </c>
      <c r="AF420" s="1">
        <v>2191.9499510000001</v>
      </c>
      <c r="AG420" s="1"/>
      <c r="AI420">
        <f t="shared" si="222"/>
        <v>-1.6906679208139819E-2</v>
      </c>
      <c r="AJ420">
        <f t="shared" si="245"/>
        <v>-5.037130214353374E-2</v>
      </c>
      <c r="AK420">
        <f t="shared" si="246"/>
        <v>-4.0569700301371352E-2</v>
      </c>
      <c r="AL420">
        <f t="shared" si="247"/>
        <v>-4.0569700301371352E-2</v>
      </c>
      <c r="AM420">
        <f t="shared" si="248"/>
        <v>1.4729548824238546E-2</v>
      </c>
      <c r="AN420">
        <f t="shared" si="249"/>
        <v>1.7737351333432249E-2</v>
      </c>
      <c r="AO420">
        <f t="shared" si="225"/>
        <v>7.649551482784506E-3</v>
      </c>
      <c r="AP420">
        <f t="shared" si="226"/>
        <v>-6.9931178369242245E-3</v>
      </c>
      <c r="AQ420">
        <f t="shared" si="227"/>
        <v>1.3827033053941135E-3</v>
      </c>
      <c r="AR420">
        <f t="shared" si="228"/>
        <v>-3.2380922864507361E-3</v>
      </c>
      <c r="AS420">
        <f t="shared" si="229"/>
        <v>-4.1808729109731817E-2</v>
      </c>
      <c r="AT420">
        <f t="shared" si="230"/>
        <v>1.6611335663959514E-2</v>
      </c>
      <c r="AU420">
        <f t="shared" si="231"/>
        <v>-1.4678070978293331E-2</v>
      </c>
      <c r="AV420">
        <f t="shared" si="232"/>
        <v>5.6675288599003837E-2</v>
      </c>
      <c r="AW420">
        <f t="shared" si="233"/>
        <v>-1.2920944149774313E-2</v>
      </c>
      <c r="AX420">
        <f t="shared" si="234"/>
        <v>-3.6117459644481098E-2</v>
      </c>
      <c r="AY420">
        <f t="shared" si="235"/>
        <v>-1.9013445781458162E-2</v>
      </c>
      <c r="AZ420">
        <f t="shared" si="236"/>
        <v>3.5138880126959877E-2</v>
      </c>
      <c r="BA420">
        <f t="shared" si="237"/>
        <v>1.7761460468896397E-2</v>
      </c>
      <c r="BB420">
        <f t="shared" si="238"/>
        <v>-2.1146508249525832E-2</v>
      </c>
      <c r="BC420">
        <f t="shared" si="239"/>
        <v>-2.0574650893805689E-2</v>
      </c>
      <c r="BD420">
        <f t="shared" si="240"/>
        <v>-5.9235087291905721E-2</v>
      </c>
      <c r="BE420">
        <f t="shared" si="241"/>
        <v>-1.8932842724417441E-3</v>
      </c>
      <c r="BF420">
        <f t="shared" si="242"/>
        <v>-3.5876513414013315E-2</v>
      </c>
      <c r="BG420">
        <f t="shared" si="243"/>
        <v>-1.5302256453271859E-2</v>
      </c>
      <c r="BH420">
        <f t="shared" si="244"/>
        <v>-2.7658307157174537E-2</v>
      </c>
      <c r="BI420">
        <f t="shared" si="223"/>
        <v>-4.9845374102076304E-2</v>
      </c>
      <c r="BJ420">
        <f t="shared" si="250"/>
        <v>-1.6972535142163587E-2</v>
      </c>
      <c r="BK420">
        <f t="shared" si="251"/>
        <v>-4.9137848377594755E-3</v>
      </c>
      <c r="BL420">
        <f t="shared" si="252"/>
        <v>-9.1825336243053584E-4</v>
      </c>
      <c r="BM420">
        <f t="shared" si="253"/>
        <v>-9.6686678801230636E-3</v>
      </c>
      <c r="BN420">
        <f t="shared" si="224"/>
        <v>-1.2327922570447647E-2</v>
      </c>
    </row>
    <row r="421" spans="1:66" x14ac:dyDescent="0.25">
      <c r="A421" s="2">
        <v>42709</v>
      </c>
      <c r="B421" s="1">
        <v>110.487801</v>
      </c>
      <c r="C421" s="1">
        <v>104.30999799999999</v>
      </c>
      <c r="D421" s="1">
        <v>36.378577999999997</v>
      </c>
      <c r="E421" s="1">
        <v>36.378577999999997</v>
      </c>
      <c r="F421" s="1">
        <v>149.314728</v>
      </c>
      <c r="G421" s="1">
        <v>22.320477</v>
      </c>
      <c r="H421" s="1">
        <v>164.86000100000001</v>
      </c>
      <c r="I421" s="1">
        <v>90.708152999999996</v>
      </c>
      <c r="J421" s="1">
        <v>150.12889100000001</v>
      </c>
      <c r="K421" s="1">
        <v>100.86591300000001</v>
      </c>
      <c r="L421" s="1">
        <v>78.75</v>
      </c>
      <c r="M421" s="1">
        <v>11.815766</v>
      </c>
      <c r="N421" s="1">
        <v>789.28997800000002</v>
      </c>
      <c r="O421" s="1">
        <v>235.59605400000001</v>
      </c>
      <c r="P421" s="1">
        <v>127.50447800000001</v>
      </c>
      <c r="Q421" s="1">
        <v>33.923305999999997</v>
      </c>
      <c r="R421" s="1">
        <v>106.527618</v>
      </c>
      <c r="S421" s="1">
        <v>81.242867000000004</v>
      </c>
      <c r="T421" s="1">
        <v>41.965572000000002</v>
      </c>
      <c r="U421" s="1">
        <v>59.585017999999998</v>
      </c>
      <c r="V421" s="1">
        <v>50.468597000000003</v>
      </c>
      <c r="W421" s="1">
        <v>91.209152000000003</v>
      </c>
      <c r="X421" s="1">
        <v>29.448084000000001</v>
      </c>
      <c r="Y421" s="1">
        <v>62.740291999999997</v>
      </c>
      <c r="Z421" s="1">
        <v>36.307048999999999</v>
      </c>
      <c r="AA421" s="1">
        <v>49.779998999999997</v>
      </c>
      <c r="AB421" s="1">
        <v>68.438873000000001</v>
      </c>
      <c r="AC421" s="1">
        <v>46.880420999999998</v>
      </c>
      <c r="AD421" s="1">
        <v>66.255950999999996</v>
      </c>
      <c r="AE421" s="1">
        <v>82.324584999999999</v>
      </c>
      <c r="AF421" s="1">
        <v>2259.530029</v>
      </c>
      <c r="AG421" s="1"/>
      <c r="AI421">
        <f t="shared" si="222"/>
        <v>3.6851626385147412E-2</v>
      </c>
      <c r="AJ421">
        <f t="shared" si="245"/>
        <v>4.5923943269108265E-2</v>
      </c>
      <c r="AK421">
        <f t="shared" si="246"/>
        <v>3.0243676596870675E-2</v>
      </c>
      <c r="AL421">
        <f t="shared" si="247"/>
        <v>3.0243676596870675E-2</v>
      </c>
      <c r="AM421">
        <f t="shared" si="248"/>
        <v>2.7848844713416483E-2</v>
      </c>
      <c r="AN421">
        <f t="shared" si="249"/>
        <v>9.1646937232816264E-2</v>
      </c>
      <c r="AO421">
        <f t="shared" si="225"/>
        <v>3.4318351429314095E-2</v>
      </c>
      <c r="AP421">
        <f t="shared" si="226"/>
        <v>4.0994014666414372E-3</v>
      </c>
      <c r="AQ421">
        <f t="shared" si="227"/>
        <v>5.0036133595853946E-2</v>
      </c>
      <c r="AR421">
        <f t="shared" si="228"/>
        <v>6.4568466753167561E-2</v>
      </c>
      <c r="AS421">
        <f t="shared" si="229"/>
        <v>3.8096479856360707E-2</v>
      </c>
      <c r="AT421">
        <f t="shared" si="230"/>
        <v>7.5980321627596326E-2</v>
      </c>
      <c r="AU421">
        <f t="shared" si="231"/>
        <v>5.1685513657561653E-2</v>
      </c>
      <c r="AV421">
        <f t="shared" si="232"/>
        <v>8.613746860884515E-2</v>
      </c>
      <c r="AW421">
        <f t="shared" si="233"/>
        <v>3.2557725885975539E-2</v>
      </c>
      <c r="AX421">
        <f t="shared" si="234"/>
        <v>4.6838204056219947E-2</v>
      </c>
      <c r="AY421">
        <f t="shared" si="235"/>
        <v>2.6794060217643673E-3</v>
      </c>
      <c r="AZ421">
        <f t="shared" si="236"/>
        <v>4.7671497507541613E-2</v>
      </c>
      <c r="BA421">
        <f t="shared" si="237"/>
        <v>4.5422014536262302E-2</v>
      </c>
      <c r="BB421">
        <f t="shared" si="238"/>
        <v>4.5907175217703357E-2</v>
      </c>
      <c r="BC421">
        <f t="shared" si="239"/>
        <v>2.8668338467340248E-2</v>
      </c>
      <c r="BD421">
        <f t="shared" si="240"/>
        <v>3.8100521297249598E-2</v>
      </c>
      <c r="BE421">
        <f t="shared" si="241"/>
        <v>2.213146318515984E-3</v>
      </c>
      <c r="BF421">
        <f t="shared" si="242"/>
        <v>4.8844813316020939E-2</v>
      </c>
      <c r="BG421">
        <f t="shared" si="243"/>
        <v>4.5843076797218898E-2</v>
      </c>
      <c r="BH421">
        <f t="shared" si="244"/>
        <v>4.8883271152196886E-2</v>
      </c>
      <c r="BI421">
        <f t="shared" si="223"/>
        <v>1.795788187915439E-2</v>
      </c>
      <c r="BJ421">
        <f t="shared" si="250"/>
        <v>3.372821117078386E-2</v>
      </c>
      <c r="BK421">
        <f t="shared" si="251"/>
        <v>-1.1286586217444926E-2</v>
      </c>
      <c r="BL421">
        <f t="shared" si="252"/>
        <v>2.2518257119805901E-2</v>
      </c>
      <c r="BM421">
        <f t="shared" si="253"/>
        <v>3.0831031506521819E-2</v>
      </c>
      <c r="BN421">
        <f t="shared" si="224"/>
        <v>3.8807593210529324E-2</v>
      </c>
    </row>
    <row r="422" spans="1:66" x14ac:dyDescent="0.25">
      <c r="A422" s="2">
        <v>42716</v>
      </c>
      <c r="B422" s="1">
        <v>112.446442</v>
      </c>
      <c r="C422" s="1">
        <v>103.550003</v>
      </c>
      <c r="D422" s="1">
        <v>36.062156999999999</v>
      </c>
      <c r="E422" s="1">
        <v>36.062156999999999</v>
      </c>
      <c r="F422" s="1">
        <v>147.41596999999999</v>
      </c>
      <c r="G422" s="1">
        <v>21.904807999999999</v>
      </c>
      <c r="H422" s="1">
        <v>164.759995</v>
      </c>
      <c r="I422" s="1">
        <v>87.907059000000004</v>
      </c>
      <c r="J422" s="1">
        <v>150.79637099999999</v>
      </c>
      <c r="K422" s="1">
        <v>100.722404</v>
      </c>
      <c r="L422" s="1">
        <v>79.510002</v>
      </c>
      <c r="M422" s="1">
        <v>11.331291</v>
      </c>
      <c r="N422" s="1">
        <v>790.79998799999998</v>
      </c>
      <c r="O422" s="1">
        <v>232.72232099999999</v>
      </c>
      <c r="P422" s="1">
        <v>129.14859000000001</v>
      </c>
      <c r="Q422" s="1">
        <v>34.445072000000003</v>
      </c>
      <c r="R422" s="1">
        <v>109.96276899999999</v>
      </c>
      <c r="S422" s="1">
        <v>80.720207000000002</v>
      </c>
      <c r="T422" s="1">
        <v>40.986725</v>
      </c>
      <c r="U422" s="1">
        <v>59.902312999999999</v>
      </c>
      <c r="V422" s="1">
        <v>49.687958000000002</v>
      </c>
      <c r="W422" s="1">
        <v>99.742012000000003</v>
      </c>
      <c r="X422" s="1">
        <v>30.507097000000002</v>
      </c>
      <c r="Y422" s="1">
        <v>60.854064999999999</v>
      </c>
      <c r="Z422" s="1">
        <v>37.466929999999998</v>
      </c>
      <c r="AA422" s="1">
        <v>49.25</v>
      </c>
      <c r="AB422" s="1">
        <v>69.294487000000004</v>
      </c>
      <c r="AC422" s="1">
        <v>47.590591000000003</v>
      </c>
      <c r="AD422" s="1">
        <v>67.587142999999998</v>
      </c>
      <c r="AE422" s="1">
        <v>84.341080000000005</v>
      </c>
      <c r="AF422" s="1">
        <v>2258.070068</v>
      </c>
      <c r="AG422" s="1"/>
      <c r="AI422">
        <f t="shared" si="222"/>
        <v>1.7727214970999376E-2</v>
      </c>
      <c r="AJ422">
        <f t="shared" si="245"/>
        <v>-7.2859267047439627E-3</v>
      </c>
      <c r="AK422">
        <f t="shared" si="246"/>
        <v>-8.6980035338379176E-3</v>
      </c>
      <c r="AL422">
        <f t="shared" si="247"/>
        <v>-8.6980035338379176E-3</v>
      </c>
      <c r="AM422">
        <f t="shared" si="248"/>
        <v>-1.2716481658795339E-2</v>
      </c>
      <c r="AN422">
        <f t="shared" si="249"/>
        <v>-1.8622765095925198E-2</v>
      </c>
      <c r="AO422">
        <f t="shared" si="225"/>
        <v>-6.0661166682879971E-4</v>
      </c>
      <c r="AP422">
        <f t="shared" si="226"/>
        <v>-3.0880289228246021E-2</v>
      </c>
      <c r="AQ422">
        <f t="shared" si="227"/>
        <v>4.4460462976442247E-3</v>
      </c>
      <c r="AR422">
        <f t="shared" si="228"/>
        <v>-1.4227700491840961E-3</v>
      </c>
      <c r="AS422">
        <f t="shared" si="229"/>
        <v>9.650819047619049E-3</v>
      </c>
      <c r="AT422">
        <f t="shared" si="230"/>
        <v>-4.1002419986990245E-2</v>
      </c>
      <c r="AU422">
        <f t="shared" si="231"/>
        <v>1.9131245069476425E-3</v>
      </c>
      <c r="AV422">
        <f t="shared" si="232"/>
        <v>-1.219771278512167E-2</v>
      </c>
      <c r="AW422">
        <f t="shared" si="233"/>
        <v>1.2894543201847443E-2</v>
      </c>
      <c r="AX422">
        <f t="shared" si="234"/>
        <v>1.5380753279176465E-2</v>
      </c>
      <c r="AY422">
        <f t="shared" si="235"/>
        <v>3.2246576657707582E-2</v>
      </c>
      <c r="AZ422">
        <f t="shared" si="236"/>
        <v>-6.4333032461791617E-3</v>
      </c>
      <c r="BA422">
        <f t="shared" si="237"/>
        <v>-2.3325000788741824E-2</v>
      </c>
      <c r="BB422">
        <f t="shared" si="238"/>
        <v>5.3250802072427241E-3</v>
      </c>
      <c r="BC422">
        <f t="shared" si="239"/>
        <v>-1.5467816551349758E-2</v>
      </c>
      <c r="BD422">
        <f t="shared" si="240"/>
        <v>9.3552673310678292E-2</v>
      </c>
      <c r="BE422">
        <f t="shared" si="241"/>
        <v>3.5962034066460834E-2</v>
      </c>
      <c r="BF422">
        <f t="shared" si="242"/>
        <v>-3.0064045605653192E-2</v>
      </c>
      <c r="BG422">
        <f t="shared" si="243"/>
        <v>3.1946441034081251E-2</v>
      </c>
      <c r="BH422">
        <f t="shared" si="244"/>
        <v>-1.0646826248429548E-2</v>
      </c>
      <c r="BI422">
        <f t="shared" si="223"/>
        <v>1.250187156062612E-2</v>
      </c>
      <c r="BJ422">
        <f t="shared" si="250"/>
        <v>1.5148541434813589E-2</v>
      </c>
      <c r="BK422">
        <f t="shared" si="251"/>
        <v>2.0091659389207192E-2</v>
      </c>
      <c r="BL422">
        <f t="shared" si="252"/>
        <v>2.4494444763979148E-2</v>
      </c>
      <c r="BM422">
        <f t="shared" si="253"/>
        <v>-6.4613480735467631E-4</v>
      </c>
      <c r="BN422">
        <f t="shared" si="224"/>
        <v>3.5071282348388762E-3</v>
      </c>
    </row>
    <row r="423" spans="1:66" x14ac:dyDescent="0.25">
      <c r="A423" s="2">
        <v>42723</v>
      </c>
      <c r="B423" s="1">
        <v>112.979713</v>
      </c>
      <c r="C423" s="1">
        <v>105.019997</v>
      </c>
      <c r="D423" s="1">
        <v>36.091819999999998</v>
      </c>
      <c r="E423" s="1">
        <v>36.091819999999998</v>
      </c>
      <c r="F423" s="1">
        <v>150.57420300000001</v>
      </c>
      <c r="G423" s="1">
        <v>21.846806999999998</v>
      </c>
      <c r="H423" s="1">
        <v>165.320007</v>
      </c>
      <c r="I423" s="1">
        <v>89.559212000000002</v>
      </c>
      <c r="J423" s="1">
        <v>152.36625699999999</v>
      </c>
      <c r="K423" s="1">
        <v>101.92437</v>
      </c>
      <c r="L423" s="1">
        <v>80.669998000000007</v>
      </c>
      <c r="M423" s="1">
        <v>11.178775</v>
      </c>
      <c r="N423" s="1">
        <v>789.90997300000004</v>
      </c>
      <c r="O423" s="1">
        <v>234.73876999999999</v>
      </c>
      <c r="P423" s="1">
        <v>129.091217</v>
      </c>
      <c r="Q423" s="1">
        <v>35.071167000000003</v>
      </c>
      <c r="R423" s="1">
        <v>110.038704</v>
      </c>
      <c r="S423" s="1">
        <v>82.725380000000001</v>
      </c>
      <c r="T423" s="1">
        <v>41.322609</v>
      </c>
      <c r="U423" s="1">
        <v>60.806145000000001</v>
      </c>
      <c r="V423" s="1">
        <v>50.654007</v>
      </c>
      <c r="W423" s="1">
        <v>109.049667</v>
      </c>
      <c r="X423" s="1">
        <v>30.17267</v>
      </c>
      <c r="Y423" s="1">
        <v>61.220317999999999</v>
      </c>
      <c r="Z423" s="1">
        <v>38.420017000000001</v>
      </c>
      <c r="AA423" s="1">
        <v>49.880001</v>
      </c>
      <c r="AB423" s="1">
        <v>70.710982999999999</v>
      </c>
      <c r="AC423" s="1">
        <v>48.874363000000002</v>
      </c>
      <c r="AD423" s="1">
        <v>66.215964999999997</v>
      </c>
      <c r="AE423" s="1">
        <v>83.906334000000001</v>
      </c>
      <c r="AF423" s="1">
        <v>2263.790039</v>
      </c>
      <c r="AG423" s="1"/>
      <c r="AI423">
        <f t="shared" si="222"/>
        <v>4.7424444074450943E-3</v>
      </c>
      <c r="AJ423">
        <f t="shared" si="245"/>
        <v>1.4195982205814129E-2</v>
      </c>
      <c r="AK423">
        <f t="shared" si="246"/>
        <v>8.2255201761778499E-4</v>
      </c>
      <c r="AL423">
        <f t="shared" si="247"/>
        <v>8.2255201761778499E-4</v>
      </c>
      <c r="AM423">
        <f t="shared" si="248"/>
        <v>2.1423954270354997E-2</v>
      </c>
      <c r="AN423">
        <f t="shared" si="249"/>
        <v>-2.6478661670990616E-3</v>
      </c>
      <c r="AO423">
        <f t="shared" si="225"/>
        <v>3.3989561604441682E-3</v>
      </c>
      <c r="AP423">
        <f t="shared" si="226"/>
        <v>1.8794315482673563E-2</v>
      </c>
      <c r="AQ423">
        <f t="shared" si="227"/>
        <v>1.041063514718134E-2</v>
      </c>
      <c r="AR423">
        <f t="shared" si="228"/>
        <v>1.1933452263510299E-2</v>
      </c>
      <c r="AS423">
        <f t="shared" si="229"/>
        <v>1.4589309153834591E-2</v>
      </c>
      <c r="AT423">
        <f t="shared" si="230"/>
        <v>-1.345971963830073E-2</v>
      </c>
      <c r="AU423">
        <f t="shared" si="231"/>
        <v>-1.1254615749942936E-3</v>
      </c>
      <c r="AV423">
        <f t="shared" si="232"/>
        <v>8.6646136534535272E-3</v>
      </c>
      <c r="AW423">
        <f t="shared" si="233"/>
        <v>-4.4424023522062877E-4</v>
      </c>
      <c r="AX423">
        <f t="shared" si="234"/>
        <v>1.8176620446605521E-2</v>
      </c>
      <c r="AY423">
        <f t="shared" si="235"/>
        <v>6.9055190852825108E-4</v>
      </c>
      <c r="AZ423">
        <f t="shared" si="236"/>
        <v>2.4841028963169025E-2</v>
      </c>
      <c r="BA423">
        <f t="shared" si="237"/>
        <v>8.1949460465553202E-3</v>
      </c>
      <c r="BB423">
        <f t="shared" si="238"/>
        <v>1.5088432394922736E-2</v>
      </c>
      <c r="BC423">
        <f t="shared" si="239"/>
        <v>1.9442316385793076E-2</v>
      </c>
      <c r="BD423">
        <f t="shared" si="240"/>
        <v>9.3317297429291846E-2</v>
      </c>
      <c r="BE423">
        <f t="shared" si="241"/>
        <v>-1.0962268877959825E-2</v>
      </c>
      <c r="BF423">
        <f t="shared" si="242"/>
        <v>6.0185461727166522E-3</v>
      </c>
      <c r="BG423">
        <f t="shared" si="243"/>
        <v>2.5438086333734941E-2</v>
      </c>
      <c r="BH423">
        <f t="shared" si="244"/>
        <v>1.2791898477157362E-2</v>
      </c>
      <c r="BI423">
        <f t="shared" si="223"/>
        <v>2.0441683910582886E-2</v>
      </c>
      <c r="BJ423">
        <f t="shared" si="250"/>
        <v>2.6975332161771198E-2</v>
      </c>
      <c r="BK423">
        <f t="shared" si="251"/>
        <v>-2.0287556762090098E-2</v>
      </c>
      <c r="BL423">
        <f t="shared" si="252"/>
        <v>-5.1546174177518715E-3</v>
      </c>
      <c r="BM423">
        <f t="shared" si="253"/>
        <v>2.5331237861304428E-3</v>
      </c>
      <c r="BN423">
        <f t="shared" si="224"/>
        <v>1.0904459224578651E-2</v>
      </c>
    </row>
    <row r="424" spans="1:66" x14ac:dyDescent="0.25">
      <c r="A424" s="2">
        <v>42730</v>
      </c>
      <c r="B424" s="1">
        <v>112.30098</v>
      </c>
      <c r="C424" s="1">
        <v>102.949997</v>
      </c>
      <c r="D424" s="1">
        <v>35.706181000000001</v>
      </c>
      <c r="E424" s="1">
        <v>35.706181000000001</v>
      </c>
      <c r="F424" s="1">
        <v>148.54184000000001</v>
      </c>
      <c r="G424" s="1">
        <v>21.36347</v>
      </c>
      <c r="H424" s="1">
        <v>162.979996</v>
      </c>
      <c r="I424" s="1">
        <v>88.058967999999993</v>
      </c>
      <c r="J424" s="1">
        <v>150.514343</v>
      </c>
      <c r="K424" s="1">
        <v>101.022896</v>
      </c>
      <c r="L424" s="1">
        <v>78.760002</v>
      </c>
      <c r="M424" s="1">
        <v>10.882707</v>
      </c>
      <c r="N424" s="1">
        <v>771.82000700000003</v>
      </c>
      <c r="O424" s="1">
        <v>233.25808699999999</v>
      </c>
      <c r="P424" s="1">
        <v>128.16403199999999</v>
      </c>
      <c r="Q424" s="1">
        <v>34.407119999999999</v>
      </c>
      <c r="R424" s="1">
        <v>109.32699599999999</v>
      </c>
      <c r="S424" s="1">
        <v>82.003119999999996</v>
      </c>
      <c r="T424" s="1">
        <v>40.545287999999999</v>
      </c>
      <c r="U424" s="1">
        <v>59.748469999999998</v>
      </c>
      <c r="V424" s="1">
        <v>49.600135999999999</v>
      </c>
      <c r="W424" s="1">
        <v>106.029884</v>
      </c>
      <c r="X424" s="1">
        <v>30.17267</v>
      </c>
      <c r="Y424" s="1">
        <v>59.700344000000001</v>
      </c>
      <c r="Z424" s="1">
        <v>38.240189000000001</v>
      </c>
      <c r="AA424" s="1">
        <v>49.290000999999997</v>
      </c>
      <c r="AB424" s="1">
        <v>69.370543999999995</v>
      </c>
      <c r="AC424" s="1">
        <v>48.601215000000003</v>
      </c>
      <c r="AD424" s="1">
        <v>65.816047999999995</v>
      </c>
      <c r="AE424" s="1">
        <v>83.490082000000001</v>
      </c>
      <c r="AF424" s="1">
        <v>2238.830078</v>
      </c>
      <c r="AG424" s="1"/>
      <c r="AI424">
        <f t="shared" si="222"/>
        <v>-6.0075652697047319E-3</v>
      </c>
      <c r="AJ424">
        <f t="shared" si="245"/>
        <v>-1.9710531890417091E-2</v>
      </c>
      <c r="AK424">
        <f t="shared" si="246"/>
        <v>-1.0684941906503957E-2</v>
      </c>
      <c r="AL424">
        <f t="shared" si="247"/>
        <v>-1.0684941906503957E-2</v>
      </c>
      <c r="AM424">
        <f t="shared" si="248"/>
        <v>-1.3497418279544229E-2</v>
      </c>
      <c r="AN424">
        <f t="shared" si="249"/>
        <v>-2.2123919527462243E-2</v>
      </c>
      <c r="AO424">
        <f t="shared" si="225"/>
        <v>-1.4154433225979745E-2</v>
      </c>
      <c r="AP424">
        <f t="shared" si="226"/>
        <v>-1.6751420278240156E-2</v>
      </c>
      <c r="AQ424">
        <f t="shared" si="227"/>
        <v>-1.2154357772272332E-2</v>
      </c>
      <c r="AR424">
        <f t="shared" si="228"/>
        <v>-8.8445383572151905E-3</v>
      </c>
      <c r="AS424">
        <f t="shared" si="229"/>
        <v>-2.3676658576339701E-2</v>
      </c>
      <c r="AT424">
        <f t="shared" si="230"/>
        <v>-2.6484833982256553E-2</v>
      </c>
      <c r="AU424">
        <f t="shared" si="231"/>
        <v>-2.2901300930910012E-2</v>
      </c>
      <c r="AV424">
        <f t="shared" si="232"/>
        <v>-6.3077905707693673E-3</v>
      </c>
      <c r="AW424">
        <f t="shared" si="233"/>
        <v>-7.1824018825386747E-3</v>
      </c>
      <c r="AX424">
        <f t="shared" si="234"/>
        <v>-1.893427156273424E-2</v>
      </c>
      <c r="AY424">
        <f t="shared" si="235"/>
        <v>-6.467797003497984E-3</v>
      </c>
      <c r="AZ424">
        <f t="shared" si="236"/>
        <v>-8.7308151379903685E-3</v>
      </c>
      <c r="BA424">
        <f t="shared" si="237"/>
        <v>-1.8811033930602024E-2</v>
      </c>
      <c r="BB424">
        <f t="shared" si="238"/>
        <v>-1.7394212377712864E-2</v>
      </c>
      <c r="BC424">
        <f t="shared" si="239"/>
        <v>-2.0805283972894797E-2</v>
      </c>
      <c r="BD424">
        <f t="shared" si="240"/>
        <v>-2.7691813125848463E-2</v>
      </c>
      <c r="BE424">
        <f t="shared" si="241"/>
        <v>0</v>
      </c>
      <c r="BF424">
        <f t="shared" si="242"/>
        <v>-2.4827933758854337E-2</v>
      </c>
      <c r="BG424">
        <f t="shared" si="243"/>
        <v>-4.680580958618538E-3</v>
      </c>
      <c r="BH424">
        <f t="shared" si="244"/>
        <v>-1.182838789437882E-2</v>
      </c>
      <c r="BI424">
        <f t="shared" si="223"/>
        <v>-1.8956588398721646E-2</v>
      </c>
      <c r="BJ424">
        <f t="shared" si="250"/>
        <v>-5.5887787222924836E-3</v>
      </c>
      <c r="BK424">
        <f t="shared" si="251"/>
        <v>-6.0395857705917615E-3</v>
      </c>
      <c r="BL424">
        <f t="shared" si="252"/>
        <v>-4.9609127244195899E-3</v>
      </c>
      <c r="BM424">
        <f t="shared" si="253"/>
        <v>-1.1025740271843302E-2</v>
      </c>
      <c r="BN424">
        <f t="shared" si="224"/>
        <v>-1.3896168323193859E-2</v>
      </c>
    </row>
    <row r="425" spans="1:66" x14ac:dyDescent="0.25">
      <c r="A425" s="2">
        <v>42737</v>
      </c>
      <c r="B425" s="1">
        <v>114.327484</v>
      </c>
      <c r="C425" s="1">
        <v>108.300003</v>
      </c>
      <c r="D425" s="1">
        <v>37.486052999999998</v>
      </c>
      <c r="E425" s="1">
        <v>37.486052999999998</v>
      </c>
      <c r="F425" s="1">
        <v>151.80505400000001</v>
      </c>
      <c r="G425" s="1">
        <v>21.924143000000001</v>
      </c>
      <c r="H425" s="1">
        <v>163.41000399999999</v>
      </c>
      <c r="I425" s="1">
        <v>88.343834000000001</v>
      </c>
      <c r="J425" s="1">
        <v>153.07131999999999</v>
      </c>
      <c r="K425" s="1">
        <v>105.636887</v>
      </c>
      <c r="L425" s="1">
        <v>79.010002</v>
      </c>
      <c r="M425" s="1">
        <v>11.447926000000001</v>
      </c>
      <c r="N425" s="1">
        <v>806.15002400000003</v>
      </c>
      <c r="O425" s="1">
        <v>238.56712300000001</v>
      </c>
      <c r="P425" s="1">
        <v>127.638306</v>
      </c>
      <c r="Q425" s="1">
        <v>34.606338999999998</v>
      </c>
      <c r="R425" s="1">
        <v>110.36133599999999</v>
      </c>
      <c r="S425" s="1">
        <v>81.841567999999995</v>
      </c>
      <c r="T425" s="1">
        <v>42.080722999999999</v>
      </c>
      <c r="U425" s="1">
        <v>60.421534999999999</v>
      </c>
      <c r="V425" s="1">
        <v>52.605606000000002</v>
      </c>
      <c r="W425" s="1">
        <v>102.41411600000001</v>
      </c>
      <c r="X425" s="1">
        <v>31.101631000000001</v>
      </c>
      <c r="Y425" s="1">
        <v>60.002505999999997</v>
      </c>
      <c r="Z425" s="1">
        <v>37.152237</v>
      </c>
      <c r="AA425" s="1">
        <v>49.950001</v>
      </c>
      <c r="AB425" s="1">
        <v>70.492339999999999</v>
      </c>
      <c r="AC425" s="1">
        <v>48.491962000000001</v>
      </c>
      <c r="AD425" s="1">
        <v>64.997162000000003</v>
      </c>
      <c r="AE425" s="1">
        <v>81.862099000000001</v>
      </c>
      <c r="AF425" s="1">
        <v>2276.9799800000001</v>
      </c>
      <c r="AG425" s="1"/>
      <c r="AI425">
        <f t="shared" si="222"/>
        <v>1.804529221383467E-2</v>
      </c>
      <c r="AJ425">
        <f t="shared" si="245"/>
        <v>5.1967034054406121E-2</v>
      </c>
      <c r="AK425">
        <f t="shared" si="246"/>
        <v>4.9847728044620551E-2</v>
      </c>
      <c r="AL425">
        <f t="shared" si="247"/>
        <v>4.9847728044620551E-2</v>
      </c>
      <c r="AM425">
        <f t="shared" si="248"/>
        <v>2.1968315459132623E-2</v>
      </c>
      <c r="AN425">
        <f t="shared" si="249"/>
        <v>2.6244472456955791E-2</v>
      </c>
      <c r="AO425">
        <f t="shared" si="225"/>
        <v>2.6384096855664829E-3</v>
      </c>
      <c r="AP425">
        <f t="shared" si="226"/>
        <v>3.234945928505636E-3</v>
      </c>
      <c r="AQ425">
        <f t="shared" si="227"/>
        <v>1.6988261377854131E-2</v>
      </c>
      <c r="AR425">
        <f t="shared" si="228"/>
        <v>4.567272551758958E-2</v>
      </c>
      <c r="AS425">
        <f t="shared" si="229"/>
        <v>3.174200020970035E-3</v>
      </c>
      <c r="AT425">
        <f t="shared" si="230"/>
        <v>5.1937353454430117E-2</v>
      </c>
      <c r="AU425">
        <f t="shared" si="231"/>
        <v>4.4479304356773428E-2</v>
      </c>
      <c r="AV425">
        <f t="shared" si="232"/>
        <v>2.2760351284198007E-2</v>
      </c>
      <c r="AW425">
        <f t="shared" si="233"/>
        <v>-4.1019776905894447E-3</v>
      </c>
      <c r="AX425">
        <f t="shared" si="234"/>
        <v>5.7900515939723922E-3</v>
      </c>
      <c r="AY425">
        <f t="shared" si="235"/>
        <v>9.4609752196977981E-3</v>
      </c>
      <c r="AZ425">
        <f t="shared" si="236"/>
        <v>-1.9700713826498353E-3</v>
      </c>
      <c r="BA425">
        <f t="shared" si="237"/>
        <v>3.7869628648340092E-2</v>
      </c>
      <c r="BB425">
        <f t="shared" si="238"/>
        <v>1.1264974651233767E-2</v>
      </c>
      <c r="BC425">
        <f t="shared" si="239"/>
        <v>6.059398708100322E-2</v>
      </c>
      <c r="BD425">
        <f t="shared" si="240"/>
        <v>-3.4101404845448935E-2</v>
      </c>
      <c r="BE425">
        <f t="shared" si="241"/>
        <v>3.0788160278821895E-2</v>
      </c>
      <c r="BF425">
        <f t="shared" si="242"/>
        <v>5.0613108694984336E-3</v>
      </c>
      <c r="BG425">
        <f t="shared" si="243"/>
        <v>-2.84504869994236E-2</v>
      </c>
      <c r="BH425">
        <f t="shared" si="244"/>
        <v>1.339013971616685E-2</v>
      </c>
      <c r="BI425">
        <f t="shared" si="223"/>
        <v>1.6171071110527884E-2</v>
      </c>
      <c r="BJ425">
        <f t="shared" si="250"/>
        <v>-2.2479479165284752E-3</v>
      </c>
      <c r="BK425">
        <f t="shared" si="251"/>
        <v>-1.2442041491157173E-2</v>
      </c>
      <c r="BL425">
        <f t="shared" si="252"/>
        <v>-1.9499118470143559E-2</v>
      </c>
      <c r="BM425">
        <f t="shared" si="253"/>
        <v>1.7040106069184279E-2</v>
      </c>
      <c r="BN425">
        <f t="shared" si="224"/>
        <v>1.6546112409092633E-2</v>
      </c>
    </row>
    <row r="426" spans="1:66" x14ac:dyDescent="0.25">
      <c r="A426" s="2">
        <v>42744</v>
      </c>
      <c r="B426" s="1">
        <v>115.423149</v>
      </c>
      <c r="C426" s="1">
        <v>108.529999</v>
      </c>
      <c r="D426" s="1">
        <v>38.514423000000001</v>
      </c>
      <c r="E426" s="1">
        <v>38.514423000000001</v>
      </c>
      <c r="F426" s="1">
        <v>151.54740899999999</v>
      </c>
      <c r="G426" s="1">
        <v>22.243143</v>
      </c>
      <c r="H426" s="1">
        <v>161.89999399999999</v>
      </c>
      <c r="I426" s="1">
        <v>89.711151000000001</v>
      </c>
      <c r="J426" s="1">
        <v>152.15943899999999</v>
      </c>
      <c r="K426" s="1">
        <v>104.74509399999999</v>
      </c>
      <c r="L426" s="1">
        <v>80.349997999999999</v>
      </c>
      <c r="M426" s="1">
        <v>11.331291</v>
      </c>
      <c r="N426" s="1">
        <v>807.88000499999998</v>
      </c>
      <c r="O426" s="1">
        <v>237.982697</v>
      </c>
      <c r="P426" s="1">
        <v>129.08166499999999</v>
      </c>
      <c r="Q426" s="1">
        <v>34.900413999999998</v>
      </c>
      <c r="R426" s="1">
        <v>108.748138</v>
      </c>
      <c r="S426" s="1">
        <v>82.848647999999997</v>
      </c>
      <c r="T426" s="1">
        <v>42.042346999999999</v>
      </c>
      <c r="U426" s="1">
        <v>60.286926000000001</v>
      </c>
      <c r="V426" s="1">
        <v>51.639557000000003</v>
      </c>
      <c r="W426" s="1">
        <v>102.74191999999999</v>
      </c>
      <c r="X426" s="1">
        <v>30.209833</v>
      </c>
      <c r="Y426" s="1">
        <v>61.238632000000003</v>
      </c>
      <c r="Z426" s="1">
        <v>37.25658</v>
      </c>
      <c r="AA426" s="1">
        <v>51.610000999999997</v>
      </c>
      <c r="AB426" s="1">
        <v>71.300399999999996</v>
      </c>
      <c r="AC426" s="1">
        <v>48.356608999999999</v>
      </c>
      <c r="AD426" s="1">
        <v>63.921162000000002</v>
      </c>
      <c r="AE426" s="1">
        <v>79.873360000000005</v>
      </c>
      <c r="AF426" s="1">
        <v>2274.639893</v>
      </c>
      <c r="AG426" s="1"/>
      <c r="AI426">
        <f t="shared" si="222"/>
        <v>9.5835661003437871E-3</v>
      </c>
      <c r="AJ426">
        <f t="shared" si="245"/>
        <v>2.1236933853085844E-3</v>
      </c>
      <c r="AK426">
        <f t="shared" si="246"/>
        <v>2.7433403031255452E-2</v>
      </c>
      <c r="AL426">
        <f t="shared" si="247"/>
        <v>2.7433403031255452E-2</v>
      </c>
      <c r="AM426">
        <f t="shared" si="248"/>
        <v>-1.697209633086557E-3</v>
      </c>
      <c r="AN426">
        <f t="shared" si="249"/>
        <v>1.4550169646311787E-2</v>
      </c>
      <c r="AO426">
        <f t="shared" si="225"/>
        <v>-9.2406215227801725E-3</v>
      </c>
      <c r="AP426">
        <f t="shared" si="226"/>
        <v>1.5477220515469138E-2</v>
      </c>
      <c r="AQ426">
        <f t="shared" si="227"/>
        <v>-5.957229610354141E-3</v>
      </c>
      <c r="AR426">
        <f t="shared" si="228"/>
        <v>-8.4420605843866531E-3</v>
      </c>
      <c r="AS426">
        <f t="shared" si="229"/>
        <v>1.6959827440581502E-2</v>
      </c>
      <c r="AT426">
        <f t="shared" si="230"/>
        <v>-1.018830834510989E-2</v>
      </c>
      <c r="AU426">
        <f t="shared" si="231"/>
        <v>2.1459789722712364E-3</v>
      </c>
      <c r="AV426">
        <f t="shared" si="232"/>
        <v>-2.4497340314575014E-3</v>
      </c>
      <c r="AW426">
        <f t="shared" si="233"/>
        <v>1.1308196146069087E-2</v>
      </c>
      <c r="AX426">
        <f t="shared" si="234"/>
        <v>8.4977206054647793E-3</v>
      </c>
      <c r="AY426">
        <f t="shared" si="235"/>
        <v>-1.4617419999337423E-2</v>
      </c>
      <c r="AZ426">
        <f t="shared" si="236"/>
        <v>1.2305238335609626E-2</v>
      </c>
      <c r="BA426">
        <f t="shared" si="237"/>
        <v>-9.1196151739121785E-4</v>
      </c>
      <c r="BB426">
        <f t="shared" si="238"/>
        <v>-2.2278315173554848E-3</v>
      </c>
      <c r="BC426">
        <f t="shared" si="239"/>
        <v>-1.8363993373633945E-2</v>
      </c>
      <c r="BD426">
        <f t="shared" si="240"/>
        <v>3.2007697063946359E-3</v>
      </c>
      <c r="BE426">
        <f t="shared" si="241"/>
        <v>-2.867367309450753E-2</v>
      </c>
      <c r="BF426">
        <f t="shared" si="242"/>
        <v>2.060123955489469E-2</v>
      </c>
      <c r="BG426">
        <f t="shared" si="243"/>
        <v>2.8085253655116401E-3</v>
      </c>
      <c r="BH426">
        <f t="shared" si="244"/>
        <v>3.3233232567903184E-2</v>
      </c>
      <c r="BI426">
        <f t="shared" si="223"/>
        <v>1.1463089464755995E-2</v>
      </c>
      <c r="BJ426">
        <f t="shared" si="250"/>
        <v>-2.7912461038388601E-3</v>
      </c>
      <c r="BK426">
        <f t="shared" si="251"/>
        <v>-1.6554568951795166E-2</v>
      </c>
      <c r="BL426">
        <f t="shared" si="252"/>
        <v>-2.429376994108098E-2</v>
      </c>
      <c r="BM426">
        <f t="shared" si="253"/>
        <v>-1.0277152283087001E-3</v>
      </c>
      <c r="BN426">
        <f t="shared" si="224"/>
        <v>2.4238548547761683E-3</v>
      </c>
    </row>
    <row r="427" spans="1:66" x14ac:dyDescent="0.25">
      <c r="A427" s="2">
        <v>42751</v>
      </c>
      <c r="B427" s="1">
        <v>116.353989</v>
      </c>
      <c r="C427" s="1">
        <v>110.709999</v>
      </c>
      <c r="D427" s="1">
        <v>38.534199000000001</v>
      </c>
      <c r="E427" s="1">
        <v>38.534199000000001</v>
      </c>
      <c r="F427" s="1">
        <v>152.21533199999999</v>
      </c>
      <c r="G427" s="1">
        <v>21.885473000000001</v>
      </c>
      <c r="H427" s="1">
        <v>160.21000699999999</v>
      </c>
      <c r="I427" s="1">
        <v>89.806099000000003</v>
      </c>
      <c r="J427" s="1">
        <v>154.396805</v>
      </c>
      <c r="K427" s="1">
        <v>104.35736799999999</v>
      </c>
      <c r="L427" s="1">
        <v>80.120002999999997</v>
      </c>
      <c r="M427" s="1">
        <v>11.089055999999999</v>
      </c>
      <c r="N427" s="1">
        <v>805.02002000000005</v>
      </c>
      <c r="O427" s="1">
        <v>226.195572</v>
      </c>
      <c r="P427" s="1">
        <v>129.616974</v>
      </c>
      <c r="Q427" s="1">
        <v>35.042712999999999</v>
      </c>
      <c r="R427" s="1">
        <v>108.32111399999999</v>
      </c>
      <c r="S427" s="1">
        <v>79.953247000000005</v>
      </c>
      <c r="T427" s="1">
        <v>40.871574000000003</v>
      </c>
      <c r="U427" s="1">
        <v>60.325389999999999</v>
      </c>
      <c r="V427" s="1">
        <v>51.912787999999999</v>
      </c>
      <c r="W427" s="1">
        <v>103.31806899999999</v>
      </c>
      <c r="X427" s="1">
        <v>29.513110999999999</v>
      </c>
      <c r="Y427" s="1">
        <v>57.576037999999997</v>
      </c>
      <c r="Z427" s="1">
        <v>37.702281999999997</v>
      </c>
      <c r="AA427" s="1">
        <v>52.349997999999999</v>
      </c>
      <c r="AB427" s="1">
        <v>71.062729000000004</v>
      </c>
      <c r="AC427" s="1">
        <v>48.513041999999999</v>
      </c>
      <c r="AD427" s="1">
        <v>63.968781</v>
      </c>
      <c r="AE427" s="1">
        <v>79.447861000000003</v>
      </c>
      <c r="AF427" s="1">
        <v>2271.3100589999999</v>
      </c>
      <c r="AG427" s="1"/>
      <c r="AI427">
        <f t="shared" si="222"/>
        <v>8.0645867667325857E-3</v>
      </c>
      <c r="AJ427">
        <f t="shared" si="245"/>
        <v>2.0086612181761769E-2</v>
      </c>
      <c r="AK427">
        <f t="shared" si="246"/>
        <v>5.134699798047147E-4</v>
      </c>
      <c r="AL427">
        <f t="shared" si="247"/>
        <v>5.134699798047147E-4</v>
      </c>
      <c r="AM427">
        <f t="shared" si="248"/>
        <v>4.4073534770891522E-3</v>
      </c>
      <c r="AN427">
        <f t="shared" si="249"/>
        <v>-1.6080011714171817E-2</v>
      </c>
      <c r="AO427">
        <f t="shared" si="225"/>
        <v>-1.0438462400437162E-2</v>
      </c>
      <c r="AP427">
        <f t="shared" si="226"/>
        <v>1.0583745603710095E-3</v>
      </c>
      <c r="AQ427">
        <f t="shared" si="227"/>
        <v>1.4704089438710462E-2</v>
      </c>
      <c r="AR427">
        <f t="shared" si="228"/>
        <v>-3.7016148937725015E-3</v>
      </c>
      <c r="AS427">
        <f t="shared" si="229"/>
        <v>-2.8624145080875098E-3</v>
      </c>
      <c r="AT427">
        <f t="shared" si="230"/>
        <v>-2.1377528827033112E-2</v>
      </c>
      <c r="AU427">
        <f t="shared" si="231"/>
        <v>-3.5401111332120888E-3</v>
      </c>
      <c r="AV427">
        <f t="shared" si="232"/>
        <v>-4.952933616009908E-2</v>
      </c>
      <c r="AW427">
        <f t="shared" si="233"/>
        <v>4.1470568263898078E-3</v>
      </c>
      <c r="AX427">
        <f t="shared" si="234"/>
        <v>4.0772868768835036E-3</v>
      </c>
      <c r="AY427">
        <f t="shared" si="235"/>
        <v>-3.9267247040128909E-3</v>
      </c>
      <c r="AZ427">
        <f t="shared" si="236"/>
        <v>-3.4948077849139947E-2</v>
      </c>
      <c r="BA427">
        <f t="shared" si="237"/>
        <v>-2.7847470075826095E-2</v>
      </c>
      <c r="BB427">
        <f t="shared" si="238"/>
        <v>6.3801561220748937E-4</v>
      </c>
      <c r="BC427">
        <f t="shared" si="239"/>
        <v>5.2911182022726405E-3</v>
      </c>
      <c r="BD427">
        <f t="shared" si="240"/>
        <v>5.6077305154507619E-3</v>
      </c>
      <c r="BE427">
        <f t="shared" si="241"/>
        <v>-2.3062755759027241E-2</v>
      </c>
      <c r="BF427">
        <f t="shared" si="242"/>
        <v>-5.9808553528759516E-2</v>
      </c>
      <c r="BG427">
        <f t="shared" si="243"/>
        <v>1.1963041159440753E-2</v>
      </c>
      <c r="BH427">
        <f t="shared" si="244"/>
        <v>1.4338248123653446E-2</v>
      </c>
      <c r="BI427">
        <f t="shared" si="223"/>
        <v>-3.3333754088334957E-3</v>
      </c>
      <c r="BJ427">
        <f t="shared" si="250"/>
        <v>3.2349869694130087E-3</v>
      </c>
      <c r="BK427">
        <f t="shared" si="251"/>
        <v>7.449645549309227E-4</v>
      </c>
      <c r="BL427">
        <f t="shared" si="252"/>
        <v>-5.3271704107602591E-3</v>
      </c>
      <c r="BM427">
        <f t="shared" si="253"/>
        <v>-1.4638950148757103E-3</v>
      </c>
      <c r="BN427">
        <f t="shared" si="224"/>
        <v>-5.546440071608533E-3</v>
      </c>
    </row>
    <row r="428" spans="1:66" x14ac:dyDescent="0.25">
      <c r="A428" s="2">
        <v>42758</v>
      </c>
      <c r="B428" s="1">
        <v>118.24472799999999</v>
      </c>
      <c r="C428" s="1">
        <v>113.989998</v>
      </c>
      <c r="D428" s="1">
        <v>39.167042000000002</v>
      </c>
      <c r="E428" s="1">
        <v>39.167042000000002</v>
      </c>
      <c r="F428" s="1">
        <v>160.01071200000001</v>
      </c>
      <c r="G428" s="1">
        <v>22.581478000000001</v>
      </c>
      <c r="H428" s="1">
        <v>164.39999399999999</v>
      </c>
      <c r="I428" s="1">
        <v>94.773407000000006</v>
      </c>
      <c r="J428" s="1">
        <v>152.34745799999999</v>
      </c>
      <c r="K428" s="1">
        <v>105.947067</v>
      </c>
      <c r="L428" s="1">
        <v>83.160004000000001</v>
      </c>
      <c r="M428" s="1">
        <v>11.340588</v>
      </c>
      <c r="N428" s="1">
        <v>823.30999799999995</v>
      </c>
      <c r="O428" s="1">
        <v>230.82273900000001</v>
      </c>
      <c r="P428" s="1">
        <v>132.226517</v>
      </c>
      <c r="Q428" s="1">
        <v>36.029297</v>
      </c>
      <c r="R428" s="1">
        <v>107.590439</v>
      </c>
      <c r="S428" s="1">
        <v>83.068436000000005</v>
      </c>
      <c r="T428" s="1">
        <v>41.888798000000001</v>
      </c>
      <c r="U428" s="1">
        <v>63.248390000000001</v>
      </c>
      <c r="V428" s="1">
        <v>51.903027000000002</v>
      </c>
      <c r="W428" s="1">
        <v>111.026428</v>
      </c>
      <c r="X428" s="1">
        <v>29.187973</v>
      </c>
      <c r="Y428" s="1">
        <v>49.664828999999997</v>
      </c>
      <c r="Z428" s="1">
        <v>38.211646999999999</v>
      </c>
      <c r="AA428" s="1">
        <v>53.689999</v>
      </c>
      <c r="AB428" s="1">
        <v>74.180946000000006</v>
      </c>
      <c r="AC428" s="1">
        <v>45.642009999999999</v>
      </c>
      <c r="AD428" s="1">
        <v>62.521450000000002</v>
      </c>
      <c r="AE428" s="1">
        <v>79.096351999999996</v>
      </c>
      <c r="AF428" s="1">
        <v>2294.6899410000001</v>
      </c>
      <c r="AG428" s="1"/>
      <c r="AI428">
        <f t="shared" si="222"/>
        <v>1.6249885511015839E-2</v>
      </c>
      <c r="AJ428">
        <f t="shared" si="245"/>
        <v>2.9626944536419009E-2</v>
      </c>
      <c r="AK428">
        <f t="shared" si="246"/>
        <v>1.6422892298864216E-2</v>
      </c>
      <c r="AL428">
        <f t="shared" si="247"/>
        <v>1.6422892298864216E-2</v>
      </c>
      <c r="AM428">
        <f t="shared" si="248"/>
        <v>5.1212843657562852E-2</v>
      </c>
      <c r="AN428">
        <f t="shared" si="249"/>
        <v>3.18021456515927E-2</v>
      </c>
      <c r="AO428">
        <f t="shared" si="225"/>
        <v>2.6153091672981466E-2</v>
      </c>
      <c r="AP428">
        <f t="shared" si="226"/>
        <v>5.5311477230516409E-2</v>
      </c>
      <c r="AQ428">
        <f t="shared" si="227"/>
        <v>-1.3273247461306027E-2</v>
      </c>
      <c r="AR428">
        <f t="shared" si="228"/>
        <v>1.5233222440029441E-2</v>
      </c>
      <c r="AS428">
        <f t="shared" si="229"/>
        <v>3.7943096432485203E-2</v>
      </c>
      <c r="AT428">
        <f t="shared" si="230"/>
        <v>2.268290465843089E-2</v>
      </c>
      <c r="AU428">
        <f t="shared" si="231"/>
        <v>2.2719904531069805E-2</v>
      </c>
      <c r="AV428">
        <f t="shared" si="232"/>
        <v>2.0456487981117571E-2</v>
      </c>
      <c r="AW428">
        <f t="shared" si="233"/>
        <v>2.0132725826480121E-2</v>
      </c>
      <c r="AX428">
        <f t="shared" si="234"/>
        <v>2.8153756245984738E-2</v>
      </c>
      <c r="AY428">
        <f t="shared" si="235"/>
        <v>-6.7454531532974349E-3</v>
      </c>
      <c r="AZ428">
        <f t="shared" si="236"/>
        <v>3.8962632749611793E-2</v>
      </c>
      <c r="BA428">
        <f t="shared" si="237"/>
        <v>2.4888300117827583E-2</v>
      </c>
      <c r="BB428">
        <f t="shared" si="238"/>
        <v>4.8453893128581546E-2</v>
      </c>
      <c r="BC428">
        <f t="shared" si="239"/>
        <v>-1.8802688848068545E-4</v>
      </c>
      <c r="BD428">
        <f t="shared" si="240"/>
        <v>7.4608043632716378E-2</v>
      </c>
      <c r="BE428">
        <f t="shared" si="241"/>
        <v>-1.1016730835322616E-2</v>
      </c>
      <c r="BF428">
        <f t="shared" si="242"/>
        <v>-0.13740453971494182</v>
      </c>
      <c r="BG428">
        <f t="shared" si="243"/>
        <v>1.3510190178939369E-2</v>
      </c>
      <c r="BH428">
        <f t="shared" si="244"/>
        <v>2.5596963728632825E-2</v>
      </c>
      <c r="BI428">
        <f t="shared" si="223"/>
        <v>4.3879781200071855E-2</v>
      </c>
      <c r="BJ428">
        <f t="shared" si="250"/>
        <v>-5.9180621986145494E-2</v>
      </c>
      <c r="BK428">
        <f t="shared" si="251"/>
        <v>-2.2625583563957524E-2</v>
      </c>
      <c r="BL428">
        <f t="shared" si="252"/>
        <v>-4.4243985372999176E-3</v>
      </c>
      <c r="BM428">
        <f t="shared" si="253"/>
        <v>1.0293566881086128E-2</v>
      </c>
      <c r="BN428">
        <f t="shared" si="224"/>
        <v>1.4185515785634813E-2</v>
      </c>
    </row>
    <row r="429" spans="1:66" x14ac:dyDescent="0.25">
      <c r="A429" s="2">
        <v>42765</v>
      </c>
      <c r="B429" s="1">
        <v>125.158096</v>
      </c>
      <c r="C429" s="1">
        <v>115.16999800000001</v>
      </c>
      <c r="D429" s="1">
        <v>39.562569000000003</v>
      </c>
      <c r="E429" s="1">
        <v>39.562569000000003</v>
      </c>
      <c r="F429" s="1">
        <v>154.95373499999999</v>
      </c>
      <c r="G429" s="1">
        <v>22.513815000000001</v>
      </c>
      <c r="H429" s="1">
        <v>163.94000199999999</v>
      </c>
      <c r="I429" s="1">
        <v>89.306633000000005</v>
      </c>
      <c r="J429" s="1">
        <v>158.23230000000001</v>
      </c>
      <c r="K429" s="1">
        <v>106.916389</v>
      </c>
      <c r="L429" s="1">
        <v>81.279999000000004</v>
      </c>
      <c r="M429" s="1">
        <v>11.404147</v>
      </c>
      <c r="N429" s="1">
        <v>801.48999000000003</v>
      </c>
      <c r="O429" s="1">
        <v>234.719269</v>
      </c>
      <c r="P429" s="1">
        <v>131.89193700000001</v>
      </c>
      <c r="Q429" s="1">
        <v>34.644275999999998</v>
      </c>
      <c r="R429" s="1">
        <v>107.837166</v>
      </c>
      <c r="S429" s="1">
        <v>83.307334999999995</v>
      </c>
      <c r="T429" s="1">
        <v>42.831927999999998</v>
      </c>
      <c r="U429" s="1">
        <v>61.229213999999999</v>
      </c>
      <c r="V429" s="1">
        <v>51.093116999999999</v>
      </c>
      <c r="W429" s="1">
        <v>113.619072</v>
      </c>
      <c r="X429" s="1">
        <v>29.810376999999999</v>
      </c>
      <c r="Y429" s="1">
        <v>48.511105000000001</v>
      </c>
      <c r="Z429" s="1">
        <v>37.520358999999999</v>
      </c>
      <c r="AA429" s="1">
        <v>53.93</v>
      </c>
      <c r="AB429" s="1">
        <v>73.188109999999995</v>
      </c>
      <c r="AC429" s="1">
        <v>44.703411000000003</v>
      </c>
      <c r="AD429" s="1">
        <v>63.321285000000003</v>
      </c>
      <c r="AE429" s="1">
        <v>77.274117000000004</v>
      </c>
      <c r="AF429" s="1">
        <v>2297.419922</v>
      </c>
      <c r="AG429" s="1"/>
      <c r="AI429">
        <f t="shared" si="222"/>
        <v>5.8466606646513708E-2</v>
      </c>
      <c r="AJ429">
        <f t="shared" si="245"/>
        <v>1.035178542594594E-2</v>
      </c>
      <c r="AK429">
        <f t="shared" si="246"/>
        <v>1.009846492875314E-2</v>
      </c>
      <c r="AL429">
        <f t="shared" si="247"/>
        <v>1.009846492875314E-2</v>
      </c>
      <c r="AM429">
        <f t="shared" si="248"/>
        <v>-3.1603990362845315E-2</v>
      </c>
      <c r="AN429">
        <f t="shared" si="249"/>
        <v>-2.9963937701508992E-3</v>
      </c>
      <c r="AO429">
        <f t="shared" si="225"/>
        <v>-2.798004968297017E-3</v>
      </c>
      <c r="AP429">
        <f t="shared" si="226"/>
        <v>-5.768257334043083E-2</v>
      </c>
      <c r="AQ429">
        <f t="shared" si="227"/>
        <v>3.8627766273592962E-2</v>
      </c>
      <c r="AR429">
        <f t="shared" si="228"/>
        <v>9.149115944851887E-3</v>
      </c>
      <c r="AS429">
        <f t="shared" si="229"/>
        <v>-2.2607081644680983E-2</v>
      </c>
      <c r="AT429">
        <f t="shared" si="230"/>
        <v>5.6045594813954706E-3</v>
      </c>
      <c r="AU429">
        <f t="shared" si="231"/>
        <v>-2.650278516355381E-2</v>
      </c>
      <c r="AV429">
        <f t="shared" si="232"/>
        <v>1.688104914134991E-2</v>
      </c>
      <c r="AW429">
        <f t="shared" si="233"/>
        <v>-2.530354785038982E-3</v>
      </c>
      <c r="AX429">
        <f t="shared" si="234"/>
        <v>-3.8441521631687729E-2</v>
      </c>
      <c r="AY429">
        <f t="shared" si="235"/>
        <v>2.293205625826964E-3</v>
      </c>
      <c r="AZ429">
        <f t="shared" si="236"/>
        <v>2.875929913980676E-3</v>
      </c>
      <c r="BA429">
        <f t="shared" si="237"/>
        <v>2.2515088640165718E-2</v>
      </c>
      <c r="BB429">
        <f t="shared" si="238"/>
        <v>-3.1924543850049017E-2</v>
      </c>
      <c r="BC429">
        <f t="shared" si="239"/>
        <v>-1.5604292212090098E-2</v>
      </c>
      <c r="BD429">
        <f t="shared" si="240"/>
        <v>2.3351593370183964E-2</v>
      </c>
      <c r="BE429">
        <f t="shared" si="241"/>
        <v>2.1323988479775541E-2</v>
      </c>
      <c r="BF429">
        <f t="shared" si="242"/>
        <v>-2.323020179934571E-2</v>
      </c>
      <c r="BG429">
        <f t="shared" si="243"/>
        <v>-1.8091028633233218E-2</v>
      </c>
      <c r="BH429">
        <f t="shared" si="244"/>
        <v>4.4701248737218169E-3</v>
      </c>
      <c r="BI429">
        <f t="shared" si="223"/>
        <v>-1.3383975987580572E-2</v>
      </c>
      <c r="BJ429">
        <f t="shared" si="250"/>
        <v>-2.0564366030330312E-2</v>
      </c>
      <c r="BK429">
        <f t="shared" si="251"/>
        <v>1.2792969452883796E-2</v>
      </c>
      <c r="BL429">
        <f t="shared" si="252"/>
        <v>-2.3038167423953915E-2</v>
      </c>
      <c r="BM429">
        <f t="shared" si="253"/>
        <v>1.1896949349114493E-3</v>
      </c>
      <c r="BN429">
        <f t="shared" si="224"/>
        <v>-2.7366189491857917E-3</v>
      </c>
    </row>
    <row r="430" spans="1:66" x14ac:dyDescent="0.25">
      <c r="A430" s="2">
        <v>42772</v>
      </c>
      <c r="B430" s="1">
        <v>128.10574299999999</v>
      </c>
      <c r="C430" s="1">
        <v>116.849998</v>
      </c>
      <c r="D430" s="1">
        <v>46.701827999999999</v>
      </c>
      <c r="E430" s="1">
        <v>46.701827999999999</v>
      </c>
      <c r="F430" s="1">
        <v>158.608124</v>
      </c>
      <c r="G430" s="1">
        <v>22.31081</v>
      </c>
      <c r="H430" s="1">
        <v>164.009995</v>
      </c>
      <c r="I430" s="1">
        <v>92.207558000000006</v>
      </c>
      <c r="J430" s="1">
        <v>161.691742</v>
      </c>
      <c r="K430" s="1">
        <v>105.908287</v>
      </c>
      <c r="L430" s="1">
        <v>86.169998000000007</v>
      </c>
      <c r="M430" s="1">
        <v>11.358746999999999</v>
      </c>
      <c r="N430" s="1">
        <v>813.669983</v>
      </c>
      <c r="O430" s="1">
        <v>236.443512</v>
      </c>
      <c r="P430" s="1">
        <v>133.679428</v>
      </c>
      <c r="Q430" s="1">
        <v>33.764217000000002</v>
      </c>
      <c r="R430" s="1">
        <v>109.355469</v>
      </c>
      <c r="S430" s="1">
        <v>83.135323</v>
      </c>
      <c r="T430" s="1">
        <v>43.092219999999998</v>
      </c>
      <c r="U430" s="1">
        <v>61.536900000000003</v>
      </c>
      <c r="V430" s="1">
        <v>54.859726000000002</v>
      </c>
      <c r="W430" s="1">
        <v>112.864136</v>
      </c>
      <c r="X430" s="1">
        <v>30.358072</v>
      </c>
      <c r="Y430" s="1">
        <v>49.445072000000003</v>
      </c>
      <c r="Z430" s="1">
        <v>37.638607</v>
      </c>
      <c r="AA430" s="1">
        <v>57.880001</v>
      </c>
      <c r="AB430" s="1">
        <v>71.906136000000004</v>
      </c>
      <c r="AC430" s="1">
        <v>45.071491000000002</v>
      </c>
      <c r="AD430" s="1">
        <v>64.768630999999999</v>
      </c>
      <c r="AE430" s="1">
        <v>76.330612000000002</v>
      </c>
      <c r="AF430" s="1">
        <v>2316.1000979999999</v>
      </c>
      <c r="AG430" s="1"/>
      <c r="AI430">
        <f t="shared" si="222"/>
        <v>2.3551388956891683E-2</v>
      </c>
      <c r="AJ430">
        <f t="shared" si="245"/>
        <v>1.4587132318956822E-2</v>
      </c>
      <c r="AK430">
        <f t="shared" si="246"/>
        <v>0.18045488906445875</v>
      </c>
      <c r="AL430">
        <f t="shared" si="247"/>
        <v>0.18045488906445875</v>
      </c>
      <c r="AM430">
        <f t="shared" si="248"/>
        <v>2.3583742592587453E-2</v>
      </c>
      <c r="AN430">
        <f t="shared" si="249"/>
        <v>-9.0169080628938712E-3</v>
      </c>
      <c r="AO430">
        <f t="shared" si="225"/>
        <v>4.2694277873688724E-4</v>
      </c>
      <c r="AP430">
        <f t="shared" si="226"/>
        <v>3.2482749629582391E-2</v>
      </c>
      <c r="AQ430">
        <f t="shared" si="227"/>
        <v>2.1863058300991615E-2</v>
      </c>
      <c r="AR430">
        <f t="shared" si="228"/>
        <v>-9.4288818527157123E-3</v>
      </c>
      <c r="AS430">
        <f t="shared" si="229"/>
        <v>6.0162390011840462E-2</v>
      </c>
      <c r="AT430">
        <f t="shared" si="230"/>
        <v>-3.9810079614021792E-3</v>
      </c>
      <c r="AU430">
        <f t="shared" si="231"/>
        <v>1.5196687609286259E-2</v>
      </c>
      <c r="AV430">
        <f t="shared" si="232"/>
        <v>7.3459797627437283E-3</v>
      </c>
      <c r="AW430">
        <f t="shared" si="233"/>
        <v>1.3552693520605346E-2</v>
      </c>
      <c r="AX430">
        <f t="shared" si="234"/>
        <v>-2.5402724536659267E-2</v>
      </c>
      <c r="AY430">
        <f t="shared" si="235"/>
        <v>1.4079589220658887E-2</v>
      </c>
      <c r="AZ430">
        <f t="shared" si="236"/>
        <v>-2.0647881726140343E-3</v>
      </c>
      <c r="BA430">
        <f t="shared" si="237"/>
        <v>6.0770554152967332E-3</v>
      </c>
      <c r="BB430">
        <f t="shared" si="238"/>
        <v>5.0251502493565232E-3</v>
      </c>
      <c r="BC430">
        <f t="shared" si="239"/>
        <v>7.3720477848317659E-2</v>
      </c>
      <c r="BD430">
        <f t="shared" si="240"/>
        <v>-6.6444478617111108E-3</v>
      </c>
      <c r="BE430">
        <f t="shared" si="241"/>
        <v>1.8372629101604483E-2</v>
      </c>
      <c r="BF430">
        <f t="shared" si="242"/>
        <v>1.9252643286521768E-2</v>
      </c>
      <c r="BG430">
        <f t="shared" si="243"/>
        <v>3.1515689921837167E-3</v>
      </c>
      <c r="BH430">
        <f t="shared" si="244"/>
        <v>7.3243111440756542E-2</v>
      </c>
      <c r="BI430">
        <f t="shared" si="223"/>
        <v>-1.7516151189038646E-2</v>
      </c>
      <c r="BJ430">
        <f t="shared" si="250"/>
        <v>8.2338235889874052E-3</v>
      </c>
      <c r="BK430">
        <f t="shared" si="251"/>
        <v>2.285717985666267E-2</v>
      </c>
      <c r="BL430">
        <f t="shared" si="252"/>
        <v>-1.2209845115409106E-2</v>
      </c>
      <c r="BM430">
        <f t="shared" si="253"/>
        <v>8.1309367178021043E-3</v>
      </c>
      <c r="BN430">
        <f t="shared" si="224"/>
        <v>2.4380367261968093E-2</v>
      </c>
    </row>
    <row r="431" spans="1:66" x14ac:dyDescent="0.25">
      <c r="A431" s="2">
        <v>42779</v>
      </c>
      <c r="B431" s="1">
        <v>132.16691599999999</v>
      </c>
      <c r="C431" s="1">
        <v>119.66999800000001</v>
      </c>
      <c r="D431" s="1">
        <v>44.823073999999998</v>
      </c>
      <c r="E431" s="1">
        <v>44.823073999999998</v>
      </c>
      <c r="F431" s="1">
        <v>166.20854199999999</v>
      </c>
      <c r="G431" s="1">
        <v>23.702818000000001</v>
      </c>
      <c r="H431" s="1">
        <v>168.570007</v>
      </c>
      <c r="I431" s="1">
        <v>94.639381</v>
      </c>
      <c r="J431" s="1">
        <v>165.765717</v>
      </c>
      <c r="K431" s="1">
        <v>106.683739</v>
      </c>
      <c r="L431" s="1">
        <v>87.300003000000004</v>
      </c>
      <c r="M431" s="1">
        <v>11.422305</v>
      </c>
      <c r="N431" s="1">
        <v>828.07000700000003</v>
      </c>
      <c r="O431" s="1">
        <v>243.905441</v>
      </c>
      <c r="P431" s="1">
        <v>136.69047499999999</v>
      </c>
      <c r="Q431" s="1">
        <v>34.853389999999997</v>
      </c>
      <c r="R431" s="1">
        <v>112.790611</v>
      </c>
      <c r="S431" s="1">
        <v>86.221855000000005</v>
      </c>
      <c r="T431" s="1">
        <v>44.490062999999999</v>
      </c>
      <c r="U431" s="1">
        <v>62.133037999999999</v>
      </c>
      <c r="V431" s="1">
        <v>55.376896000000002</v>
      </c>
      <c r="W431" s="1">
        <v>106.51664</v>
      </c>
      <c r="X431" s="1">
        <v>31.549871</v>
      </c>
      <c r="Y431" s="1">
        <v>51.697566999999999</v>
      </c>
      <c r="Z431" s="1">
        <v>37.729565000000001</v>
      </c>
      <c r="AA431" s="1">
        <v>59.689999</v>
      </c>
      <c r="AB431" s="1">
        <v>73.130713999999998</v>
      </c>
      <c r="AC431" s="1">
        <v>45.264732000000002</v>
      </c>
      <c r="AD431" s="1">
        <v>66.054100000000005</v>
      </c>
      <c r="AE431" s="1">
        <v>76.319175999999999</v>
      </c>
      <c r="AF431" s="1">
        <v>2351.1599120000001</v>
      </c>
      <c r="AG431" s="1"/>
      <c r="AI431">
        <f t="shared" si="222"/>
        <v>3.1701724722833051E-2</v>
      </c>
      <c r="AJ431">
        <f t="shared" si="245"/>
        <v>2.4133504906007849E-2</v>
      </c>
      <c r="AK431">
        <f t="shared" si="246"/>
        <v>-4.0228703681577535E-2</v>
      </c>
      <c r="AL431">
        <f t="shared" si="247"/>
        <v>-4.0228703681577535E-2</v>
      </c>
      <c r="AM431">
        <f t="shared" si="248"/>
        <v>4.7919474793107007E-2</v>
      </c>
      <c r="AN431">
        <f t="shared" si="249"/>
        <v>6.2391638851301258E-2</v>
      </c>
      <c r="AO431">
        <f t="shared" si="225"/>
        <v>2.7803256746639131E-2</v>
      </c>
      <c r="AP431">
        <f t="shared" si="226"/>
        <v>2.6373358678471823E-2</v>
      </c>
      <c r="AQ431">
        <f t="shared" si="227"/>
        <v>2.5195937341067114E-2</v>
      </c>
      <c r="AR431">
        <f t="shared" si="228"/>
        <v>7.3219199551400674E-3</v>
      </c>
      <c r="AS431">
        <f t="shared" si="229"/>
        <v>1.3113670955406045E-2</v>
      </c>
      <c r="AT431">
        <f t="shared" si="230"/>
        <v>5.5955115471803757E-3</v>
      </c>
      <c r="AU431">
        <f t="shared" si="231"/>
        <v>1.7697622255778891E-2</v>
      </c>
      <c r="AV431">
        <f t="shared" si="232"/>
        <v>3.1559034700854881E-2</v>
      </c>
      <c r="AW431">
        <f t="shared" si="233"/>
        <v>2.2524385726725212E-2</v>
      </c>
      <c r="AX431">
        <f t="shared" si="234"/>
        <v>3.2258204003368277E-2</v>
      </c>
      <c r="AY431">
        <f t="shared" si="235"/>
        <v>3.1412621896395494E-2</v>
      </c>
      <c r="AZ431">
        <f t="shared" si="236"/>
        <v>3.7126601408645585E-2</v>
      </c>
      <c r="BA431">
        <f t="shared" si="237"/>
        <v>3.2438407675445861E-2</v>
      </c>
      <c r="BB431">
        <f t="shared" si="238"/>
        <v>9.6874883200160598E-3</v>
      </c>
      <c r="BC431">
        <f t="shared" si="239"/>
        <v>9.4271342149977212E-3</v>
      </c>
      <c r="BD431">
        <f t="shared" si="240"/>
        <v>-5.6240150547025906E-2</v>
      </c>
      <c r="BE431">
        <f t="shared" si="241"/>
        <v>3.9258059602731016E-2</v>
      </c>
      <c r="BF431">
        <f t="shared" si="242"/>
        <v>4.5555500455131223E-2</v>
      </c>
      <c r="BG431">
        <f t="shared" si="243"/>
        <v>2.4166144087107298E-3</v>
      </c>
      <c r="BH431">
        <f t="shared" si="244"/>
        <v>3.1271561311825138E-2</v>
      </c>
      <c r="BI431">
        <f t="shared" si="223"/>
        <v>1.7030229520329027E-2</v>
      </c>
      <c r="BJ431">
        <f t="shared" si="250"/>
        <v>4.2874330472005119E-3</v>
      </c>
      <c r="BK431">
        <f t="shared" si="251"/>
        <v>1.9847092337029731E-2</v>
      </c>
      <c r="BL431">
        <f t="shared" si="252"/>
        <v>-1.498219351366308E-4</v>
      </c>
      <c r="BM431">
        <f t="shared" si="253"/>
        <v>1.5137434703394322E-2</v>
      </c>
      <c r="BN431">
        <f t="shared" si="224"/>
        <v>1.7283353651234047E-2</v>
      </c>
    </row>
    <row r="432" spans="1:66" x14ac:dyDescent="0.25">
      <c r="A432" s="2">
        <v>42786</v>
      </c>
      <c r="B432" s="1">
        <v>133.08230599999999</v>
      </c>
      <c r="C432" s="1">
        <v>119.30999799999999</v>
      </c>
      <c r="D432" s="1">
        <v>45.040610999999998</v>
      </c>
      <c r="E432" s="1">
        <v>45.040610999999998</v>
      </c>
      <c r="F432" s="1">
        <v>170.76048299999999</v>
      </c>
      <c r="G432" s="1">
        <v>23.422483</v>
      </c>
      <c r="H432" s="1">
        <v>170.220001</v>
      </c>
      <c r="I432" s="1">
        <v>91.412918000000005</v>
      </c>
      <c r="J432" s="1">
        <v>167.36811800000001</v>
      </c>
      <c r="K432" s="1">
        <v>106.935768</v>
      </c>
      <c r="L432" s="1">
        <v>86.540001000000004</v>
      </c>
      <c r="M432" s="1">
        <v>11.322430000000001</v>
      </c>
      <c r="N432" s="1">
        <v>828.64001499999995</v>
      </c>
      <c r="O432" s="1">
        <v>240.95379600000001</v>
      </c>
      <c r="P432" s="1">
        <v>139.51031499999999</v>
      </c>
      <c r="Q432" s="1">
        <v>34.901161000000002</v>
      </c>
      <c r="R432" s="1">
        <v>116.463005</v>
      </c>
      <c r="S432" s="1">
        <v>86.317397999999997</v>
      </c>
      <c r="T432" s="1">
        <v>43.892364999999998</v>
      </c>
      <c r="U432" s="1">
        <v>62.509712</v>
      </c>
      <c r="V432" s="1">
        <v>56.460037</v>
      </c>
      <c r="W432" s="1">
        <v>100.78501900000001</v>
      </c>
      <c r="X432" s="1">
        <v>32.150463000000002</v>
      </c>
      <c r="Y432" s="1">
        <v>52.393462999999997</v>
      </c>
      <c r="Z432" s="1">
        <v>38.530006</v>
      </c>
      <c r="AA432" s="1">
        <v>57.560001</v>
      </c>
      <c r="AB432" s="1">
        <v>73.896072000000004</v>
      </c>
      <c r="AC432" s="1">
        <v>46.562218000000001</v>
      </c>
      <c r="AD432" s="1">
        <v>68.929741000000007</v>
      </c>
      <c r="AE432" s="1">
        <v>75.684425000000005</v>
      </c>
      <c r="AF432" s="1">
        <v>2367.3400879999999</v>
      </c>
      <c r="AG432" s="1"/>
      <c r="AI432">
        <f t="shared" si="222"/>
        <v>6.9260146767743469E-3</v>
      </c>
      <c r="AJ432">
        <f t="shared" si="245"/>
        <v>-3.0082728003389255E-3</v>
      </c>
      <c r="AK432">
        <f t="shared" si="246"/>
        <v>4.8532369734391734E-3</v>
      </c>
      <c r="AL432">
        <f t="shared" si="247"/>
        <v>4.8532369734391734E-3</v>
      </c>
      <c r="AM432">
        <f t="shared" si="248"/>
        <v>2.7386925757401804E-2</v>
      </c>
      <c r="AN432">
        <f t="shared" si="249"/>
        <v>-1.1827074738539564E-2</v>
      </c>
      <c r="AO432">
        <f t="shared" si="225"/>
        <v>9.7881825442410544E-3</v>
      </c>
      <c r="AP432">
        <f t="shared" si="226"/>
        <v>-3.4092181985002579E-2</v>
      </c>
      <c r="AQ432">
        <f t="shared" si="227"/>
        <v>9.6666610503064066E-3</v>
      </c>
      <c r="AR432">
        <f t="shared" si="228"/>
        <v>2.3623937664951277E-3</v>
      </c>
      <c r="AS432">
        <f t="shared" si="229"/>
        <v>-8.7056354396688861E-3</v>
      </c>
      <c r="AT432">
        <f t="shared" si="230"/>
        <v>-8.7438568660177657E-3</v>
      </c>
      <c r="AU432">
        <f t="shared" si="231"/>
        <v>6.8835725866341654E-4</v>
      </c>
      <c r="AV432">
        <f t="shared" si="232"/>
        <v>-1.2101595552351721E-2</v>
      </c>
      <c r="AW432">
        <f t="shared" si="233"/>
        <v>2.0629381820496267E-2</v>
      </c>
      <c r="AX432">
        <f t="shared" si="234"/>
        <v>1.3706270753004071E-3</v>
      </c>
      <c r="AY432">
        <f t="shared" si="235"/>
        <v>3.255939450492025E-2</v>
      </c>
      <c r="AZ432">
        <f t="shared" si="236"/>
        <v>1.1081065235721518E-3</v>
      </c>
      <c r="BA432">
        <f t="shared" si="237"/>
        <v>-1.3434415680643141E-2</v>
      </c>
      <c r="BB432">
        <f t="shared" si="238"/>
        <v>6.0623786012201962E-3</v>
      </c>
      <c r="BC432">
        <f t="shared" si="239"/>
        <v>1.9559438651093729E-2</v>
      </c>
      <c r="BD432">
        <f t="shared" si="240"/>
        <v>-5.3809630119763356E-2</v>
      </c>
      <c r="BE432">
        <f t="shared" si="241"/>
        <v>1.9036274347999791E-2</v>
      </c>
      <c r="BF432">
        <f t="shared" si="242"/>
        <v>1.3460904262670575E-2</v>
      </c>
      <c r="BG432">
        <f t="shared" si="243"/>
        <v>2.1215219417451522E-2</v>
      </c>
      <c r="BH432">
        <f t="shared" si="244"/>
        <v>-3.5684336332456643E-2</v>
      </c>
      <c r="BI432">
        <f t="shared" si="223"/>
        <v>1.046561640297955E-2</v>
      </c>
      <c r="BJ432">
        <f t="shared" si="250"/>
        <v>2.866439151788194E-2</v>
      </c>
      <c r="BK432">
        <f t="shared" si="251"/>
        <v>4.353463297509165E-2</v>
      </c>
      <c r="BL432">
        <f t="shared" si="252"/>
        <v>-8.31705782567666E-3</v>
      </c>
      <c r="BM432">
        <f t="shared" si="253"/>
        <v>6.8817845682968785E-3</v>
      </c>
      <c r="BN432">
        <f t="shared" si="224"/>
        <v>3.1489105920326434E-3</v>
      </c>
    </row>
    <row r="433" spans="1:66" x14ac:dyDescent="0.25">
      <c r="A433" s="2">
        <v>42793</v>
      </c>
      <c r="B433" s="1">
        <v>136.12060500000001</v>
      </c>
      <c r="C433" s="1">
        <v>120.040001</v>
      </c>
      <c r="D433" s="1">
        <v>46.543616999999998</v>
      </c>
      <c r="E433" s="1">
        <v>46.543616999999998</v>
      </c>
      <c r="F433" s="1">
        <v>175.32203699999999</v>
      </c>
      <c r="G433" s="1">
        <v>24.592158999999999</v>
      </c>
      <c r="H433" s="1">
        <v>175.679993</v>
      </c>
      <c r="I433" s="1">
        <v>91.068252999999999</v>
      </c>
      <c r="J433" s="1">
        <v>160.48713699999999</v>
      </c>
      <c r="K433" s="1">
        <v>107.827545</v>
      </c>
      <c r="L433" s="1">
        <v>87.239998</v>
      </c>
      <c r="M433" s="1">
        <v>11.485863</v>
      </c>
      <c r="N433" s="1">
        <v>829.080017</v>
      </c>
      <c r="O433" s="1">
        <v>246.35054</v>
      </c>
      <c r="P433" s="1">
        <v>141.28822299999999</v>
      </c>
      <c r="Q433" s="1">
        <v>34.299252000000003</v>
      </c>
      <c r="R433" s="1">
        <v>118.24617000000001</v>
      </c>
      <c r="S433" s="1">
        <v>88.677681000000007</v>
      </c>
      <c r="T433" s="1">
        <v>45.145606999999998</v>
      </c>
      <c r="U433" s="1">
        <v>62.151794000000002</v>
      </c>
      <c r="V433" s="1">
        <v>55.328105999999998</v>
      </c>
      <c r="W433" s="1">
        <v>97.898582000000005</v>
      </c>
      <c r="X433" s="1">
        <v>32.394455000000001</v>
      </c>
      <c r="Y433" s="1">
        <v>51.679253000000003</v>
      </c>
      <c r="Z433" s="1">
        <v>38.211646999999999</v>
      </c>
      <c r="AA433" s="1">
        <v>58.119999</v>
      </c>
      <c r="AB433" s="1">
        <v>74.489227</v>
      </c>
      <c r="AC433" s="1">
        <v>46.092917999999997</v>
      </c>
      <c r="AD433" s="1">
        <v>66.682548999999995</v>
      </c>
      <c r="AE433" s="1">
        <v>76.972594999999998</v>
      </c>
      <c r="AF433" s="1">
        <v>2383.1201169999999</v>
      </c>
      <c r="AG433" s="1"/>
      <c r="AI433">
        <f t="shared" si="222"/>
        <v>2.2830225078907362E-2</v>
      </c>
      <c r="AJ433">
        <f t="shared" si="245"/>
        <v>6.1185400405422072E-3</v>
      </c>
      <c r="AK433">
        <f t="shared" si="246"/>
        <v>3.3370018004418266E-2</v>
      </c>
      <c r="AL433">
        <f t="shared" si="247"/>
        <v>3.3370018004418266E-2</v>
      </c>
      <c r="AM433">
        <f t="shared" si="248"/>
        <v>2.6713171102941899E-2</v>
      </c>
      <c r="AN433">
        <f t="shared" si="249"/>
        <v>4.9938172652318674E-2</v>
      </c>
      <c r="AO433">
        <f t="shared" si="225"/>
        <v>3.2076089577745916E-2</v>
      </c>
      <c r="AP433">
        <f t="shared" si="226"/>
        <v>-3.7704189685751656E-3</v>
      </c>
      <c r="AQ433">
        <f t="shared" si="227"/>
        <v>-4.1112854002457143E-2</v>
      </c>
      <c r="AR433">
        <f t="shared" si="228"/>
        <v>8.3393706023601449E-3</v>
      </c>
      <c r="AS433">
        <f t="shared" si="229"/>
        <v>8.0887103294578905E-3</v>
      </c>
      <c r="AT433">
        <f t="shared" si="230"/>
        <v>1.4434445609290541E-2</v>
      </c>
      <c r="AU433">
        <f t="shared" si="231"/>
        <v>5.309929426954473E-4</v>
      </c>
      <c r="AV433">
        <f t="shared" si="232"/>
        <v>2.2397422616242925E-2</v>
      </c>
      <c r="AW433">
        <f t="shared" si="233"/>
        <v>1.2743917895963439E-2</v>
      </c>
      <c r="AX433">
        <f t="shared" si="234"/>
        <v>-1.7246102500716211E-2</v>
      </c>
      <c r="AY433">
        <f t="shared" si="235"/>
        <v>1.5310999402771816E-2</v>
      </c>
      <c r="AZ433">
        <f t="shared" si="236"/>
        <v>2.7344232503394156E-2</v>
      </c>
      <c r="BA433">
        <f t="shared" si="237"/>
        <v>2.8552619572902945E-2</v>
      </c>
      <c r="BB433">
        <f t="shared" si="238"/>
        <v>-5.7257982567572533E-3</v>
      </c>
      <c r="BC433">
        <f t="shared" si="239"/>
        <v>-2.0048357389493059E-2</v>
      </c>
      <c r="BD433">
        <f t="shared" si="240"/>
        <v>-2.8639544137011082E-2</v>
      </c>
      <c r="BE433">
        <f t="shared" si="241"/>
        <v>7.589066446725779E-3</v>
      </c>
      <c r="BF433">
        <f t="shared" si="242"/>
        <v>-1.3631662407960975E-2</v>
      </c>
      <c r="BG433">
        <f t="shared" si="243"/>
        <v>-8.2626252381066568E-3</v>
      </c>
      <c r="BH433">
        <f t="shared" si="244"/>
        <v>9.7289435418877121E-3</v>
      </c>
      <c r="BI433">
        <f t="shared" si="223"/>
        <v>8.0268813205659414E-3</v>
      </c>
      <c r="BJ433">
        <f t="shared" si="250"/>
        <v>-1.0078987216631391E-2</v>
      </c>
      <c r="BK433">
        <f t="shared" si="251"/>
        <v>-3.2601196049757565E-2</v>
      </c>
      <c r="BL433">
        <f t="shared" si="252"/>
        <v>1.7020278610823742E-2</v>
      </c>
      <c r="BM433">
        <f t="shared" si="253"/>
        <v>6.6657211948501476E-3</v>
      </c>
      <c r="BN433">
        <f t="shared" si="224"/>
        <v>6.780218989630285E-3</v>
      </c>
    </row>
    <row r="434" spans="1:66" x14ac:dyDescent="0.25">
      <c r="A434" s="2">
        <v>42800</v>
      </c>
      <c r="B434" s="1">
        <v>135.49735999999999</v>
      </c>
      <c r="C434" s="1">
        <v>121.089996</v>
      </c>
      <c r="D434" s="1">
        <v>48.649799000000002</v>
      </c>
      <c r="E434" s="1">
        <v>48.649799000000002</v>
      </c>
      <c r="F434" s="1">
        <v>171.97305299999999</v>
      </c>
      <c r="G434" s="1">
        <v>24.541069</v>
      </c>
      <c r="H434" s="1">
        <v>174.979996</v>
      </c>
      <c r="I434" s="1">
        <v>88.377944999999997</v>
      </c>
      <c r="J434" s="1">
        <v>155.87782300000001</v>
      </c>
      <c r="K434" s="1">
        <v>107.517357</v>
      </c>
      <c r="L434" s="1">
        <v>89.809997999999993</v>
      </c>
      <c r="M434" s="1">
        <v>11.376906</v>
      </c>
      <c r="N434" s="1">
        <v>843.25</v>
      </c>
      <c r="O434" s="1">
        <v>242.58961500000001</v>
      </c>
      <c r="P434" s="1">
        <v>140.370621</v>
      </c>
      <c r="Q434" s="1">
        <v>34.308804000000002</v>
      </c>
      <c r="R434" s="1">
        <v>120.557793</v>
      </c>
      <c r="S434" s="1">
        <v>87.225196999999994</v>
      </c>
      <c r="T434" s="1">
        <v>44.817833</v>
      </c>
      <c r="U434" s="1">
        <v>62.809586000000003</v>
      </c>
      <c r="V434" s="1">
        <v>55.23621</v>
      </c>
      <c r="W434" s="1">
        <v>98.584854000000007</v>
      </c>
      <c r="X434" s="1">
        <v>32.009697000000003</v>
      </c>
      <c r="Y434" s="1">
        <v>54.195670999999997</v>
      </c>
      <c r="Z434" s="1">
        <v>38.520904999999999</v>
      </c>
      <c r="AA434" s="1">
        <v>59</v>
      </c>
      <c r="AB434" s="1">
        <v>76.852310000000003</v>
      </c>
      <c r="AC434" s="1">
        <v>45.411963999999998</v>
      </c>
      <c r="AD434" s="1">
        <v>66.749199000000004</v>
      </c>
      <c r="AE434" s="1">
        <v>76.179152999999999</v>
      </c>
      <c r="AF434" s="1">
        <v>2372.6000979999999</v>
      </c>
      <c r="AG434" s="1"/>
      <c r="AI434">
        <f t="shared" si="222"/>
        <v>-4.5786234934823093E-3</v>
      </c>
      <c r="AJ434">
        <f t="shared" si="245"/>
        <v>8.7470425795814141E-3</v>
      </c>
      <c r="AK434">
        <f t="shared" si="246"/>
        <v>4.5251790379763658E-2</v>
      </c>
      <c r="AL434">
        <f t="shared" si="247"/>
        <v>4.5251790379763658E-2</v>
      </c>
      <c r="AM434">
        <f t="shared" si="248"/>
        <v>-1.9101899894078928E-2</v>
      </c>
      <c r="AN434">
        <f t="shared" si="249"/>
        <v>-2.0774914475788207E-3</v>
      </c>
      <c r="AO434">
        <f t="shared" si="225"/>
        <v>-3.984500386449789E-3</v>
      </c>
      <c r="AP434">
        <f t="shared" si="226"/>
        <v>-2.9541666951709306E-2</v>
      </c>
      <c r="AQ434">
        <f t="shared" si="227"/>
        <v>-2.8720769066993723E-2</v>
      </c>
      <c r="AR434">
        <f t="shared" si="228"/>
        <v>-2.8767046490764171E-3</v>
      </c>
      <c r="AS434">
        <f t="shared" si="229"/>
        <v>2.9458964453437896E-2</v>
      </c>
      <c r="AT434">
        <f t="shared" si="230"/>
        <v>-9.486183145315262E-3</v>
      </c>
      <c r="AU434">
        <f t="shared" si="231"/>
        <v>1.7091212801478003E-2</v>
      </c>
      <c r="AV434">
        <f t="shared" si="232"/>
        <v>-1.5266558782456844E-2</v>
      </c>
      <c r="AW434">
        <f t="shared" si="233"/>
        <v>-6.4945398881546424E-3</v>
      </c>
      <c r="AX434">
        <f t="shared" si="234"/>
        <v>2.7849003820839413E-4</v>
      </c>
      <c r="AY434">
        <f t="shared" si="235"/>
        <v>1.9549242060017648E-2</v>
      </c>
      <c r="AZ434">
        <f t="shared" si="236"/>
        <v>-1.6379363822110013E-2</v>
      </c>
      <c r="BA434">
        <f t="shared" si="237"/>
        <v>-7.2603741932188003E-3</v>
      </c>
      <c r="BB434">
        <f t="shared" si="238"/>
        <v>1.0583636572099601E-2</v>
      </c>
      <c r="BC434">
        <f t="shared" si="239"/>
        <v>-1.6609279920046138E-3</v>
      </c>
      <c r="BD434">
        <f t="shared" si="240"/>
        <v>7.0100300329171512E-3</v>
      </c>
      <c r="BE434">
        <f t="shared" si="241"/>
        <v>-1.1877279614674732E-2</v>
      </c>
      <c r="BF434">
        <f t="shared" si="242"/>
        <v>4.8693002586550432E-2</v>
      </c>
      <c r="BG434">
        <f t="shared" si="243"/>
        <v>8.0932915558442117E-3</v>
      </c>
      <c r="BH434">
        <f t="shared" si="244"/>
        <v>1.5141104871663884E-2</v>
      </c>
      <c r="BI434">
        <f t="shared" si="223"/>
        <v>3.1723822291779231E-2</v>
      </c>
      <c r="BJ434">
        <f t="shared" si="250"/>
        <v>-1.4773505986320932E-2</v>
      </c>
      <c r="BK434">
        <f t="shared" si="251"/>
        <v>9.9951188128710971E-4</v>
      </c>
      <c r="BL434">
        <f t="shared" si="252"/>
        <v>-1.0308110308610473E-2</v>
      </c>
      <c r="BM434">
        <f t="shared" si="253"/>
        <v>-4.4143889034192769E-3</v>
      </c>
      <c r="BN434">
        <f t="shared" si="224"/>
        <v>3.4494810954052223E-3</v>
      </c>
    </row>
    <row r="435" spans="1:66" x14ac:dyDescent="0.25">
      <c r="A435" s="2">
        <v>42807</v>
      </c>
      <c r="B435" s="1">
        <v>136.32513399999999</v>
      </c>
      <c r="C435" s="1">
        <v>127.010002</v>
      </c>
      <c r="D435" s="1">
        <v>48.580582</v>
      </c>
      <c r="E435" s="1">
        <v>48.580582</v>
      </c>
      <c r="F435" s="1">
        <v>173.320358</v>
      </c>
      <c r="G435" s="1">
        <v>24.10474</v>
      </c>
      <c r="H435" s="1">
        <v>172.820007</v>
      </c>
      <c r="I435" s="1">
        <v>88.952399999999997</v>
      </c>
      <c r="J435" s="1">
        <v>158.17775</v>
      </c>
      <c r="K435" s="1">
        <v>108.331596</v>
      </c>
      <c r="L435" s="1">
        <v>89.589995999999999</v>
      </c>
      <c r="M435" s="1">
        <v>11.331507999999999</v>
      </c>
      <c r="N435" s="1">
        <v>852.11999500000002</v>
      </c>
      <c r="O435" s="1">
        <v>238.253128</v>
      </c>
      <c r="P435" s="1">
        <v>143.86953700000001</v>
      </c>
      <c r="Q435" s="1">
        <v>33.697341999999999</v>
      </c>
      <c r="R435" s="1">
        <v>122.324928</v>
      </c>
      <c r="S435" s="1">
        <v>86.651854999999998</v>
      </c>
      <c r="T435" s="1">
        <v>43.400703</v>
      </c>
      <c r="U435" s="1">
        <v>62.751553000000001</v>
      </c>
      <c r="V435" s="1">
        <v>56.577224999999999</v>
      </c>
      <c r="W435" s="1">
        <v>105.497337</v>
      </c>
      <c r="X435" s="1">
        <v>32.206772000000001</v>
      </c>
      <c r="Y435" s="1">
        <v>53.188277999999997</v>
      </c>
      <c r="Z435" s="1">
        <v>38.757401000000002</v>
      </c>
      <c r="AA435" s="1">
        <v>58.009998000000003</v>
      </c>
      <c r="AB435" s="1">
        <v>78.641327000000004</v>
      </c>
      <c r="AC435" s="1">
        <v>46.368977000000001</v>
      </c>
      <c r="AD435" s="1">
        <v>67.038567</v>
      </c>
      <c r="AE435" s="1">
        <v>76.543198000000004</v>
      </c>
      <c r="AF435" s="1">
        <v>2378.25</v>
      </c>
      <c r="AG435" s="1"/>
      <c r="AI435">
        <f t="shared" si="222"/>
        <v>6.1091522373572828E-3</v>
      </c>
      <c r="AJ435">
        <f t="shared" si="245"/>
        <v>4.8889307090240558E-2</v>
      </c>
      <c r="AK435">
        <f t="shared" si="246"/>
        <v>-1.4227602461420624E-3</v>
      </c>
      <c r="AL435">
        <f t="shared" si="247"/>
        <v>-1.4227602461420624E-3</v>
      </c>
      <c r="AM435">
        <f t="shared" si="248"/>
        <v>7.8343960085421396E-3</v>
      </c>
      <c r="AN435">
        <f t="shared" si="249"/>
        <v>-1.7779543344261028E-2</v>
      </c>
      <c r="AO435">
        <f t="shared" si="225"/>
        <v>-1.2344205334191435E-2</v>
      </c>
      <c r="AP435">
        <f t="shared" si="226"/>
        <v>6.4999814150464852E-3</v>
      </c>
      <c r="AQ435">
        <f t="shared" si="227"/>
        <v>1.4754677450171963E-2</v>
      </c>
      <c r="AR435">
        <f t="shared" si="228"/>
        <v>7.5730935238670404E-3</v>
      </c>
      <c r="AS435">
        <f t="shared" si="229"/>
        <v>-2.4496381794819081E-3</v>
      </c>
      <c r="AT435">
        <f t="shared" si="230"/>
        <v>-3.9903643398302218E-3</v>
      </c>
      <c r="AU435">
        <f t="shared" si="231"/>
        <v>1.0518820041506099E-2</v>
      </c>
      <c r="AV435">
        <f t="shared" si="232"/>
        <v>-1.7875814675743663E-2</v>
      </c>
      <c r="AW435">
        <f t="shared" si="233"/>
        <v>2.4926270006314272E-2</v>
      </c>
      <c r="AX435">
        <f t="shared" si="234"/>
        <v>-1.7822305901424109E-2</v>
      </c>
      <c r="AY435">
        <f t="shared" si="235"/>
        <v>1.4657990628610762E-2</v>
      </c>
      <c r="AZ435">
        <f t="shared" si="236"/>
        <v>-6.5731235895058714E-3</v>
      </c>
      <c r="BA435">
        <f t="shared" si="237"/>
        <v>-3.1619779564085577E-2</v>
      </c>
      <c r="BB435">
        <f t="shared" si="238"/>
        <v>-9.2395132169796146E-4</v>
      </c>
      <c r="BC435">
        <f t="shared" si="239"/>
        <v>2.427782427505433E-2</v>
      </c>
      <c r="BD435">
        <f t="shared" si="240"/>
        <v>7.0117089182888018E-2</v>
      </c>
      <c r="BE435">
        <f t="shared" si="241"/>
        <v>6.156728068997282E-3</v>
      </c>
      <c r="BF435">
        <f t="shared" si="242"/>
        <v>-1.8588071360902618E-2</v>
      </c>
      <c r="BG435">
        <f t="shared" si="243"/>
        <v>6.1394196216314877E-3</v>
      </c>
      <c r="BH435">
        <f t="shared" si="244"/>
        <v>-1.6779694915254186E-2</v>
      </c>
      <c r="BI435">
        <f t="shared" si="223"/>
        <v>2.3278636647356483E-2</v>
      </c>
      <c r="BJ435">
        <f t="shared" si="250"/>
        <v>2.1074027980820285E-2</v>
      </c>
      <c r="BK435">
        <f t="shared" si="251"/>
        <v>4.335153145433192E-3</v>
      </c>
      <c r="BL435">
        <f t="shared" si="252"/>
        <v>4.7788008354464695E-3</v>
      </c>
      <c r="BM435">
        <f t="shared" si="253"/>
        <v>2.381312385834737E-3</v>
      </c>
      <c r="BN435">
        <f t="shared" si="224"/>
        <v>5.0776451713540477E-3</v>
      </c>
    </row>
    <row r="436" spans="1:66" x14ac:dyDescent="0.25">
      <c r="A436" s="2">
        <v>42814</v>
      </c>
      <c r="B436" s="1">
        <v>136.95811499999999</v>
      </c>
      <c r="C436" s="1">
        <v>127.699997</v>
      </c>
      <c r="D436" s="1">
        <v>48.570694000000003</v>
      </c>
      <c r="E436" s="1">
        <v>48.570694000000003</v>
      </c>
      <c r="F436" s="1">
        <v>169.20147700000001</v>
      </c>
      <c r="G436" s="1">
        <v>22.417603</v>
      </c>
      <c r="H436" s="1">
        <v>168.66000399999999</v>
      </c>
      <c r="I436" s="1">
        <v>88.224777000000003</v>
      </c>
      <c r="J436" s="1">
        <v>156.490509</v>
      </c>
      <c r="K436" s="1">
        <v>108.699944</v>
      </c>
      <c r="L436" s="1">
        <v>89.349997999999999</v>
      </c>
      <c r="M436" s="1">
        <v>10.550651</v>
      </c>
      <c r="N436" s="1">
        <v>814.42999299999997</v>
      </c>
      <c r="O436" s="1">
        <v>223.08514400000001</v>
      </c>
      <c r="P436" s="1">
        <v>142.05192600000001</v>
      </c>
      <c r="Q436" s="1">
        <v>33.592243000000003</v>
      </c>
      <c r="R436" s="1">
        <v>119.860489</v>
      </c>
      <c r="S436" s="1">
        <v>83.412430000000001</v>
      </c>
      <c r="T436" s="1">
        <v>40.932785000000003</v>
      </c>
      <c r="U436" s="1">
        <v>62.857959999999999</v>
      </c>
      <c r="V436" s="1">
        <v>55.16769</v>
      </c>
      <c r="W436" s="1">
        <v>106.88977800000001</v>
      </c>
      <c r="X436" s="1">
        <v>31.906475</v>
      </c>
      <c r="Y436" s="1">
        <v>52.606022000000003</v>
      </c>
      <c r="Z436" s="1">
        <v>37.911484000000002</v>
      </c>
      <c r="AA436" s="1">
        <v>58.119999</v>
      </c>
      <c r="AB436" s="1">
        <v>77.101035999999993</v>
      </c>
      <c r="AC436" s="1">
        <v>45.715632999999997</v>
      </c>
      <c r="AD436" s="1">
        <v>66.770004</v>
      </c>
      <c r="AE436" s="1">
        <v>75.824448000000004</v>
      </c>
      <c r="AF436" s="1">
        <v>2343.9799800000001</v>
      </c>
      <c r="AG436" s="1"/>
      <c r="AI436">
        <f t="shared" si="222"/>
        <v>4.6431716692829431E-3</v>
      </c>
      <c r="AJ436">
        <f t="shared" si="245"/>
        <v>5.4326036464434997E-3</v>
      </c>
      <c r="AK436">
        <f t="shared" si="246"/>
        <v>-2.035381132320845E-4</v>
      </c>
      <c r="AL436">
        <f t="shared" si="247"/>
        <v>-2.035381132320845E-4</v>
      </c>
      <c r="AM436">
        <f t="shared" si="248"/>
        <v>-2.3764553959668071E-2</v>
      </c>
      <c r="AN436">
        <f t="shared" si="249"/>
        <v>-6.9991918601901529E-2</v>
      </c>
      <c r="AO436">
        <f t="shared" si="225"/>
        <v>-2.4071304429469313E-2</v>
      </c>
      <c r="AP436">
        <f t="shared" si="226"/>
        <v>-8.1799142013031026E-3</v>
      </c>
      <c r="AQ436">
        <f t="shared" si="227"/>
        <v>-1.0666740423352843E-2</v>
      </c>
      <c r="AR436">
        <f t="shared" si="228"/>
        <v>3.4001899131994458E-3</v>
      </c>
      <c r="AS436">
        <f t="shared" si="229"/>
        <v>-2.6788482053286388E-3</v>
      </c>
      <c r="AT436">
        <f t="shared" si="230"/>
        <v>-6.8910245661918904E-2</v>
      </c>
      <c r="AU436">
        <f t="shared" si="231"/>
        <v>-4.4230862109977891E-2</v>
      </c>
      <c r="AV436">
        <f t="shared" si="232"/>
        <v>-6.3663315261909131E-2</v>
      </c>
      <c r="AW436">
        <f t="shared" si="233"/>
        <v>-1.2633744696071409E-2</v>
      </c>
      <c r="AX436">
        <f t="shared" si="234"/>
        <v>-3.1189106844093403E-3</v>
      </c>
      <c r="AY436">
        <f t="shared" si="235"/>
        <v>-2.0146662175022891E-2</v>
      </c>
      <c r="AZ436">
        <f t="shared" si="236"/>
        <v>-3.7384369901832998E-2</v>
      </c>
      <c r="BA436">
        <f t="shared" si="237"/>
        <v>-5.6863548961407315E-2</v>
      </c>
      <c r="BB436">
        <f t="shared" si="238"/>
        <v>1.695687117098078E-3</v>
      </c>
      <c r="BC436">
        <f t="shared" si="239"/>
        <v>-2.4913470040285615E-2</v>
      </c>
      <c r="BD436">
        <f t="shared" si="240"/>
        <v>1.3198826051884183E-2</v>
      </c>
      <c r="BE436">
        <f t="shared" si="241"/>
        <v>-9.3240328462598013E-3</v>
      </c>
      <c r="BF436">
        <f t="shared" si="242"/>
        <v>-1.0947073714249481E-2</v>
      </c>
      <c r="BG436">
        <f t="shared" si="243"/>
        <v>-2.1825947513869674E-2</v>
      </c>
      <c r="BH436">
        <f t="shared" si="244"/>
        <v>1.8962420926130165E-3</v>
      </c>
      <c r="BI436">
        <f t="shared" si="223"/>
        <v>-1.9586279361740812E-2</v>
      </c>
      <c r="BJ436">
        <f t="shared" si="250"/>
        <v>-1.4090110290766263E-2</v>
      </c>
      <c r="BK436">
        <f t="shared" si="251"/>
        <v>-4.006096968033346E-3</v>
      </c>
      <c r="BL436">
        <f t="shared" si="252"/>
        <v>-9.3901224247254465E-3</v>
      </c>
      <c r="BM436">
        <f t="shared" si="253"/>
        <v>-1.4409763481551532E-2</v>
      </c>
      <c r="BN436">
        <f t="shared" si="224"/>
        <v>-1.7684280938981563E-2</v>
      </c>
    </row>
    <row r="437" spans="1:66" x14ac:dyDescent="0.25">
      <c r="A437" s="2">
        <v>42821</v>
      </c>
      <c r="B437" s="1">
        <v>139.89904799999999</v>
      </c>
      <c r="C437" s="1">
        <v>130.13000500000001</v>
      </c>
      <c r="D437" s="1">
        <v>49.302418000000003</v>
      </c>
      <c r="E437" s="1">
        <v>49.302418000000003</v>
      </c>
      <c r="F437" s="1">
        <v>170.20230100000001</v>
      </c>
      <c r="G437" s="1">
        <v>22.873322999999999</v>
      </c>
      <c r="H437" s="1">
        <v>166.679993</v>
      </c>
      <c r="I437" s="1">
        <v>88.808777000000006</v>
      </c>
      <c r="J437" s="1">
        <v>158.064651</v>
      </c>
      <c r="K437" s="1">
        <v>109.911591</v>
      </c>
      <c r="L437" s="1">
        <v>89.519997000000004</v>
      </c>
      <c r="M437" s="1">
        <v>10.568809999999999</v>
      </c>
      <c r="N437" s="1">
        <v>829.55999799999995</v>
      </c>
      <c r="O437" s="1">
        <v>224.36463900000001</v>
      </c>
      <c r="P437" s="1">
        <v>141.20564300000001</v>
      </c>
      <c r="Q437" s="1">
        <v>34.461669999999998</v>
      </c>
      <c r="R437" s="1">
        <v>118.972145</v>
      </c>
      <c r="S437" s="1">
        <v>83.938004000000006</v>
      </c>
      <c r="T437" s="1">
        <v>41.299114000000003</v>
      </c>
      <c r="U437" s="1">
        <v>63.709212999999998</v>
      </c>
      <c r="V437" s="1">
        <v>54.551022000000003</v>
      </c>
      <c r="W437" s="1">
        <v>108.34189600000001</v>
      </c>
      <c r="X437" s="1">
        <v>32.103546000000001</v>
      </c>
      <c r="Y437" s="1">
        <v>52.994197999999997</v>
      </c>
      <c r="Z437" s="1">
        <v>37.793236</v>
      </c>
      <c r="AA437" s="1">
        <v>59.27</v>
      </c>
      <c r="AB437" s="1">
        <v>77.072342000000006</v>
      </c>
      <c r="AC437" s="1">
        <v>44.859839999999998</v>
      </c>
      <c r="AD437" s="1">
        <v>69.139221000000006</v>
      </c>
      <c r="AE437" s="1">
        <v>76.552550999999994</v>
      </c>
      <c r="AF437" s="1">
        <v>2362.719971</v>
      </c>
      <c r="AG437" s="1"/>
      <c r="AI437">
        <f t="shared" si="222"/>
        <v>2.1473229242385539E-2</v>
      </c>
      <c r="AJ437">
        <f t="shared" si="245"/>
        <v>1.9029037252052676E-2</v>
      </c>
      <c r="AK437">
        <f t="shared" si="246"/>
        <v>1.5065133720345849E-2</v>
      </c>
      <c r="AL437">
        <f t="shared" si="247"/>
        <v>1.5065133720345849E-2</v>
      </c>
      <c r="AM437">
        <f t="shared" si="248"/>
        <v>5.9149838272392523E-3</v>
      </c>
      <c r="AN437">
        <f t="shared" si="249"/>
        <v>2.0328667610002706E-2</v>
      </c>
      <c r="AO437">
        <f t="shared" si="225"/>
        <v>-1.1739659391920745E-2</v>
      </c>
      <c r="AP437">
        <f t="shared" si="226"/>
        <v>6.6194556660653632E-3</v>
      </c>
      <c r="AQ437">
        <f t="shared" si="227"/>
        <v>1.0059025368752521E-2</v>
      </c>
      <c r="AR437">
        <f t="shared" si="228"/>
        <v>1.1146712274295185E-2</v>
      </c>
      <c r="AS437">
        <f t="shared" si="229"/>
        <v>1.9026189569696938E-3</v>
      </c>
      <c r="AT437">
        <f t="shared" si="230"/>
        <v>1.7211260234083117E-3</v>
      </c>
      <c r="AU437">
        <f t="shared" si="231"/>
        <v>1.8577416266642801E-2</v>
      </c>
      <c r="AV437">
        <f t="shared" si="232"/>
        <v>5.7354558759860636E-3</v>
      </c>
      <c r="AW437">
        <f t="shared" si="233"/>
        <v>-5.9575608992446863E-3</v>
      </c>
      <c r="AX437">
        <f t="shared" si="234"/>
        <v>2.5881778718973739E-2</v>
      </c>
      <c r="AY437">
        <f t="shared" si="235"/>
        <v>-7.411483195267154E-3</v>
      </c>
      <c r="AZ437">
        <f t="shared" si="236"/>
        <v>6.3009074307031456E-3</v>
      </c>
      <c r="BA437">
        <f t="shared" si="237"/>
        <v>8.9495254232029482E-3</v>
      </c>
      <c r="BB437">
        <f t="shared" si="238"/>
        <v>1.3542485311327315E-2</v>
      </c>
      <c r="BC437">
        <f t="shared" si="239"/>
        <v>-1.1178064551914302E-2</v>
      </c>
      <c r="BD437">
        <f t="shared" si="240"/>
        <v>1.3585190531502447E-2</v>
      </c>
      <c r="BE437">
        <f t="shared" si="241"/>
        <v>6.1765205965247216E-3</v>
      </c>
      <c r="BF437">
        <f t="shared" si="242"/>
        <v>7.3789270741664191E-3</v>
      </c>
      <c r="BG437">
        <f t="shared" si="243"/>
        <v>-3.1190549016757358E-3</v>
      </c>
      <c r="BH437">
        <f t="shared" si="244"/>
        <v>1.9786665860059689E-2</v>
      </c>
      <c r="BI437">
        <f t="shared" si="223"/>
        <v>-3.7216101739524413E-4</v>
      </c>
      <c r="BJ437">
        <f t="shared" si="250"/>
        <v>-1.8719920163852887E-2</v>
      </c>
      <c r="BK437">
        <f t="shared" si="251"/>
        <v>3.5483253827572128E-2</v>
      </c>
      <c r="BL437">
        <f t="shared" si="252"/>
        <v>9.6024833573465657E-3</v>
      </c>
      <c r="BM437">
        <f t="shared" si="253"/>
        <v>7.9949449909550493E-3</v>
      </c>
      <c r="BN437">
        <f t="shared" si="224"/>
        <v>8.0275943271533399E-3</v>
      </c>
    </row>
    <row r="438" spans="1:66" x14ac:dyDescent="0.25">
      <c r="A438" s="2">
        <v>42828</v>
      </c>
      <c r="B438" s="1">
        <v>139.587402</v>
      </c>
      <c r="C438" s="1">
        <v>130.220001</v>
      </c>
      <c r="D438" s="1">
        <v>49.355553</v>
      </c>
      <c r="E438" s="1">
        <v>49.355553</v>
      </c>
      <c r="F438" s="1">
        <v>172.11741599999999</v>
      </c>
      <c r="G438" s="1">
        <v>22.456388</v>
      </c>
      <c r="H438" s="1">
        <v>166.16999799999999</v>
      </c>
      <c r="I438" s="1">
        <v>91.451201999999995</v>
      </c>
      <c r="J438" s="1">
        <v>160.82647700000001</v>
      </c>
      <c r="K438" s="1">
        <v>109.126442</v>
      </c>
      <c r="L438" s="1">
        <v>88.730002999999996</v>
      </c>
      <c r="M438" s="1">
        <v>10.196542000000001</v>
      </c>
      <c r="N438" s="1">
        <v>824.669983</v>
      </c>
      <c r="O438" s="1">
        <v>222.56752</v>
      </c>
      <c r="P438" s="1">
        <v>141.494156</v>
      </c>
      <c r="Q438" s="1">
        <v>34.423454</v>
      </c>
      <c r="R438" s="1">
        <v>119.32556200000001</v>
      </c>
      <c r="S438" s="1">
        <v>82.351746000000006</v>
      </c>
      <c r="T438" s="1">
        <v>40.441127999999999</v>
      </c>
      <c r="U438" s="1">
        <v>63.535107000000004</v>
      </c>
      <c r="V438" s="1">
        <v>53.944130000000001</v>
      </c>
      <c r="W438" s="1">
        <v>99.788330000000002</v>
      </c>
      <c r="X438" s="1">
        <v>32.000320000000002</v>
      </c>
      <c r="Y438" s="1">
        <v>52.051501999999999</v>
      </c>
      <c r="Z438" s="1">
        <v>36.920043999999997</v>
      </c>
      <c r="AA438" s="1">
        <v>58.470001000000003</v>
      </c>
      <c r="AB438" s="1">
        <v>77.043639999999996</v>
      </c>
      <c r="AC438" s="1">
        <v>44.777023</v>
      </c>
      <c r="AD438" s="1">
        <v>69.925781000000001</v>
      </c>
      <c r="AE438" s="1">
        <v>77.252632000000006</v>
      </c>
      <c r="AF438" s="1">
        <v>2355.540039</v>
      </c>
      <c r="AG438" s="1"/>
      <c r="AI438">
        <f t="shared" si="222"/>
        <v>-2.2276491831452355E-3</v>
      </c>
      <c r="AJ438">
        <f t="shared" si="245"/>
        <v>6.9158531116620704E-4</v>
      </c>
      <c r="AK438">
        <f t="shared" si="246"/>
        <v>1.0777361873001337E-3</v>
      </c>
      <c r="AL438">
        <f t="shared" si="247"/>
        <v>1.0777361873001337E-3</v>
      </c>
      <c r="AM438">
        <f t="shared" si="248"/>
        <v>1.1251992415778126E-2</v>
      </c>
      <c r="AN438">
        <f t="shared" si="249"/>
        <v>-1.8228002988459471E-2</v>
      </c>
      <c r="AO438">
        <f t="shared" si="225"/>
        <v>-3.0597253504804477E-3</v>
      </c>
      <c r="AP438">
        <f t="shared" si="226"/>
        <v>2.9754097390621521E-2</v>
      </c>
      <c r="AQ438">
        <f t="shared" si="227"/>
        <v>1.7472761825792493E-2</v>
      </c>
      <c r="AR438">
        <f t="shared" si="228"/>
        <v>-7.1434595101075747E-3</v>
      </c>
      <c r="AS438">
        <f t="shared" si="229"/>
        <v>-8.824776881974283E-3</v>
      </c>
      <c r="AT438">
        <f t="shared" si="230"/>
        <v>-3.5223265438587531E-2</v>
      </c>
      <c r="AU438">
        <f t="shared" si="231"/>
        <v>-5.8947092576659525E-3</v>
      </c>
      <c r="AV438">
        <f t="shared" si="232"/>
        <v>-8.0098138815894657E-3</v>
      </c>
      <c r="AW438">
        <f t="shared" si="233"/>
        <v>2.0432115450229895E-3</v>
      </c>
      <c r="AX438">
        <f t="shared" si="234"/>
        <v>-1.108942195778628E-3</v>
      </c>
      <c r="AY438">
        <f t="shared" si="235"/>
        <v>2.9705860981157181E-3</v>
      </c>
      <c r="AZ438">
        <f t="shared" si="236"/>
        <v>-1.8897971412329517E-2</v>
      </c>
      <c r="BA438">
        <f t="shared" si="237"/>
        <v>-2.0774925098877517E-2</v>
      </c>
      <c r="BB438">
        <f t="shared" si="238"/>
        <v>-2.7328229592161932E-3</v>
      </c>
      <c r="BC438">
        <f t="shared" si="239"/>
        <v>-1.1125217782354323E-2</v>
      </c>
      <c r="BD438">
        <f t="shared" si="240"/>
        <v>-7.8949753657624772E-2</v>
      </c>
      <c r="BE438">
        <f t="shared" si="241"/>
        <v>-3.215408042463576E-3</v>
      </c>
      <c r="BF438">
        <f t="shared" si="242"/>
        <v>-1.7788664336424113E-2</v>
      </c>
      <c r="BG438">
        <f t="shared" si="243"/>
        <v>-2.3104451812488432E-2</v>
      </c>
      <c r="BH438">
        <f t="shared" si="244"/>
        <v>-1.3497536696473758E-2</v>
      </c>
      <c r="BI438">
        <f t="shared" si="223"/>
        <v>-3.7240337136776997E-4</v>
      </c>
      <c r="BJ438">
        <f t="shared" si="250"/>
        <v>-1.8461278506565915E-3</v>
      </c>
      <c r="BK438">
        <f t="shared" si="251"/>
        <v>1.1376466043781348E-2</v>
      </c>
      <c r="BL438">
        <f t="shared" si="252"/>
        <v>9.1451034727766493E-3</v>
      </c>
      <c r="BM438">
        <f t="shared" si="253"/>
        <v>-3.038841711301558E-3</v>
      </c>
      <c r="BN438">
        <f t="shared" si="224"/>
        <v>-6.5054783743469955E-3</v>
      </c>
    </row>
    <row r="439" spans="1:66" x14ac:dyDescent="0.25">
      <c r="A439" s="2">
        <v>42835</v>
      </c>
      <c r="B439" s="1">
        <v>137.357361</v>
      </c>
      <c r="C439" s="1">
        <v>129.050003</v>
      </c>
      <c r="D439" s="1">
        <v>48.171653999999997</v>
      </c>
      <c r="E439" s="1">
        <v>48.171653999999997</v>
      </c>
      <c r="F439" s="1">
        <v>169.00898699999999</v>
      </c>
      <c r="G439" s="1">
        <v>21.661297000000001</v>
      </c>
      <c r="H439" s="1">
        <v>162.89999399999999</v>
      </c>
      <c r="I439" s="1">
        <v>89.134293</v>
      </c>
      <c r="J439" s="1">
        <v>159.14863600000001</v>
      </c>
      <c r="K439" s="1">
        <v>109.727425</v>
      </c>
      <c r="L439" s="1">
        <v>89.019997000000004</v>
      </c>
      <c r="M439" s="1">
        <v>10.087585000000001</v>
      </c>
      <c r="N439" s="1">
        <v>823.55999799999995</v>
      </c>
      <c r="O439" s="1">
        <v>218.1138</v>
      </c>
      <c r="P439" s="1">
        <v>140.32089199999999</v>
      </c>
      <c r="Q439" s="1">
        <v>33.678229999999999</v>
      </c>
      <c r="R439" s="1">
        <v>119.39241</v>
      </c>
      <c r="S439" s="1">
        <v>81.581421000000006</v>
      </c>
      <c r="T439" s="1">
        <v>39.226447999999998</v>
      </c>
      <c r="U439" s="1">
        <v>62.828933999999997</v>
      </c>
      <c r="V439" s="1">
        <v>54.169272999999997</v>
      </c>
      <c r="W439" s="1">
        <v>94.974449000000007</v>
      </c>
      <c r="X439" s="1">
        <v>31.793859000000001</v>
      </c>
      <c r="Y439" s="1">
        <v>48.78904</v>
      </c>
      <c r="Z439" s="1">
        <v>37.075718000000002</v>
      </c>
      <c r="AA439" s="1">
        <v>57.529998999999997</v>
      </c>
      <c r="AB439" s="1">
        <v>74.470093000000006</v>
      </c>
      <c r="AC439" s="1">
        <v>45.273586000000002</v>
      </c>
      <c r="AD439" s="1">
        <v>70.165572999999995</v>
      </c>
      <c r="AE439" s="1">
        <v>76.253829999999994</v>
      </c>
      <c r="AF439" s="1">
        <v>2328.9499510000001</v>
      </c>
      <c r="AG439" s="1"/>
      <c r="AI439">
        <f t="shared" si="222"/>
        <v>-1.5975947456920218E-2</v>
      </c>
      <c r="AJ439">
        <f t="shared" si="245"/>
        <v>-8.9847795347505217E-3</v>
      </c>
      <c r="AK439">
        <f t="shared" si="246"/>
        <v>-2.3987148923242819E-2</v>
      </c>
      <c r="AL439">
        <f t="shared" si="247"/>
        <v>-2.3987148923242819E-2</v>
      </c>
      <c r="AM439">
        <f t="shared" si="248"/>
        <v>-1.8059932993648949E-2</v>
      </c>
      <c r="AN439">
        <f t="shared" si="249"/>
        <v>-3.5406005631894111E-2</v>
      </c>
      <c r="AO439">
        <f t="shared" si="225"/>
        <v>-1.9678666662799143E-2</v>
      </c>
      <c r="AP439">
        <f t="shared" si="226"/>
        <v>-2.5334921240291578E-2</v>
      </c>
      <c r="AQ439">
        <f t="shared" si="227"/>
        <v>-1.043261676371858E-2</v>
      </c>
      <c r="AR439">
        <f t="shared" si="228"/>
        <v>5.5072170317804316E-3</v>
      </c>
      <c r="AS439">
        <f t="shared" si="229"/>
        <v>3.2682744302398726E-3</v>
      </c>
      <c r="AT439">
        <f t="shared" si="230"/>
        <v>-1.0685681479074002E-2</v>
      </c>
      <c r="AU439">
        <f t="shared" si="231"/>
        <v>-1.3459747812841778E-3</v>
      </c>
      <c r="AV439">
        <f t="shared" si="232"/>
        <v>-2.0010646656798817E-2</v>
      </c>
      <c r="AW439">
        <f t="shared" si="233"/>
        <v>-8.2919608354709538E-3</v>
      </c>
      <c r="AX439">
        <f t="shared" si="234"/>
        <v>-2.1648728218847543E-2</v>
      </c>
      <c r="AY439">
        <f t="shared" si="235"/>
        <v>5.6021525379443119E-4</v>
      </c>
      <c r="AZ439">
        <f t="shared" si="236"/>
        <v>-9.3540821830298496E-3</v>
      </c>
      <c r="BA439">
        <f t="shared" si="237"/>
        <v>-3.0035759635586856E-2</v>
      </c>
      <c r="BB439">
        <f t="shared" si="238"/>
        <v>-1.111468971005285E-2</v>
      </c>
      <c r="BC439">
        <f t="shared" si="239"/>
        <v>4.1736329791581704E-3</v>
      </c>
      <c r="BD439">
        <f t="shared" si="240"/>
        <v>-4.824092155866317E-2</v>
      </c>
      <c r="BE439">
        <f t="shared" si="241"/>
        <v>-6.4518417315827118E-3</v>
      </c>
      <c r="BF439">
        <f t="shared" si="242"/>
        <v>-6.2677576527954929E-2</v>
      </c>
      <c r="BG439">
        <f t="shared" si="243"/>
        <v>4.2165171850825738E-3</v>
      </c>
      <c r="BH439">
        <f t="shared" si="244"/>
        <v>-1.6076654419759747E-2</v>
      </c>
      <c r="BI439">
        <f t="shared" si="223"/>
        <v>-3.3403756624167689E-2</v>
      </c>
      <c r="BJ439">
        <f t="shared" si="250"/>
        <v>1.1089683206496373E-2</v>
      </c>
      <c r="BK439">
        <f t="shared" si="251"/>
        <v>3.4292359208686453E-3</v>
      </c>
      <c r="BL439">
        <f t="shared" si="252"/>
        <v>-1.2929035220444165E-2</v>
      </c>
      <c r="BM439">
        <f t="shared" si="253"/>
        <v>-1.1288319264268692E-2</v>
      </c>
      <c r="BN439">
        <f t="shared" si="224"/>
        <v>-1.4728990056860186E-2</v>
      </c>
    </row>
    <row r="440" spans="1:66" x14ac:dyDescent="0.25">
      <c r="A440" s="2">
        <v>42842</v>
      </c>
      <c r="B440" s="1">
        <v>138.54544100000001</v>
      </c>
      <c r="C440" s="1">
        <v>131.520004</v>
      </c>
      <c r="D440" s="1">
        <v>49.614215999999999</v>
      </c>
      <c r="E440" s="1">
        <v>49.614215999999999</v>
      </c>
      <c r="F440" s="1">
        <v>173.58981299999999</v>
      </c>
      <c r="G440" s="1">
        <v>22.020053999999998</v>
      </c>
      <c r="H440" s="1">
        <v>163.41000399999999</v>
      </c>
      <c r="I440" s="1">
        <v>90.302322000000004</v>
      </c>
      <c r="J440" s="1">
        <v>160.96788000000001</v>
      </c>
      <c r="K440" s="1">
        <v>110.929382</v>
      </c>
      <c r="L440" s="1">
        <v>91.940002000000007</v>
      </c>
      <c r="M440" s="1">
        <v>10.296419999999999</v>
      </c>
      <c r="N440" s="1">
        <v>843.19000200000005</v>
      </c>
      <c r="O440" s="1">
        <v>211.80441300000001</v>
      </c>
      <c r="P440" s="1">
        <v>144.25418099999999</v>
      </c>
      <c r="Q440" s="1">
        <v>34.700519999999997</v>
      </c>
      <c r="R440" s="1">
        <v>116.307091</v>
      </c>
      <c r="S440" s="1">
        <v>81.697411000000002</v>
      </c>
      <c r="T440" s="1">
        <v>40.296523999999998</v>
      </c>
      <c r="U440" s="1">
        <v>64.231583000000001</v>
      </c>
      <c r="V440" s="1">
        <v>54.668472000000001</v>
      </c>
      <c r="W440" s="1">
        <v>101.131027</v>
      </c>
      <c r="X440" s="1">
        <v>31.568636000000001</v>
      </c>
      <c r="Y440" s="1">
        <v>48.521023</v>
      </c>
      <c r="Z440" s="1">
        <v>36.753566999999997</v>
      </c>
      <c r="AA440" s="1">
        <v>62.290000999999997</v>
      </c>
      <c r="AB440" s="1">
        <v>76.354804999999999</v>
      </c>
      <c r="AC440" s="1">
        <v>43.997878999999998</v>
      </c>
      <c r="AD440" s="1">
        <v>71.882537999999997</v>
      </c>
      <c r="AE440" s="1">
        <v>75.320380999999998</v>
      </c>
      <c r="AF440" s="1">
        <v>2348.6899410000001</v>
      </c>
      <c r="AG440" s="1"/>
      <c r="AI440">
        <f t="shared" si="222"/>
        <v>8.6495546460011973E-3</v>
      </c>
      <c r="AJ440">
        <f t="shared" si="245"/>
        <v>1.9139875572106699E-2</v>
      </c>
      <c r="AK440">
        <f t="shared" si="246"/>
        <v>2.99462833474641E-2</v>
      </c>
      <c r="AL440">
        <f t="shared" si="247"/>
        <v>2.99462833474641E-2</v>
      </c>
      <c r="AM440">
        <f t="shared" si="248"/>
        <v>2.7104037964561033E-2</v>
      </c>
      <c r="AN440">
        <f t="shared" si="249"/>
        <v>1.6562119987551856E-2</v>
      </c>
      <c r="AO440">
        <f t="shared" si="225"/>
        <v>3.1308165671264181E-3</v>
      </c>
      <c r="AP440">
        <f t="shared" si="226"/>
        <v>1.3104148366330837E-2</v>
      </c>
      <c r="AQ440">
        <f t="shared" si="227"/>
        <v>1.1431100169780892E-2</v>
      </c>
      <c r="AR440">
        <f t="shared" si="228"/>
        <v>1.0954025395200948E-2</v>
      </c>
      <c r="AS440">
        <f t="shared" si="229"/>
        <v>3.2801674886598832E-2</v>
      </c>
      <c r="AT440">
        <f t="shared" si="230"/>
        <v>2.0702179956847824E-2</v>
      </c>
      <c r="AU440">
        <f t="shared" si="231"/>
        <v>2.3835548166097426E-2</v>
      </c>
      <c r="AV440">
        <f t="shared" si="232"/>
        <v>-2.8927041755267145E-2</v>
      </c>
      <c r="AW440">
        <f t="shared" si="233"/>
        <v>2.8030672724058812E-2</v>
      </c>
      <c r="AX440">
        <f t="shared" si="234"/>
        <v>3.0354623743587422E-2</v>
      </c>
      <c r="AY440">
        <f t="shared" si="235"/>
        <v>-2.5841835339449119E-2</v>
      </c>
      <c r="AZ440">
        <f t="shared" si="236"/>
        <v>1.4217697924138449E-3</v>
      </c>
      <c r="BA440">
        <f t="shared" si="237"/>
        <v>2.7279451863701763E-2</v>
      </c>
      <c r="BB440">
        <f t="shared" si="238"/>
        <v>2.2324889357505314E-2</v>
      </c>
      <c r="BC440">
        <f t="shared" si="239"/>
        <v>9.2155381151230228E-3</v>
      </c>
      <c r="BD440">
        <f t="shared" si="240"/>
        <v>6.4823519007728023E-2</v>
      </c>
      <c r="BE440">
        <f t="shared" si="241"/>
        <v>-7.0838522621616872E-3</v>
      </c>
      <c r="BF440">
        <f t="shared" si="242"/>
        <v>-5.4933853996717375E-3</v>
      </c>
      <c r="BG440">
        <f t="shared" si="243"/>
        <v>-8.6890023276152105E-3</v>
      </c>
      <c r="BH440">
        <f t="shared" si="244"/>
        <v>8.2739476494689324E-2</v>
      </c>
      <c r="BI440">
        <f t="shared" si="223"/>
        <v>2.5308307322779805E-2</v>
      </c>
      <c r="BJ440">
        <f t="shared" si="250"/>
        <v>-2.8177732596662525E-2</v>
      </c>
      <c r="BK440">
        <f t="shared" si="251"/>
        <v>2.4470191385738443E-2</v>
      </c>
      <c r="BL440">
        <f t="shared" si="252"/>
        <v>-1.2241339221911817E-2</v>
      </c>
      <c r="BM440">
        <f t="shared" si="253"/>
        <v>8.475918510624977E-3</v>
      </c>
      <c r="BN440">
        <f t="shared" si="224"/>
        <v>1.4894063309257289E-2</v>
      </c>
    </row>
    <row r="441" spans="1:66" x14ac:dyDescent="0.25">
      <c r="A441" s="2">
        <v>42849</v>
      </c>
      <c r="B441" s="1">
        <v>139.889297</v>
      </c>
      <c r="C441" s="1">
        <v>133.740005</v>
      </c>
      <c r="D441" s="1">
        <v>51.982010000000002</v>
      </c>
      <c r="E441" s="1">
        <v>51.982010000000002</v>
      </c>
      <c r="F441" s="1">
        <v>177.87228400000001</v>
      </c>
      <c r="G441" s="1">
        <v>22.630918999999999</v>
      </c>
      <c r="H441" s="1">
        <v>165.21000699999999</v>
      </c>
      <c r="I441" s="1">
        <v>98.717354</v>
      </c>
      <c r="J441" s="1">
        <v>167.330444</v>
      </c>
      <c r="K441" s="1">
        <v>112.053802</v>
      </c>
      <c r="L441" s="1">
        <v>94.82</v>
      </c>
      <c r="M441" s="1">
        <v>10.554811000000001</v>
      </c>
      <c r="N441" s="1">
        <v>905.96002199999998</v>
      </c>
      <c r="O441" s="1">
        <v>218.58261100000001</v>
      </c>
      <c r="P441" s="1">
        <v>150.120529</v>
      </c>
      <c r="Q441" s="1">
        <v>34.538105000000002</v>
      </c>
      <c r="R441" s="1">
        <v>117.940506</v>
      </c>
      <c r="S441" s="1">
        <v>84.094588999999999</v>
      </c>
      <c r="T441" s="1">
        <v>41.810054999999998</v>
      </c>
      <c r="U441" s="1">
        <v>66.224304000000004</v>
      </c>
      <c r="V441" s="1">
        <v>54.237788999999999</v>
      </c>
      <c r="W441" s="1">
        <v>103.73689299999999</v>
      </c>
      <c r="X441" s="1">
        <v>31.831396000000002</v>
      </c>
      <c r="Y441" s="1">
        <v>49.667042000000002</v>
      </c>
      <c r="Z441" s="1">
        <v>36.477432</v>
      </c>
      <c r="AA441" s="1">
        <v>62.849997999999999</v>
      </c>
      <c r="AB441" s="1">
        <v>75.752075000000005</v>
      </c>
      <c r="AC441" s="1">
        <v>42.750107</v>
      </c>
      <c r="AD441" s="1">
        <v>72.112740000000002</v>
      </c>
      <c r="AE441" s="1">
        <v>76.216498999999999</v>
      </c>
      <c r="AF441" s="1">
        <v>2384.1999510000001</v>
      </c>
      <c r="AG441" s="1"/>
      <c r="AI441">
        <f t="shared" si="222"/>
        <v>9.6997489798310143E-3</v>
      </c>
      <c r="AJ441">
        <f t="shared" si="245"/>
        <v>1.6879569133833029E-2</v>
      </c>
      <c r="AK441">
        <f t="shared" si="246"/>
        <v>4.772410391408792E-2</v>
      </c>
      <c r="AL441">
        <f t="shared" si="247"/>
        <v>4.772410391408792E-2</v>
      </c>
      <c r="AM441">
        <f t="shared" si="248"/>
        <v>2.4670059411838963E-2</v>
      </c>
      <c r="AN441">
        <f t="shared" si="249"/>
        <v>2.7741303450027892E-2</v>
      </c>
      <c r="AO441">
        <f t="shared" si="225"/>
        <v>1.1015255834642804E-2</v>
      </c>
      <c r="AP441">
        <f t="shared" si="226"/>
        <v>9.3187326899523096E-2</v>
      </c>
      <c r="AQ441">
        <f t="shared" si="227"/>
        <v>3.9526916798556279E-2</v>
      </c>
      <c r="AR441">
        <f t="shared" si="228"/>
        <v>1.0136358643014893E-2</v>
      </c>
      <c r="AS441">
        <f t="shared" si="229"/>
        <v>3.1324754593761987E-2</v>
      </c>
      <c r="AT441">
        <f t="shared" si="230"/>
        <v>2.5095227273168867E-2</v>
      </c>
      <c r="AU441">
        <f t="shared" si="231"/>
        <v>7.4443506031989126E-2</v>
      </c>
      <c r="AV441">
        <f t="shared" si="232"/>
        <v>3.2002156631174644E-2</v>
      </c>
      <c r="AW441">
        <f t="shared" si="233"/>
        <v>4.0666745042211405E-2</v>
      </c>
      <c r="AX441">
        <f t="shared" si="234"/>
        <v>-4.6804774107130319E-3</v>
      </c>
      <c r="AY441">
        <f t="shared" si="235"/>
        <v>1.4043984644066108E-2</v>
      </c>
      <c r="AZ441">
        <f t="shared" si="236"/>
        <v>2.93421538168449E-2</v>
      </c>
      <c r="BA441">
        <f t="shared" si="237"/>
        <v>3.7559840148991525E-2</v>
      </c>
      <c r="BB441">
        <f t="shared" si="238"/>
        <v>3.1024005744961992E-2</v>
      </c>
      <c r="BC441">
        <f t="shared" si="239"/>
        <v>-7.8780873919432372E-3</v>
      </c>
      <c r="BD441">
        <f t="shared" si="240"/>
        <v>2.5767225719956266E-2</v>
      </c>
      <c r="BE441">
        <f t="shared" si="241"/>
        <v>8.3234511620964586E-3</v>
      </c>
      <c r="BF441">
        <f t="shared" si="242"/>
        <v>2.3619019739134571E-2</v>
      </c>
      <c r="BG441">
        <f t="shared" si="243"/>
        <v>-7.513148315645023E-3</v>
      </c>
      <c r="BH441">
        <f t="shared" si="244"/>
        <v>8.9901587896908646E-3</v>
      </c>
      <c r="BI441">
        <f t="shared" si="223"/>
        <v>-7.8938057663822721E-3</v>
      </c>
      <c r="BJ441">
        <f t="shared" si="250"/>
        <v>-2.8359821617764749E-2</v>
      </c>
      <c r="BK441">
        <f t="shared" si="251"/>
        <v>3.202474570388786E-3</v>
      </c>
      <c r="BL441">
        <f t="shared" si="252"/>
        <v>1.1897417247530935E-2</v>
      </c>
      <c r="BM441">
        <f t="shared" si="253"/>
        <v>1.5119071010659199E-2</v>
      </c>
      <c r="BN441">
        <f t="shared" si="224"/>
        <v>2.230938425443213E-2</v>
      </c>
    </row>
    <row r="442" spans="1:66" x14ac:dyDescent="0.25">
      <c r="A442" s="2">
        <v>42856</v>
      </c>
      <c r="B442" s="1">
        <v>145.060272</v>
      </c>
      <c r="C442" s="1">
        <v>134.83999600000001</v>
      </c>
      <c r="D442" s="1">
        <v>53.553908999999997</v>
      </c>
      <c r="E442" s="1">
        <v>53.553908999999997</v>
      </c>
      <c r="F442" s="1">
        <v>178.04548600000001</v>
      </c>
      <c r="G442" s="1">
        <v>23.018764000000001</v>
      </c>
      <c r="H442" s="1">
        <v>166.550003</v>
      </c>
      <c r="I442" s="1">
        <v>96.188125999999997</v>
      </c>
      <c r="J442" s="1">
        <v>169.85656700000001</v>
      </c>
      <c r="K442" s="1">
        <v>108.554535</v>
      </c>
      <c r="L442" s="1">
        <v>95.739998</v>
      </c>
      <c r="M442" s="1">
        <v>10.251142</v>
      </c>
      <c r="N442" s="1">
        <v>927.13000499999998</v>
      </c>
      <c r="O442" s="1">
        <v>221.58105499999999</v>
      </c>
      <c r="P442" s="1">
        <v>149.76470900000001</v>
      </c>
      <c r="Q442" s="1">
        <v>35.178229999999999</v>
      </c>
      <c r="R442" s="1">
        <v>117.978706</v>
      </c>
      <c r="S442" s="1">
        <v>84.094588999999999</v>
      </c>
      <c r="T442" s="1">
        <v>41.718536</v>
      </c>
      <c r="U442" s="1">
        <v>66.746673999999999</v>
      </c>
      <c r="V442" s="1">
        <v>52.808674000000003</v>
      </c>
      <c r="W442" s="1">
        <v>103.299255</v>
      </c>
      <c r="X442" s="1">
        <v>31.418491</v>
      </c>
      <c r="Y442" s="1">
        <v>50.766852999999998</v>
      </c>
      <c r="Z442" s="1">
        <v>35.492553999999998</v>
      </c>
      <c r="AA442" s="1">
        <v>65.419998000000007</v>
      </c>
      <c r="AB442" s="1">
        <v>76.655144000000007</v>
      </c>
      <c r="AC442" s="1">
        <v>43.476418000000002</v>
      </c>
      <c r="AD442" s="1">
        <v>73.378899000000004</v>
      </c>
      <c r="AE442" s="1">
        <v>76.561874000000003</v>
      </c>
      <c r="AF442" s="1">
        <v>2399.290039</v>
      </c>
      <c r="AG442" s="1"/>
      <c r="AI442">
        <f t="shared" si="222"/>
        <v>3.6964765074200052E-2</v>
      </c>
      <c r="AJ442">
        <f t="shared" si="245"/>
        <v>8.2248464100178331E-3</v>
      </c>
      <c r="AK442">
        <f t="shared" si="246"/>
        <v>3.02392885538669E-2</v>
      </c>
      <c r="AL442">
        <f t="shared" si="247"/>
        <v>3.02392885538669E-2</v>
      </c>
      <c r="AM442">
        <f t="shared" si="248"/>
        <v>9.7374361033112614E-4</v>
      </c>
      <c r="AN442">
        <f t="shared" si="249"/>
        <v>1.7137836956599165E-2</v>
      </c>
      <c r="AO442">
        <f t="shared" si="225"/>
        <v>8.1108646160883806E-3</v>
      </c>
      <c r="AP442">
        <f t="shared" si="226"/>
        <v>-2.5620905519813702E-2</v>
      </c>
      <c r="AQ442">
        <f t="shared" si="227"/>
        <v>1.5096613261840221E-2</v>
      </c>
      <c r="AR442">
        <f t="shared" si="228"/>
        <v>-3.1228453988558131E-2</v>
      </c>
      <c r="AS442">
        <f t="shared" si="229"/>
        <v>9.7025732967729039E-3</v>
      </c>
      <c r="AT442">
        <f t="shared" si="230"/>
        <v>-2.8770671497575943E-2</v>
      </c>
      <c r="AU442">
        <f t="shared" si="231"/>
        <v>2.3367458260757562E-2</v>
      </c>
      <c r="AV442">
        <f t="shared" si="232"/>
        <v>1.3717669426137368E-2</v>
      </c>
      <c r="AW442">
        <f t="shared" si="233"/>
        <v>-2.3702287912933896E-3</v>
      </c>
      <c r="AX442">
        <f t="shared" si="234"/>
        <v>1.8533877292920314E-2</v>
      </c>
      <c r="AY442">
        <f t="shared" si="235"/>
        <v>3.2389211557226437E-4</v>
      </c>
      <c r="AZ442">
        <f t="shared" si="236"/>
        <v>0</v>
      </c>
      <c r="BA442">
        <f t="shared" si="237"/>
        <v>-2.1889232147625287E-3</v>
      </c>
      <c r="BB442">
        <f t="shared" si="238"/>
        <v>7.8878896182887036E-3</v>
      </c>
      <c r="BC442">
        <f t="shared" si="239"/>
        <v>-2.6349064487123468E-2</v>
      </c>
      <c r="BD442">
        <f t="shared" si="240"/>
        <v>-4.2187305532660662E-3</v>
      </c>
      <c r="BE442">
        <f t="shared" si="241"/>
        <v>-1.2971627131904679E-2</v>
      </c>
      <c r="BF442">
        <f t="shared" si="242"/>
        <v>2.2143678296766604E-2</v>
      </c>
      <c r="BG442">
        <f t="shared" si="243"/>
        <v>-2.6999652826438052E-2</v>
      </c>
      <c r="BH442">
        <f t="shared" si="244"/>
        <v>4.0891011643309959E-2</v>
      </c>
      <c r="BI442">
        <f t="shared" si="223"/>
        <v>1.192137641114124E-2</v>
      </c>
      <c r="BJ442">
        <f t="shared" si="250"/>
        <v>1.6989688470253481E-2</v>
      </c>
      <c r="BK442">
        <f t="shared" si="251"/>
        <v>1.7558048688761537E-2</v>
      </c>
      <c r="BL442">
        <f t="shared" si="252"/>
        <v>4.5314991442995068E-3</v>
      </c>
      <c r="BM442">
        <f t="shared" si="253"/>
        <v>6.3292040559227089E-3</v>
      </c>
      <c r="BN442">
        <f t="shared" si="224"/>
        <v>5.7945883897018678E-3</v>
      </c>
    </row>
    <row r="443" spans="1:66" x14ac:dyDescent="0.25">
      <c r="A443" s="2">
        <v>42863</v>
      </c>
      <c r="B443" s="1">
        <v>152.01336699999999</v>
      </c>
      <c r="C443" s="1">
        <v>136.83999600000001</v>
      </c>
      <c r="D443" s="1">
        <v>55.722724999999997</v>
      </c>
      <c r="E443" s="1">
        <v>55.722724999999997</v>
      </c>
      <c r="F443" s="1">
        <v>176.351776</v>
      </c>
      <c r="G443" s="1">
        <v>23.270868</v>
      </c>
      <c r="H443" s="1">
        <v>163.320007</v>
      </c>
      <c r="I443" s="1">
        <v>97.221039000000005</v>
      </c>
      <c r="J443" s="1">
        <v>161.071564</v>
      </c>
      <c r="K443" s="1">
        <v>106.325096</v>
      </c>
      <c r="L443" s="1">
        <v>109.089996</v>
      </c>
      <c r="M443" s="1">
        <v>10.048697000000001</v>
      </c>
      <c r="N443" s="1">
        <v>932.21997099999999</v>
      </c>
      <c r="O443" s="1">
        <v>217.62545800000001</v>
      </c>
      <c r="P443" s="1">
        <v>150.90913399999999</v>
      </c>
      <c r="Q443" s="1">
        <v>34.197814999999999</v>
      </c>
      <c r="R443" s="1">
        <v>118.10289</v>
      </c>
      <c r="S443" s="1">
        <v>84.017250000000004</v>
      </c>
      <c r="T443" s="1">
        <v>41.379596999999997</v>
      </c>
      <c r="U443" s="1">
        <v>66.146918999999997</v>
      </c>
      <c r="V443" s="1">
        <v>53.053387000000001</v>
      </c>
      <c r="W443" s="1">
        <v>127.199516</v>
      </c>
      <c r="X443" s="1">
        <v>30.977432</v>
      </c>
      <c r="Y443" s="1">
        <v>51.127293000000002</v>
      </c>
      <c r="Z443" s="1">
        <v>35.428122999999999</v>
      </c>
      <c r="AA443" s="1">
        <v>67.980002999999996</v>
      </c>
      <c r="AB443" s="1">
        <v>77.675545</v>
      </c>
      <c r="AC443" s="1">
        <v>42.684925</v>
      </c>
      <c r="AD443" s="1">
        <v>72.621123999999995</v>
      </c>
      <c r="AE443" s="1">
        <v>77.056601999999998</v>
      </c>
      <c r="AF443" s="1">
        <v>2390.8999020000001</v>
      </c>
      <c r="AG443" s="1"/>
      <c r="AI443">
        <f t="shared" si="222"/>
        <v>4.7932455276245386E-2</v>
      </c>
      <c r="AJ443">
        <f t="shared" si="245"/>
        <v>1.48323943883831E-2</v>
      </c>
      <c r="AK443">
        <f t="shared" si="246"/>
        <v>4.049780941294126E-2</v>
      </c>
      <c r="AL443">
        <f t="shared" si="247"/>
        <v>4.049780941294126E-2</v>
      </c>
      <c r="AM443">
        <f t="shared" si="248"/>
        <v>-9.5127938261799563E-3</v>
      </c>
      <c r="AN443">
        <f t="shared" si="249"/>
        <v>1.0952108462469974E-2</v>
      </c>
      <c r="AO443">
        <f t="shared" si="225"/>
        <v>-1.9393551136711776E-2</v>
      </c>
      <c r="AP443">
        <f t="shared" si="226"/>
        <v>1.073846682489695E-2</v>
      </c>
      <c r="AQ443">
        <f t="shared" si="227"/>
        <v>-5.1720125722310266E-2</v>
      </c>
      <c r="AR443">
        <f t="shared" si="228"/>
        <v>-2.0537502187264672E-2</v>
      </c>
      <c r="AS443">
        <f t="shared" si="229"/>
        <v>0.1394401324303349</v>
      </c>
      <c r="AT443">
        <f t="shared" si="230"/>
        <v>-1.9748531431912571E-2</v>
      </c>
      <c r="AU443">
        <f t="shared" si="231"/>
        <v>5.4900240231142167E-3</v>
      </c>
      <c r="AV443">
        <f t="shared" si="232"/>
        <v>-1.7851693142267887E-2</v>
      </c>
      <c r="AW443">
        <f t="shared" si="233"/>
        <v>7.6414864866460892E-3</v>
      </c>
      <c r="AX443">
        <f t="shared" si="234"/>
        <v>-2.7869935468612283E-2</v>
      </c>
      <c r="AY443">
        <f t="shared" si="235"/>
        <v>1.0525967287690003E-3</v>
      </c>
      <c r="AZ443">
        <f t="shared" si="236"/>
        <v>-9.1966678141437784E-4</v>
      </c>
      <c r="BA443">
        <f t="shared" si="237"/>
        <v>-8.1244221992833928E-3</v>
      </c>
      <c r="BB443">
        <f t="shared" si="238"/>
        <v>-8.9855413619561297E-3</v>
      </c>
      <c r="BC443">
        <f t="shared" si="239"/>
        <v>4.6339546416181042E-3</v>
      </c>
      <c r="BD443">
        <f t="shared" si="240"/>
        <v>0.23136915169426925</v>
      </c>
      <c r="BE443">
        <f t="shared" si="241"/>
        <v>-1.4038198078959273E-2</v>
      </c>
      <c r="BF443">
        <f t="shared" si="242"/>
        <v>7.0999082807044218E-3</v>
      </c>
      <c r="BG443">
        <f t="shared" si="243"/>
        <v>-1.815338507338723E-3</v>
      </c>
      <c r="BH443">
        <f t="shared" si="244"/>
        <v>3.9131841612101384E-2</v>
      </c>
      <c r="BI443">
        <f t="shared" si="223"/>
        <v>1.3311578933306712E-2</v>
      </c>
      <c r="BJ443">
        <f t="shared" si="250"/>
        <v>-1.8205110641819726E-2</v>
      </c>
      <c r="BK443">
        <f t="shared" si="251"/>
        <v>-1.0326878848373145E-2</v>
      </c>
      <c r="BL443">
        <f t="shared" si="252"/>
        <v>6.4618063032260012E-3</v>
      </c>
      <c r="BM443">
        <f t="shared" si="253"/>
        <v>-3.4969248667813388E-3</v>
      </c>
      <c r="BN443">
        <f t="shared" si="224"/>
        <v>1.306780785258546E-2</v>
      </c>
    </row>
    <row r="444" spans="1:66" x14ac:dyDescent="0.25">
      <c r="A444" s="2">
        <v>42870</v>
      </c>
      <c r="B444" s="1">
        <v>149.66816700000001</v>
      </c>
      <c r="C444" s="1">
        <v>136.429993</v>
      </c>
      <c r="D444" s="1">
        <v>55.593395000000001</v>
      </c>
      <c r="E444" s="1">
        <v>55.593395000000001</v>
      </c>
      <c r="F444" s="1">
        <v>175.28718599999999</v>
      </c>
      <c r="G444" s="1">
        <v>22.349726</v>
      </c>
      <c r="H444" s="1">
        <v>163.240005</v>
      </c>
      <c r="I444" s="1">
        <v>98.881454000000005</v>
      </c>
      <c r="J444" s="1">
        <v>168.815506</v>
      </c>
      <c r="K444" s="1">
        <v>104.221664</v>
      </c>
      <c r="L444" s="1">
        <v>107.639999</v>
      </c>
      <c r="M444" s="1">
        <v>10.002686000000001</v>
      </c>
      <c r="N444" s="1">
        <v>934.01000999999997</v>
      </c>
      <c r="O444" s="1">
        <v>210.36866800000001</v>
      </c>
      <c r="P444" s="1">
        <v>150.312881</v>
      </c>
      <c r="Q444" s="1">
        <v>34.072688999999997</v>
      </c>
      <c r="R444" s="1">
        <v>121.312408</v>
      </c>
      <c r="S444" s="1">
        <v>81.948723000000001</v>
      </c>
      <c r="T444" s="1">
        <v>40.478988999999999</v>
      </c>
      <c r="U444" s="1">
        <v>65.479461999999998</v>
      </c>
      <c r="V444" s="1">
        <v>50.674793000000001</v>
      </c>
      <c r="W444" s="1">
        <v>135.26573200000001</v>
      </c>
      <c r="X444" s="1">
        <v>30.756143999999999</v>
      </c>
      <c r="Y444" s="1">
        <v>53.299191</v>
      </c>
      <c r="Z444" s="1">
        <v>35.198005999999999</v>
      </c>
      <c r="AA444" s="1">
        <v>67.580001999999993</v>
      </c>
      <c r="AB444" s="1">
        <v>77.300117</v>
      </c>
      <c r="AC444" s="1">
        <v>42.293830999999997</v>
      </c>
      <c r="AD444" s="1">
        <v>76.061897000000002</v>
      </c>
      <c r="AE444" s="1">
        <v>77.200066000000007</v>
      </c>
      <c r="AF444" s="1">
        <v>2381.7299800000001</v>
      </c>
      <c r="AG444" s="1"/>
      <c r="AI444">
        <f t="shared" si="222"/>
        <v>-1.542759065391912E-2</v>
      </c>
      <c r="AJ444">
        <f t="shared" si="245"/>
        <v>-2.9962219525351153E-3</v>
      </c>
      <c r="AK444">
        <f t="shared" si="246"/>
        <v>-2.3209561269660799E-3</v>
      </c>
      <c r="AL444">
        <f t="shared" si="247"/>
        <v>-2.3209561269660799E-3</v>
      </c>
      <c r="AM444">
        <f t="shared" si="248"/>
        <v>-6.0367410192682701E-3</v>
      </c>
      <c r="AN444">
        <f t="shared" si="249"/>
        <v>-3.9583482661669507E-2</v>
      </c>
      <c r="AO444">
        <f t="shared" si="225"/>
        <v>-4.8984812987429923E-4</v>
      </c>
      <c r="AP444">
        <f t="shared" si="226"/>
        <v>1.7078762139129167E-2</v>
      </c>
      <c r="AQ444">
        <f t="shared" si="227"/>
        <v>4.8077648268194655E-2</v>
      </c>
      <c r="AR444">
        <f t="shared" si="228"/>
        <v>-1.9783024696257954E-2</v>
      </c>
      <c r="AS444">
        <f t="shared" si="229"/>
        <v>-1.3291750418617635E-2</v>
      </c>
      <c r="AT444">
        <f t="shared" si="230"/>
        <v>-4.5788026049546548E-3</v>
      </c>
      <c r="AU444">
        <f t="shared" si="231"/>
        <v>1.9201894999951452E-3</v>
      </c>
      <c r="AV444">
        <f t="shared" si="232"/>
        <v>-3.3345317531738382E-2</v>
      </c>
      <c r="AW444">
        <f t="shared" si="233"/>
        <v>-3.9510729681875335E-3</v>
      </c>
      <c r="AX444">
        <f t="shared" si="234"/>
        <v>-3.658888733096007E-3</v>
      </c>
      <c r="AY444">
        <f t="shared" si="235"/>
        <v>2.7175609335216122E-2</v>
      </c>
      <c r="AZ444">
        <f t="shared" si="236"/>
        <v>-2.4620265481195863E-2</v>
      </c>
      <c r="BA444">
        <f t="shared" si="237"/>
        <v>-2.1764542559464712E-2</v>
      </c>
      <c r="BB444">
        <f t="shared" si="238"/>
        <v>-1.0090522885880729E-2</v>
      </c>
      <c r="BC444">
        <f t="shared" si="239"/>
        <v>-4.4833970732160791E-2</v>
      </c>
      <c r="BD444">
        <f t="shared" si="240"/>
        <v>6.3413889090584361E-2</v>
      </c>
      <c r="BE444">
        <f t="shared" si="241"/>
        <v>-7.1435230654368397E-3</v>
      </c>
      <c r="BF444">
        <f t="shared" si="242"/>
        <v>4.2480207195792638E-2</v>
      </c>
      <c r="BG444">
        <f t="shared" si="243"/>
        <v>-6.4953201161687263E-3</v>
      </c>
      <c r="BH444">
        <f t="shared" si="244"/>
        <v>-5.8840980045264659E-3</v>
      </c>
      <c r="BI444">
        <f t="shared" si="223"/>
        <v>-4.8332844011586846E-3</v>
      </c>
      <c r="BJ444">
        <f t="shared" si="250"/>
        <v>-9.1623447856591638E-3</v>
      </c>
      <c r="BK444">
        <f t="shared" si="251"/>
        <v>4.7379781673442666E-2</v>
      </c>
      <c r="BL444">
        <f t="shared" si="252"/>
        <v>1.8618002387389039E-3</v>
      </c>
      <c r="BM444">
        <f t="shared" si="253"/>
        <v>-3.8353433334157383E-3</v>
      </c>
      <c r="BN444">
        <f t="shared" si="224"/>
        <v>-1.1074879404869657E-3</v>
      </c>
    </row>
    <row r="445" spans="1:66" x14ac:dyDescent="0.25">
      <c r="A445" s="2">
        <v>42877</v>
      </c>
      <c r="B445" s="1">
        <v>150.205994</v>
      </c>
      <c r="C445" s="1">
        <v>141.88999899999999</v>
      </c>
      <c r="D445" s="1">
        <v>57.981082999999998</v>
      </c>
      <c r="E445" s="1">
        <v>57.981082999999998</v>
      </c>
      <c r="F445" s="1">
        <v>180.94070400000001</v>
      </c>
      <c r="G445" s="1">
        <v>22.533954999999999</v>
      </c>
      <c r="H445" s="1">
        <v>165.69000199999999</v>
      </c>
      <c r="I445" s="1">
        <v>101.999557</v>
      </c>
      <c r="J445" s="1">
        <v>174.93315100000001</v>
      </c>
      <c r="K445" s="1">
        <v>105.084366</v>
      </c>
      <c r="L445" s="1">
        <v>112.129997</v>
      </c>
      <c r="M445" s="1">
        <v>10.057898</v>
      </c>
      <c r="N445" s="1">
        <v>971.46997099999999</v>
      </c>
      <c r="O445" s="1">
        <v>218.31890899999999</v>
      </c>
      <c r="P445" s="1">
        <v>148.96650700000001</v>
      </c>
      <c r="Q445" s="1">
        <v>34.900444</v>
      </c>
      <c r="R445" s="1">
        <v>121.235985</v>
      </c>
      <c r="S445" s="1">
        <v>82.509354000000002</v>
      </c>
      <c r="T445" s="1">
        <v>41.486114999999998</v>
      </c>
      <c r="U445" s="1">
        <v>68.063231999999999</v>
      </c>
      <c r="V445" s="1">
        <v>51.477448000000003</v>
      </c>
      <c r="W445" s="1">
        <v>141.22277800000001</v>
      </c>
      <c r="X445" s="1">
        <v>30.452938</v>
      </c>
      <c r="Y445" s="1">
        <v>53.160556999999997</v>
      </c>
      <c r="Z445" s="1">
        <v>35.087550999999998</v>
      </c>
      <c r="AA445" s="1">
        <v>77.069999999999993</v>
      </c>
      <c r="AB445" s="1">
        <v>78.089478</v>
      </c>
      <c r="AC445" s="1">
        <v>42.200713999999998</v>
      </c>
      <c r="AD445" s="1">
        <v>75.443900999999997</v>
      </c>
      <c r="AE445" s="1">
        <v>76.841994999999997</v>
      </c>
      <c r="AF445" s="1">
        <v>2415.820068</v>
      </c>
      <c r="AG445" s="1"/>
      <c r="AI445">
        <f t="shared" si="222"/>
        <v>3.5934628637497306E-3</v>
      </c>
      <c r="AJ445">
        <f t="shared" si="245"/>
        <v>4.0020569377292224E-2</v>
      </c>
      <c r="AK445">
        <f t="shared" si="246"/>
        <v>4.2949130917440771E-2</v>
      </c>
      <c r="AL445">
        <f t="shared" si="247"/>
        <v>4.2949130917440771E-2</v>
      </c>
      <c r="AM445">
        <f t="shared" si="248"/>
        <v>3.2252888126117901E-2</v>
      </c>
      <c r="AN445">
        <f t="shared" si="249"/>
        <v>8.2430093326423069E-3</v>
      </c>
      <c r="AO445">
        <f t="shared" si="225"/>
        <v>1.5008557491774129E-2</v>
      </c>
      <c r="AP445">
        <f t="shared" si="226"/>
        <v>3.1533749493610708E-2</v>
      </c>
      <c r="AQ445">
        <f t="shared" si="227"/>
        <v>3.6238643860120351E-2</v>
      </c>
      <c r="AR445">
        <f t="shared" si="228"/>
        <v>8.2775688555500205E-3</v>
      </c>
      <c r="AS445">
        <f t="shared" si="229"/>
        <v>4.1713099607145109E-2</v>
      </c>
      <c r="AT445">
        <f t="shared" si="230"/>
        <v>5.5197174039052256E-3</v>
      </c>
      <c r="AU445">
        <f t="shared" si="231"/>
        <v>4.0106594789064434E-2</v>
      </c>
      <c r="AV445">
        <f t="shared" si="232"/>
        <v>3.779194437833288E-2</v>
      </c>
      <c r="AW445">
        <f t="shared" si="233"/>
        <v>-8.9571432005218325E-3</v>
      </c>
      <c r="AX445">
        <f t="shared" si="234"/>
        <v>2.4293797299062701E-2</v>
      </c>
      <c r="AY445">
        <f t="shared" si="235"/>
        <v>-6.2996853545274156E-4</v>
      </c>
      <c r="AZ445">
        <f t="shared" si="236"/>
        <v>6.8412414431400078E-3</v>
      </c>
      <c r="BA445">
        <f t="shared" si="237"/>
        <v>2.488021625243653E-2</v>
      </c>
      <c r="BB445">
        <f t="shared" si="238"/>
        <v>3.9459242960792826E-2</v>
      </c>
      <c r="BC445">
        <f t="shared" si="239"/>
        <v>1.5839334558307942E-2</v>
      </c>
      <c r="BD445">
        <f t="shared" si="240"/>
        <v>4.4039579810206404E-2</v>
      </c>
      <c r="BE445">
        <f t="shared" si="241"/>
        <v>-9.8583879695711991E-3</v>
      </c>
      <c r="BF445">
        <f t="shared" si="242"/>
        <v>-2.601052612599753E-3</v>
      </c>
      <c r="BG445">
        <f t="shared" si="243"/>
        <v>-3.1381039028177261E-3</v>
      </c>
      <c r="BH445">
        <f t="shared" si="244"/>
        <v>0.14042612783586483</v>
      </c>
      <c r="BI445">
        <f t="shared" si="223"/>
        <v>1.0211640429987959E-2</v>
      </c>
      <c r="BJ445">
        <f t="shared" si="250"/>
        <v>-2.2016686074146242E-3</v>
      </c>
      <c r="BK445">
        <f t="shared" si="251"/>
        <v>-8.1249091118514322E-3</v>
      </c>
      <c r="BL445">
        <f t="shared" si="252"/>
        <v>-4.6382214232823264E-3</v>
      </c>
      <c r="BM445">
        <f t="shared" si="253"/>
        <v>1.4313162401390238E-2</v>
      </c>
      <c r="BN445">
        <f t="shared" si="224"/>
        <v>2.1734659754682473E-2</v>
      </c>
    </row>
    <row r="446" spans="1:66" x14ac:dyDescent="0.25">
      <c r="A446" s="2">
        <v>42884</v>
      </c>
      <c r="B446" s="1">
        <v>152.00521900000001</v>
      </c>
      <c r="C446" s="1">
        <v>143.479996</v>
      </c>
      <c r="D446" s="1">
        <v>59.344059000000001</v>
      </c>
      <c r="E446" s="1">
        <v>59.344059000000001</v>
      </c>
      <c r="F446" s="1">
        <v>184.470474</v>
      </c>
      <c r="G446" s="1">
        <v>21.767956000000002</v>
      </c>
      <c r="H446" s="1">
        <v>166.28999300000001</v>
      </c>
      <c r="I446" s="1">
        <v>102.27951</v>
      </c>
      <c r="J446" s="1">
        <v>177.991974</v>
      </c>
      <c r="K446" s="1">
        <v>103.89209</v>
      </c>
      <c r="L446" s="1">
        <v>114.519997</v>
      </c>
      <c r="M446" s="1">
        <v>10.444386</v>
      </c>
      <c r="N446" s="1">
        <v>975.59997599999997</v>
      </c>
      <c r="O446" s="1">
        <v>208.33715799999999</v>
      </c>
      <c r="P446" s="1">
        <v>149.39927700000001</v>
      </c>
      <c r="Q446" s="1">
        <v>34.958195000000003</v>
      </c>
      <c r="R446" s="1">
        <v>125.07847599999999</v>
      </c>
      <c r="S446" s="1">
        <v>79.880195999999998</v>
      </c>
      <c r="T446" s="1">
        <v>41.176231000000001</v>
      </c>
      <c r="U446" s="1">
        <v>69.814437999999996</v>
      </c>
      <c r="V446" s="1">
        <v>51.859192</v>
      </c>
      <c r="W446" s="1">
        <v>143.014938</v>
      </c>
      <c r="X446" s="1">
        <v>30.831947</v>
      </c>
      <c r="Y446" s="1">
        <v>54.673389</v>
      </c>
      <c r="Z446" s="1">
        <v>35.777889000000002</v>
      </c>
      <c r="AA446" s="1">
        <v>77.650002000000001</v>
      </c>
      <c r="AB446" s="1">
        <v>78.580421000000001</v>
      </c>
      <c r="AC446" s="1">
        <v>43.243628999999999</v>
      </c>
      <c r="AD446" s="1">
        <v>76.882683</v>
      </c>
      <c r="AE446" s="1">
        <v>74.910354999999996</v>
      </c>
      <c r="AF446" s="1">
        <v>2439.070068</v>
      </c>
      <c r="AG446" s="1"/>
      <c r="AI446">
        <f t="shared" si="222"/>
        <v>1.1978383499129915E-2</v>
      </c>
      <c r="AJ446">
        <f t="shared" si="245"/>
        <v>1.1205842633066839E-2</v>
      </c>
      <c r="AK446">
        <f t="shared" si="246"/>
        <v>2.3507253219123267E-2</v>
      </c>
      <c r="AL446">
        <f t="shared" si="247"/>
        <v>2.3507253219123267E-2</v>
      </c>
      <c r="AM446">
        <f t="shared" si="248"/>
        <v>1.9507882538137934E-2</v>
      </c>
      <c r="AN446">
        <f t="shared" si="249"/>
        <v>-3.3993100634131794E-2</v>
      </c>
      <c r="AO446">
        <f t="shared" si="225"/>
        <v>3.621165989243075E-3</v>
      </c>
      <c r="AP446">
        <f t="shared" si="226"/>
        <v>2.7446491752901058E-3</v>
      </c>
      <c r="AQ446">
        <f t="shared" si="227"/>
        <v>1.7485667996685141E-2</v>
      </c>
      <c r="AR446">
        <f t="shared" si="228"/>
        <v>-1.1345893260658838E-2</v>
      </c>
      <c r="AS446">
        <f t="shared" si="229"/>
        <v>2.1314546186958345E-2</v>
      </c>
      <c r="AT446">
        <f t="shared" si="230"/>
        <v>3.8426319296536907E-2</v>
      </c>
      <c r="AU446">
        <f t="shared" si="231"/>
        <v>4.2512945569986981E-3</v>
      </c>
      <c r="AV446">
        <f t="shared" si="232"/>
        <v>-4.5720964096609716E-2</v>
      </c>
      <c r="AW446">
        <f t="shared" si="233"/>
        <v>2.905149679048358E-3</v>
      </c>
      <c r="AX446">
        <f t="shared" si="234"/>
        <v>1.6547353953434867E-3</v>
      </c>
      <c r="AY446">
        <f t="shared" si="235"/>
        <v>3.1694310892925029E-2</v>
      </c>
      <c r="AZ446">
        <f t="shared" si="236"/>
        <v>-3.1864968910070533E-2</v>
      </c>
      <c r="BA446">
        <f t="shared" si="237"/>
        <v>-7.4695834979967811E-3</v>
      </c>
      <c r="BB446">
        <f t="shared" si="238"/>
        <v>2.5729104371652468E-2</v>
      </c>
      <c r="BC446">
        <f t="shared" si="239"/>
        <v>7.4157522338713765E-3</v>
      </c>
      <c r="BD446">
        <f t="shared" si="240"/>
        <v>1.2690304109440444E-2</v>
      </c>
      <c r="BE446">
        <f t="shared" si="241"/>
        <v>1.2445728553350088E-2</v>
      </c>
      <c r="BF446">
        <f t="shared" si="242"/>
        <v>2.8457790613443029E-2</v>
      </c>
      <c r="BG446">
        <f t="shared" si="243"/>
        <v>1.9674727369829947E-2</v>
      </c>
      <c r="BH446">
        <f t="shared" si="244"/>
        <v>7.5256520046711756E-3</v>
      </c>
      <c r="BI446">
        <f t="shared" si="223"/>
        <v>6.2869289509145066E-3</v>
      </c>
      <c r="BJ446">
        <f t="shared" si="250"/>
        <v>2.4713207459001778E-2</v>
      </c>
      <c r="BK446">
        <f t="shared" si="251"/>
        <v>1.9070885531224099E-2</v>
      </c>
      <c r="BL446">
        <f t="shared" si="252"/>
        <v>-2.5137816892963304E-2</v>
      </c>
      <c r="BM446">
        <f t="shared" si="253"/>
        <v>9.6240611244065542E-3</v>
      </c>
      <c r="BN446">
        <f t="shared" si="224"/>
        <v>7.4094069394192762E-3</v>
      </c>
    </row>
    <row r="447" spans="1:66" x14ac:dyDescent="0.25">
      <c r="A447" s="2">
        <v>42891</v>
      </c>
      <c r="B447" s="1">
        <v>145.67858899999999</v>
      </c>
      <c r="C447" s="1">
        <v>138.050003</v>
      </c>
      <c r="D447" s="1">
        <v>57.732365000000001</v>
      </c>
      <c r="E447" s="1">
        <v>57.732365000000001</v>
      </c>
      <c r="F447" s="1">
        <v>184.27652</v>
      </c>
      <c r="G447" s="1">
        <v>23.026271999999999</v>
      </c>
      <c r="H447" s="1">
        <v>170</v>
      </c>
      <c r="I447" s="1">
        <v>102.25054900000001</v>
      </c>
      <c r="J447" s="1">
        <v>177.41168200000001</v>
      </c>
      <c r="K447" s="1">
        <v>102.37995100000001</v>
      </c>
      <c r="L447" s="1">
        <v>110.459999</v>
      </c>
      <c r="M447" s="1">
        <v>10.241941000000001</v>
      </c>
      <c r="N447" s="1">
        <v>949.830017</v>
      </c>
      <c r="O447" s="1">
        <v>217.98571799999999</v>
      </c>
      <c r="P447" s="1">
        <v>147.95088200000001</v>
      </c>
      <c r="Q447" s="1">
        <v>34.371062999999999</v>
      </c>
      <c r="R447" s="1">
        <v>126.47268699999999</v>
      </c>
      <c r="S447" s="1">
        <v>84.055915999999996</v>
      </c>
      <c r="T447" s="1">
        <v>43.490699999999997</v>
      </c>
      <c r="U447" s="1">
        <v>68.413466999999997</v>
      </c>
      <c r="V447" s="1">
        <v>52.507401000000002</v>
      </c>
      <c r="W447" s="1">
        <v>148.94901999999999</v>
      </c>
      <c r="X447" s="1">
        <v>31.049871</v>
      </c>
      <c r="Y447" s="1">
        <v>53.245418999999998</v>
      </c>
      <c r="Z447" s="1">
        <v>35.704253999999999</v>
      </c>
      <c r="AA447" s="1">
        <v>75.300003000000004</v>
      </c>
      <c r="AB447" s="1">
        <v>77.877701000000002</v>
      </c>
      <c r="AC447" s="1">
        <v>43.504356000000001</v>
      </c>
      <c r="AD447" s="1">
        <v>76.689567999999994</v>
      </c>
      <c r="AE447" s="1">
        <v>77.388512000000006</v>
      </c>
      <c r="AF447" s="1">
        <v>2431.7700199999999</v>
      </c>
      <c r="AG447" s="1"/>
      <c r="AI447">
        <f t="shared" si="222"/>
        <v>-4.1621136705839175E-2</v>
      </c>
      <c r="AJ447">
        <f t="shared" si="245"/>
        <v>-3.7844948086003541E-2</v>
      </c>
      <c r="AK447">
        <f t="shared" si="246"/>
        <v>-2.7158472594535535E-2</v>
      </c>
      <c r="AL447">
        <f t="shared" si="247"/>
        <v>-2.7158472594535535E-2</v>
      </c>
      <c r="AM447">
        <f t="shared" si="248"/>
        <v>-1.0514094521163904E-3</v>
      </c>
      <c r="AN447">
        <f t="shared" si="249"/>
        <v>5.7805886781468918E-2</v>
      </c>
      <c r="AO447">
        <f t="shared" si="225"/>
        <v>2.2310464587006088E-2</v>
      </c>
      <c r="AP447">
        <f t="shared" si="226"/>
        <v>-2.8315544335317356E-4</v>
      </c>
      <c r="AQ447">
        <f t="shared" si="227"/>
        <v>-3.2602144184320685E-3</v>
      </c>
      <c r="AR447">
        <f t="shared" si="228"/>
        <v>-1.4554900185374947E-2</v>
      </c>
      <c r="AS447">
        <f t="shared" si="229"/>
        <v>-3.5452306202907138E-2</v>
      </c>
      <c r="AT447">
        <f t="shared" si="230"/>
        <v>-1.9383140377998199E-2</v>
      </c>
      <c r="AU447">
        <f t="shared" si="231"/>
        <v>-2.6414472769523696E-2</v>
      </c>
      <c r="AV447">
        <f t="shared" si="232"/>
        <v>4.6312237781413933E-2</v>
      </c>
      <c r="AW447">
        <f t="shared" si="233"/>
        <v>-9.6947925658301872E-3</v>
      </c>
      <c r="AX447">
        <f t="shared" si="234"/>
        <v>-1.6795260739291714E-2</v>
      </c>
      <c r="AY447">
        <f t="shared" si="235"/>
        <v>1.1146690018832646E-2</v>
      </c>
      <c r="AZ447">
        <f t="shared" si="236"/>
        <v>5.2274784102933326E-2</v>
      </c>
      <c r="BA447">
        <f t="shared" si="237"/>
        <v>5.6208859912409065E-2</v>
      </c>
      <c r="BB447">
        <f t="shared" si="238"/>
        <v>-2.0067066929622759E-2</v>
      </c>
      <c r="BC447">
        <f t="shared" si="239"/>
        <v>1.2499404155776305E-2</v>
      </c>
      <c r="BD447">
        <f t="shared" si="240"/>
        <v>4.1492742527357455E-2</v>
      </c>
      <c r="BE447">
        <f t="shared" si="241"/>
        <v>7.0681232035070636E-3</v>
      </c>
      <c r="BF447">
        <f t="shared" si="242"/>
        <v>-2.6118190697854891E-2</v>
      </c>
      <c r="BG447">
        <f t="shared" si="243"/>
        <v>-2.0581147199602245E-3</v>
      </c>
      <c r="BH447">
        <f t="shared" si="244"/>
        <v>-3.0263991493522394E-2</v>
      </c>
      <c r="BI447">
        <f t="shared" si="223"/>
        <v>-8.9426856086708851E-3</v>
      </c>
      <c r="BJ447">
        <f t="shared" si="250"/>
        <v>6.0292580902496142E-3</v>
      </c>
      <c r="BK447">
        <f t="shared" si="251"/>
        <v>-2.5118140062828703E-3</v>
      </c>
      <c r="BL447">
        <f t="shared" si="252"/>
        <v>3.3081634708579478E-2</v>
      </c>
      <c r="BM447">
        <f t="shared" si="253"/>
        <v>-2.9929636281363528E-3</v>
      </c>
      <c r="BN447">
        <f t="shared" si="224"/>
        <v>-1.4681532407071439E-4</v>
      </c>
    </row>
    <row r="448" spans="1:66" x14ac:dyDescent="0.25">
      <c r="A448" s="2">
        <v>42898</v>
      </c>
      <c r="B448" s="1">
        <v>139.11729399999999</v>
      </c>
      <c r="C448" s="1">
        <v>137.83999600000001</v>
      </c>
      <c r="D448" s="1">
        <v>58.498417000000003</v>
      </c>
      <c r="E448" s="1">
        <v>58.498417000000003</v>
      </c>
      <c r="F448" s="1">
        <v>190.49246199999999</v>
      </c>
      <c r="G448" s="1">
        <v>22.792798999999999</v>
      </c>
      <c r="H448" s="1">
        <v>170.479996</v>
      </c>
      <c r="I448" s="1">
        <v>103.872345</v>
      </c>
      <c r="J448" s="1">
        <v>164.36004600000001</v>
      </c>
      <c r="K448" s="1">
        <v>102.273315</v>
      </c>
      <c r="L448" s="1">
        <v>110.510002</v>
      </c>
      <c r="M448" s="1">
        <v>10.324759</v>
      </c>
      <c r="N448" s="1">
        <v>939.78002900000001</v>
      </c>
      <c r="O448" s="1">
        <v>217.368347</v>
      </c>
      <c r="P448" s="1">
        <v>151.51040599999999</v>
      </c>
      <c r="Q448" s="1">
        <v>33.889811999999999</v>
      </c>
      <c r="R448" s="1">
        <v>129.18429599999999</v>
      </c>
      <c r="S448" s="1">
        <v>83.301970999999995</v>
      </c>
      <c r="T448" s="1">
        <v>43.074294999999999</v>
      </c>
      <c r="U448" s="1">
        <v>68.102149999999995</v>
      </c>
      <c r="V448" s="1">
        <v>50.189449000000003</v>
      </c>
      <c r="W448" s="1">
        <v>150.96023600000001</v>
      </c>
      <c r="X448" s="1">
        <v>31.239374000000002</v>
      </c>
      <c r="Y448" s="1">
        <v>53.030762000000003</v>
      </c>
      <c r="Z448" s="1">
        <v>35.860728999999999</v>
      </c>
      <c r="AA448" s="1">
        <v>74.160004000000001</v>
      </c>
      <c r="AB448" s="1">
        <v>76.722526999999999</v>
      </c>
      <c r="AC448" s="1">
        <v>43.420555</v>
      </c>
      <c r="AD448" s="1">
        <v>72.653259000000006</v>
      </c>
      <c r="AE448" s="1">
        <v>78.669990999999996</v>
      </c>
      <c r="AF448" s="1">
        <v>2433.1499020000001</v>
      </c>
      <c r="AG448" s="1"/>
      <c r="AI448">
        <f t="shared" si="222"/>
        <v>-4.5039528766989925E-2</v>
      </c>
      <c r="AJ448">
        <f t="shared" si="245"/>
        <v>-1.52123864857859E-3</v>
      </c>
      <c r="AK448">
        <f t="shared" si="246"/>
        <v>1.3269021631107646E-2</v>
      </c>
      <c r="AL448">
        <f t="shared" si="247"/>
        <v>1.3269021631107646E-2</v>
      </c>
      <c r="AM448">
        <f t="shared" si="248"/>
        <v>3.3731600748700831E-2</v>
      </c>
      <c r="AN448">
        <f t="shared" si="249"/>
        <v>-1.0139418139419184E-2</v>
      </c>
      <c r="AO448">
        <f t="shared" si="225"/>
        <v>2.8235058823529403E-3</v>
      </c>
      <c r="AP448">
        <f t="shared" si="226"/>
        <v>1.5861000413797181E-2</v>
      </c>
      <c r="AQ448">
        <f t="shared" si="227"/>
        <v>-7.356694808857063E-2</v>
      </c>
      <c r="AR448">
        <f t="shared" si="228"/>
        <v>-1.0415711177670795E-3</v>
      </c>
      <c r="AS448">
        <f t="shared" si="229"/>
        <v>4.5267970715809797E-4</v>
      </c>
      <c r="AT448">
        <f t="shared" si="230"/>
        <v>8.0861625740667326E-3</v>
      </c>
      <c r="AU448">
        <f t="shared" si="231"/>
        <v>-1.0580827958819905E-2</v>
      </c>
      <c r="AV448">
        <f t="shared" si="232"/>
        <v>-2.8321626098458041E-3</v>
      </c>
      <c r="AW448">
        <f t="shared" si="233"/>
        <v>2.4058822440815066E-2</v>
      </c>
      <c r="AX448">
        <f t="shared" si="234"/>
        <v>-1.4001632710632206E-2</v>
      </c>
      <c r="AY448">
        <f t="shared" si="235"/>
        <v>2.1440273503479813E-2</v>
      </c>
      <c r="AZ448">
        <f t="shared" si="236"/>
        <v>-8.9695649738681296E-3</v>
      </c>
      <c r="BA448">
        <f t="shared" si="237"/>
        <v>-9.5745757138881987E-3</v>
      </c>
      <c r="BB448">
        <f t="shared" si="238"/>
        <v>-4.5505221947018488E-3</v>
      </c>
      <c r="BC448">
        <f t="shared" si="239"/>
        <v>-4.4145243448633041E-2</v>
      </c>
      <c r="BD448">
        <f t="shared" si="240"/>
        <v>1.3502713881568465E-2</v>
      </c>
      <c r="BE448">
        <f t="shared" si="241"/>
        <v>6.1031815558912298E-3</v>
      </c>
      <c r="BF448">
        <f t="shared" si="242"/>
        <v>-4.0314641903746772E-3</v>
      </c>
      <c r="BG448">
        <f t="shared" si="243"/>
        <v>4.382531000367642E-3</v>
      </c>
      <c r="BH448">
        <f t="shared" si="244"/>
        <v>-1.5139428347698778E-2</v>
      </c>
      <c r="BI448">
        <f t="shared" si="223"/>
        <v>-1.4833180553185594E-2</v>
      </c>
      <c r="BJ448">
        <f t="shared" si="250"/>
        <v>-1.9262668777352116E-3</v>
      </c>
      <c r="BK448">
        <f t="shared" si="251"/>
        <v>-5.2631786894405105E-2</v>
      </c>
      <c r="BL448">
        <f t="shared" si="252"/>
        <v>1.6559033981684391E-2</v>
      </c>
      <c r="BM448">
        <f t="shared" si="253"/>
        <v>5.6743935020638992E-4</v>
      </c>
      <c r="BN448">
        <f t="shared" si="224"/>
        <v>-4.6995270761005402E-3</v>
      </c>
    </row>
    <row r="449" spans="1:66" x14ac:dyDescent="0.25">
      <c r="A449" s="2">
        <v>42905</v>
      </c>
      <c r="B449" s="1">
        <v>143.038422</v>
      </c>
      <c r="C449" s="1">
        <v>145.41000399999999</v>
      </c>
      <c r="D449" s="1">
        <v>60.130004999999997</v>
      </c>
      <c r="E449" s="1">
        <v>60.130004999999997</v>
      </c>
      <c r="F449" s="1">
        <v>196.107147</v>
      </c>
      <c r="G449" s="1">
        <v>22.199389</v>
      </c>
      <c r="H449" s="1">
        <v>167.220001</v>
      </c>
      <c r="I449" s="1">
        <v>100.503258</v>
      </c>
      <c r="J449" s="1">
        <v>154.54428100000001</v>
      </c>
      <c r="K449" s="1">
        <v>101.15860000000001</v>
      </c>
      <c r="L449" s="1">
        <v>110.870003</v>
      </c>
      <c r="M449" s="1">
        <v>10.159122</v>
      </c>
      <c r="N449" s="1">
        <v>965.59002699999996</v>
      </c>
      <c r="O449" s="1">
        <v>212.84086600000001</v>
      </c>
      <c r="P449" s="1">
        <v>146.354919</v>
      </c>
      <c r="Q449" s="1">
        <v>32.908054</v>
      </c>
      <c r="R449" s="1">
        <v>131.18429599999999</v>
      </c>
      <c r="S449" s="1">
        <v>83.959266999999997</v>
      </c>
      <c r="T449" s="1">
        <v>42.309249999999999</v>
      </c>
      <c r="U449" s="1">
        <v>69.279342999999997</v>
      </c>
      <c r="V449" s="1">
        <v>51.908268</v>
      </c>
      <c r="W449" s="1">
        <v>153.160629</v>
      </c>
      <c r="X449" s="1">
        <v>32.376376999999998</v>
      </c>
      <c r="Y449" s="1">
        <v>53.114753999999998</v>
      </c>
      <c r="Z449" s="1">
        <v>34.931072</v>
      </c>
      <c r="AA449" s="1">
        <v>72.879997000000003</v>
      </c>
      <c r="AB449" s="1">
        <v>76.607017999999997</v>
      </c>
      <c r="AC449" s="1">
        <v>42.265892000000001</v>
      </c>
      <c r="AD449" s="1">
        <v>72.267014000000003</v>
      </c>
      <c r="AE449" s="1">
        <v>76.898528999999996</v>
      </c>
      <c r="AF449" s="1">
        <v>2438.3000489999999</v>
      </c>
      <c r="AG449" s="1"/>
      <c r="AI449">
        <f t="shared" si="222"/>
        <v>2.8185769628325363E-2</v>
      </c>
      <c r="AJ449">
        <f t="shared" si="245"/>
        <v>5.4918806004608217E-2</v>
      </c>
      <c r="AK449">
        <f t="shared" si="246"/>
        <v>2.7891147892087294E-2</v>
      </c>
      <c r="AL449">
        <f t="shared" si="247"/>
        <v>2.7891147892087294E-2</v>
      </c>
      <c r="AM449">
        <f t="shared" si="248"/>
        <v>2.9474578369405553E-2</v>
      </c>
      <c r="AN449">
        <f t="shared" si="249"/>
        <v>-2.6034977099565468E-2</v>
      </c>
      <c r="AO449">
        <f t="shared" si="225"/>
        <v>-1.9122448829714915E-2</v>
      </c>
      <c r="AP449">
        <f t="shared" si="226"/>
        <v>-3.2434879562986602E-2</v>
      </c>
      <c r="AQ449">
        <f t="shared" si="227"/>
        <v>-5.9721113731009773E-2</v>
      </c>
      <c r="AR449">
        <f t="shared" si="228"/>
        <v>-1.0899372920492405E-2</v>
      </c>
      <c r="AS449">
        <f t="shared" si="229"/>
        <v>3.2576327344559898E-3</v>
      </c>
      <c r="AT449">
        <f t="shared" si="230"/>
        <v>-1.6042698914328194E-2</v>
      </c>
      <c r="AU449">
        <f t="shared" si="231"/>
        <v>2.7463871548179017E-2</v>
      </c>
      <c r="AV449">
        <f t="shared" si="232"/>
        <v>-2.0828612180594973E-2</v>
      </c>
      <c r="AW449">
        <f t="shared" si="233"/>
        <v>-3.4027279948018845E-2</v>
      </c>
      <c r="AX449">
        <f t="shared" si="234"/>
        <v>-2.8969119096913232E-2</v>
      </c>
      <c r="AY449">
        <f t="shared" si="235"/>
        <v>1.5481757937512778E-2</v>
      </c>
      <c r="AZ449">
        <f t="shared" si="236"/>
        <v>7.8905215820163771E-3</v>
      </c>
      <c r="BA449">
        <f t="shared" si="237"/>
        <v>-1.776105679733123E-2</v>
      </c>
      <c r="BB449">
        <f t="shared" si="238"/>
        <v>1.7285695091858372E-2</v>
      </c>
      <c r="BC449">
        <f t="shared" si="239"/>
        <v>3.4246620240839784E-2</v>
      </c>
      <c r="BD449">
        <f t="shared" si="240"/>
        <v>1.4575977477936581E-2</v>
      </c>
      <c r="BE449">
        <f t="shared" si="241"/>
        <v>3.6396471965155143E-2</v>
      </c>
      <c r="BF449">
        <f t="shared" si="242"/>
        <v>1.5838354349876202E-3</v>
      </c>
      <c r="BG449">
        <f t="shared" si="243"/>
        <v>-2.5924096523525744E-2</v>
      </c>
      <c r="BH449">
        <f t="shared" si="244"/>
        <v>-1.7260071884569985E-2</v>
      </c>
      <c r="BI449">
        <f t="shared" si="223"/>
        <v>-1.5055421727702344E-3</v>
      </c>
      <c r="BJ449">
        <f t="shared" si="250"/>
        <v>-2.6592543554544601E-2</v>
      </c>
      <c r="BK449">
        <f t="shared" si="251"/>
        <v>-5.3162790673987846E-3</v>
      </c>
      <c r="BL449">
        <f t="shared" si="252"/>
        <v>-2.2517633184933245E-2</v>
      </c>
      <c r="BM449">
        <f t="shared" si="253"/>
        <v>2.1166583266269442E-3</v>
      </c>
      <c r="BN449">
        <f t="shared" si="224"/>
        <v>-1.280463055641428E-3</v>
      </c>
    </row>
    <row r="450" spans="1:66" x14ac:dyDescent="0.25">
      <c r="A450" s="2">
        <v>42912</v>
      </c>
      <c r="B450" s="1">
        <v>140.82852199999999</v>
      </c>
      <c r="C450" s="1">
        <v>141.44000199999999</v>
      </c>
      <c r="D450" s="1">
        <v>57.274723000000002</v>
      </c>
      <c r="E450" s="1">
        <v>57.274723000000002</v>
      </c>
      <c r="F450" s="1">
        <v>191.76280199999999</v>
      </c>
      <c r="G450" s="1">
        <v>23.600227</v>
      </c>
      <c r="H450" s="1">
        <v>169.36999499999999</v>
      </c>
      <c r="I450" s="1">
        <v>103.73719</v>
      </c>
      <c r="J450" s="1">
        <v>157.298203</v>
      </c>
      <c r="K450" s="1">
        <v>102.990623</v>
      </c>
      <c r="L450" s="1">
        <v>105.720001</v>
      </c>
      <c r="M450" s="1">
        <v>10.297153</v>
      </c>
      <c r="N450" s="1">
        <v>908.72997999999995</v>
      </c>
      <c r="O450" s="1">
        <v>217.45652799999999</v>
      </c>
      <c r="P450" s="1">
        <v>148.37649500000001</v>
      </c>
      <c r="Q450" s="1">
        <v>32.474930000000001</v>
      </c>
      <c r="R450" s="1">
        <v>127.20349899999999</v>
      </c>
      <c r="S450" s="1">
        <v>88.347656000000001</v>
      </c>
      <c r="T450" s="1">
        <v>43.151764</v>
      </c>
      <c r="U450" s="1">
        <v>67.061156999999994</v>
      </c>
      <c r="V450" s="1">
        <v>57.948684999999998</v>
      </c>
      <c r="W450" s="1">
        <v>143.93095400000001</v>
      </c>
      <c r="X450" s="1">
        <v>31.826830000000001</v>
      </c>
      <c r="Y450" s="1">
        <v>51.537460000000003</v>
      </c>
      <c r="Z450" s="1">
        <v>34.728577000000001</v>
      </c>
      <c r="AA450" s="1">
        <v>73.379997000000003</v>
      </c>
      <c r="AB450" s="1">
        <v>74.055999999999997</v>
      </c>
      <c r="AC450" s="1">
        <v>41.58614</v>
      </c>
      <c r="AD450" s="1">
        <v>73.078132999999994</v>
      </c>
      <c r="AE450" s="1">
        <v>76.069344000000001</v>
      </c>
      <c r="AF450" s="1">
        <v>2423.4099120000001</v>
      </c>
      <c r="AG450" s="1"/>
      <c r="AI450">
        <f t="shared" si="222"/>
        <v>-1.5449695047670511E-2</v>
      </c>
      <c r="AJ450">
        <f t="shared" si="245"/>
        <v>-2.7302124274750685E-2</v>
      </c>
      <c r="AK450">
        <f t="shared" si="246"/>
        <v>-4.7485144895630653E-2</v>
      </c>
      <c r="AL450">
        <f t="shared" si="247"/>
        <v>-4.7485144895630653E-2</v>
      </c>
      <c r="AM450">
        <f t="shared" si="248"/>
        <v>-2.2152915212213069E-2</v>
      </c>
      <c r="AN450">
        <f t="shared" si="249"/>
        <v>6.3102547552097057E-2</v>
      </c>
      <c r="AO450">
        <f t="shared" si="225"/>
        <v>1.2857277760690795E-2</v>
      </c>
      <c r="AP450">
        <f t="shared" si="226"/>
        <v>3.2177384737119626E-2</v>
      </c>
      <c r="AQ450">
        <f t="shared" si="227"/>
        <v>1.78196306080067E-2</v>
      </c>
      <c r="AR450">
        <f t="shared" si="228"/>
        <v>1.8110402872321209E-2</v>
      </c>
      <c r="AS450">
        <f t="shared" si="229"/>
        <v>-4.6450815014409272E-2</v>
      </c>
      <c r="AT450">
        <f t="shared" si="230"/>
        <v>1.358690249019549E-2</v>
      </c>
      <c r="AU450">
        <f t="shared" si="231"/>
        <v>-5.8886323812455878E-2</v>
      </c>
      <c r="AV450">
        <f t="shared" si="232"/>
        <v>2.1685976413946682E-2</v>
      </c>
      <c r="AW450">
        <f t="shared" si="233"/>
        <v>1.3812832625051778E-2</v>
      </c>
      <c r="AX450">
        <f t="shared" si="234"/>
        <v>-1.3161641220109807E-2</v>
      </c>
      <c r="AY450">
        <f t="shared" si="235"/>
        <v>-3.0345072705958615E-2</v>
      </c>
      <c r="AZ450">
        <f t="shared" si="236"/>
        <v>5.2268071849650662E-2</v>
      </c>
      <c r="BA450">
        <f t="shared" si="237"/>
        <v>1.9913234103653487E-2</v>
      </c>
      <c r="BB450">
        <f t="shared" si="238"/>
        <v>-3.2017999939751206E-2</v>
      </c>
      <c r="BC450">
        <f t="shared" si="239"/>
        <v>0.11636714598144554</v>
      </c>
      <c r="BD450">
        <f t="shared" si="240"/>
        <v>-6.0261406996441537E-2</v>
      </c>
      <c r="BE450">
        <f t="shared" si="241"/>
        <v>-1.6973702771004826E-2</v>
      </c>
      <c r="BF450">
        <f t="shared" si="242"/>
        <v>-2.9695967338943054E-2</v>
      </c>
      <c r="BG450">
        <f t="shared" si="243"/>
        <v>-5.7969878508165734E-3</v>
      </c>
      <c r="BH450">
        <f t="shared" si="244"/>
        <v>6.8605930376204596E-3</v>
      </c>
      <c r="BI450">
        <f t="shared" si="223"/>
        <v>-3.3300056138459787E-2</v>
      </c>
      <c r="BJ450">
        <f t="shared" si="250"/>
        <v>-1.6082755333780736E-2</v>
      </c>
      <c r="BK450">
        <f t="shared" si="251"/>
        <v>1.1223917457001763E-2</v>
      </c>
      <c r="BL450">
        <f t="shared" si="252"/>
        <v>-1.0782846054181288E-2</v>
      </c>
      <c r="BM450">
        <f t="shared" si="253"/>
        <v>-6.1067697579330477E-3</v>
      </c>
      <c r="BN450">
        <f t="shared" si="224"/>
        <v>-3.7948227337802295E-3</v>
      </c>
    </row>
    <row r="451" spans="1:66" x14ac:dyDescent="0.25">
      <c r="A451" s="2">
        <v>42919</v>
      </c>
      <c r="B451" s="1">
        <v>140.98493999999999</v>
      </c>
      <c r="C451" s="1">
        <v>142.220001</v>
      </c>
      <c r="D451" s="1">
        <v>57.792057</v>
      </c>
      <c r="E451" s="1">
        <v>57.792057</v>
      </c>
      <c r="F451" s="1">
        <v>196.24292</v>
      </c>
      <c r="G451" s="1">
        <v>24.154726</v>
      </c>
      <c r="H451" s="1">
        <v>171.13999899999999</v>
      </c>
      <c r="I451" s="1">
        <v>103.21590399999999</v>
      </c>
      <c r="J451" s="1">
        <v>151.57397499999999</v>
      </c>
      <c r="K451" s="1">
        <v>100.150505</v>
      </c>
      <c r="L451" s="1">
        <v>107.449997</v>
      </c>
      <c r="M451" s="1">
        <v>10.361567000000001</v>
      </c>
      <c r="N451" s="1">
        <v>918.59002699999996</v>
      </c>
      <c r="O451" s="1">
        <v>220.768845</v>
      </c>
      <c r="P451" s="1">
        <v>147.244812</v>
      </c>
      <c r="Q451" s="1">
        <v>32.609684000000001</v>
      </c>
      <c r="R451" s="1">
        <v>127.443855</v>
      </c>
      <c r="S451" s="1">
        <v>90.715835999999996</v>
      </c>
      <c r="T451" s="1">
        <v>44.594669000000003</v>
      </c>
      <c r="U451" s="1">
        <v>67.576790000000003</v>
      </c>
      <c r="V451" s="1">
        <v>56.946860999999998</v>
      </c>
      <c r="W451" s="1">
        <v>146.12136799999999</v>
      </c>
      <c r="X451" s="1">
        <v>31.599428</v>
      </c>
      <c r="Y451" s="1">
        <v>51.658791000000001</v>
      </c>
      <c r="Z451" s="1">
        <v>34.038238999999997</v>
      </c>
      <c r="AA451" s="1">
        <v>74.589995999999999</v>
      </c>
      <c r="AB451" s="1">
        <v>75.548111000000006</v>
      </c>
      <c r="AC451" s="1">
        <v>40.487358</v>
      </c>
      <c r="AD451" s="1">
        <v>72.740172999999999</v>
      </c>
      <c r="AE451" s="1">
        <v>75.588783000000006</v>
      </c>
      <c r="AF451" s="1">
        <v>2425.179932</v>
      </c>
      <c r="AG451" s="1"/>
      <c r="AI451">
        <f t="shared" si="222"/>
        <v>1.1106983001639553E-3</v>
      </c>
      <c r="AJ451">
        <f t="shared" si="245"/>
        <v>5.5146987342378833E-3</v>
      </c>
      <c r="AK451">
        <f t="shared" si="246"/>
        <v>9.0325011261948515E-3</v>
      </c>
      <c r="AL451">
        <f t="shared" si="247"/>
        <v>9.0325011261948515E-3</v>
      </c>
      <c r="AM451">
        <f t="shared" si="248"/>
        <v>2.3362810478749704E-2</v>
      </c>
      <c r="AN451">
        <f t="shared" si="249"/>
        <v>2.3495494344185752E-2</v>
      </c>
      <c r="AO451">
        <f t="shared" si="225"/>
        <v>1.0450516928928292E-2</v>
      </c>
      <c r="AP451">
        <f t="shared" si="226"/>
        <v>-5.0250638175181293E-3</v>
      </c>
      <c r="AQ451">
        <f t="shared" si="227"/>
        <v>-3.6390930670708366E-2</v>
      </c>
      <c r="AR451">
        <f t="shared" si="228"/>
        <v>-2.7576471694903758E-2</v>
      </c>
      <c r="AS451">
        <f t="shared" si="229"/>
        <v>1.6363942334809475E-2</v>
      </c>
      <c r="AT451">
        <f t="shared" si="230"/>
        <v>6.2555154808325254E-3</v>
      </c>
      <c r="AU451">
        <f t="shared" si="231"/>
        <v>1.0850359531441903E-2</v>
      </c>
      <c r="AV451">
        <f t="shared" si="232"/>
        <v>1.5232088134875433E-2</v>
      </c>
      <c r="AW451">
        <f t="shared" si="233"/>
        <v>-7.6271042795559331E-3</v>
      </c>
      <c r="AX451">
        <f t="shared" si="234"/>
        <v>4.1494777663878234E-3</v>
      </c>
      <c r="AY451">
        <f t="shared" si="235"/>
        <v>1.8895392177852401E-3</v>
      </c>
      <c r="AZ451">
        <f t="shared" si="236"/>
        <v>2.6805238613234913E-2</v>
      </c>
      <c r="BA451">
        <f t="shared" si="237"/>
        <v>3.3437914612250923E-2</v>
      </c>
      <c r="BB451">
        <f t="shared" si="238"/>
        <v>7.6889964782446011E-3</v>
      </c>
      <c r="BC451">
        <f t="shared" si="239"/>
        <v>-1.7288123104087682E-2</v>
      </c>
      <c r="BD451">
        <f t="shared" si="240"/>
        <v>1.5218505395302079E-2</v>
      </c>
      <c r="BE451">
        <f t="shared" si="241"/>
        <v>-7.1449779949810093E-3</v>
      </c>
      <c r="BF451">
        <f t="shared" si="242"/>
        <v>2.3542293314415931E-3</v>
      </c>
      <c r="BG451">
        <f t="shared" si="243"/>
        <v>-1.9878096358512013E-2</v>
      </c>
      <c r="BH451">
        <f t="shared" si="244"/>
        <v>1.6489493724018499E-2</v>
      </c>
      <c r="BI451">
        <f t="shared" si="223"/>
        <v>2.0148414713190132E-2</v>
      </c>
      <c r="BJ451">
        <f t="shared" si="250"/>
        <v>-2.6421831889182307E-2</v>
      </c>
      <c r="BK451">
        <f t="shared" si="251"/>
        <v>-4.624639220052261E-3</v>
      </c>
      <c r="BL451">
        <f t="shared" si="252"/>
        <v>-6.3174069175618826E-3</v>
      </c>
      <c r="BM451">
        <f t="shared" si="253"/>
        <v>7.3038407214368582E-4</v>
      </c>
      <c r="BN451">
        <f t="shared" si="224"/>
        <v>3.3529430141802357E-3</v>
      </c>
    </row>
    <row r="452" spans="1:66" x14ac:dyDescent="0.25">
      <c r="A452" s="2">
        <v>42926</v>
      </c>
      <c r="B452" s="1">
        <v>145.737244</v>
      </c>
      <c r="C452" s="1">
        <v>146.16000399999999</v>
      </c>
      <c r="D452" s="1">
        <v>60.438415999999997</v>
      </c>
      <c r="E452" s="1">
        <v>60.438415999999997</v>
      </c>
      <c r="F452" s="1">
        <v>202.19702100000001</v>
      </c>
      <c r="G452" s="1">
        <v>23.551586</v>
      </c>
      <c r="H452" s="1">
        <v>169.470001</v>
      </c>
      <c r="I452" s="1">
        <v>105.00181600000001</v>
      </c>
      <c r="J452" s="1">
        <v>150.48223899999999</v>
      </c>
      <c r="K452" s="1">
        <v>102.62400100000001</v>
      </c>
      <c r="L452" s="1">
        <v>108.989998</v>
      </c>
      <c r="M452" s="1">
        <v>10.748055000000001</v>
      </c>
      <c r="N452" s="1">
        <v>955.98999000000003</v>
      </c>
      <c r="O452" s="1">
        <v>224.02238500000001</v>
      </c>
      <c r="P452" s="1">
        <v>147.87352000000001</v>
      </c>
      <c r="Q452" s="1">
        <v>33.379688000000002</v>
      </c>
      <c r="R452" s="1">
        <v>127.501572</v>
      </c>
      <c r="S452" s="1">
        <v>89.659744000000003</v>
      </c>
      <c r="T452" s="1">
        <v>43.771534000000003</v>
      </c>
      <c r="U452" s="1">
        <v>70.806777999999994</v>
      </c>
      <c r="V452" s="1">
        <v>56.966498999999999</v>
      </c>
      <c r="W452" s="1">
        <v>164.23220800000001</v>
      </c>
      <c r="X452" s="1">
        <v>31.675229999999999</v>
      </c>
      <c r="Y452" s="1">
        <v>53.021427000000003</v>
      </c>
      <c r="Z452" s="1">
        <v>33.847411999999998</v>
      </c>
      <c r="AA452" s="1">
        <v>76.209998999999996</v>
      </c>
      <c r="AB452" s="1">
        <v>78.936599999999999</v>
      </c>
      <c r="AC452" s="1">
        <v>41.093349000000003</v>
      </c>
      <c r="AD452" s="1">
        <v>73.715446</v>
      </c>
      <c r="AE452" s="1">
        <v>76.587577999999993</v>
      </c>
      <c r="AF452" s="1">
        <v>2459.2700199999999</v>
      </c>
      <c r="AG452" s="1"/>
      <c r="AI452">
        <f t="shared" si="222"/>
        <v>3.3707883976827661E-2</v>
      </c>
      <c r="AJ452">
        <f t="shared" si="245"/>
        <v>2.7703578767377383E-2</v>
      </c>
      <c r="AK452">
        <f t="shared" si="246"/>
        <v>4.5791050489862248E-2</v>
      </c>
      <c r="AL452">
        <f t="shared" si="247"/>
        <v>4.5791050489862248E-2</v>
      </c>
      <c r="AM452">
        <f t="shared" si="248"/>
        <v>3.0340462728540771E-2</v>
      </c>
      <c r="AN452">
        <f t="shared" si="249"/>
        <v>-2.4969854760513523E-2</v>
      </c>
      <c r="AO452">
        <f t="shared" si="225"/>
        <v>-9.758081160208449E-3</v>
      </c>
      <c r="AP452">
        <f t="shared" si="226"/>
        <v>1.7302682346317582E-2</v>
      </c>
      <c r="AQ452">
        <f t="shared" si="227"/>
        <v>-7.2026612747999614E-3</v>
      </c>
      <c r="AR452">
        <f t="shared" si="228"/>
        <v>2.4697788593277804E-2</v>
      </c>
      <c r="AS452">
        <f t="shared" si="229"/>
        <v>1.433225726381364E-2</v>
      </c>
      <c r="AT452">
        <f t="shared" si="230"/>
        <v>3.7300149678132652E-2</v>
      </c>
      <c r="AU452">
        <f t="shared" si="231"/>
        <v>4.0714531946469817E-2</v>
      </c>
      <c r="AV452">
        <f t="shared" si="232"/>
        <v>1.4737314950395358E-2</v>
      </c>
      <c r="AW452">
        <f t="shared" si="233"/>
        <v>4.2698142736602319E-3</v>
      </c>
      <c r="AX452">
        <f t="shared" si="234"/>
        <v>2.3612740313582924E-2</v>
      </c>
      <c r="AY452">
        <f t="shared" si="235"/>
        <v>4.5288178076531571E-4</v>
      </c>
      <c r="AZ452">
        <f t="shared" si="236"/>
        <v>-1.1641760100187937E-2</v>
      </c>
      <c r="BA452">
        <f t="shared" si="237"/>
        <v>-1.8458147990738548E-2</v>
      </c>
      <c r="BB452">
        <f t="shared" si="238"/>
        <v>4.7797298451139683E-2</v>
      </c>
      <c r="BC452">
        <f t="shared" si="239"/>
        <v>3.4484780469287832E-4</v>
      </c>
      <c r="BD452">
        <f t="shared" si="240"/>
        <v>0.12394381634861251</v>
      </c>
      <c r="BE452">
        <f t="shared" si="241"/>
        <v>2.398840890411038E-3</v>
      </c>
      <c r="BF452">
        <f t="shared" si="242"/>
        <v>2.6377620800300997E-2</v>
      </c>
      <c r="BG452">
        <f t="shared" si="243"/>
        <v>-5.6062536020150388E-3</v>
      </c>
      <c r="BH452">
        <f t="shared" si="244"/>
        <v>2.1718770436721796E-2</v>
      </c>
      <c r="BI452">
        <f t="shared" si="223"/>
        <v>4.4852067843231612E-2</v>
      </c>
      <c r="BJ452">
        <f t="shared" si="250"/>
        <v>1.4967412790926072E-2</v>
      </c>
      <c r="BK452">
        <f t="shared" si="251"/>
        <v>1.3407625522144433E-2</v>
      </c>
      <c r="BL452">
        <f t="shared" si="252"/>
        <v>1.3213534606053744E-2</v>
      </c>
      <c r="BM452">
        <f t="shared" si="253"/>
        <v>1.4056725255798432E-2</v>
      </c>
      <c r="BN452">
        <f t="shared" si="224"/>
        <v>1.9737975473488566E-2</v>
      </c>
    </row>
    <row r="453" spans="1:66" x14ac:dyDescent="0.25">
      <c r="A453" s="2">
        <v>42933</v>
      </c>
      <c r="B453" s="1">
        <v>146.940033</v>
      </c>
      <c r="C453" s="1">
        <v>149.520004</v>
      </c>
      <c r="D453" s="1">
        <v>60.617493000000003</v>
      </c>
      <c r="E453" s="1">
        <v>60.617493000000003</v>
      </c>
      <c r="F453" s="1">
        <v>205.71713299999999</v>
      </c>
      <c r="G453" s="1">
        <v>23.152739</v>
      </c>
      <c r="H453" s="1">
        <v>171.33999600000001</v>
      </c>
      <c r="I453" s="1">
        <v>102.89733099999999</v>
      </c>
      <c r="J453" s="1">
        <v>147.96435500000001</v>
      </c>
      <c r="K453" s="1">
        <v>104.577072</v>
      </c>
      <c r="L453" s="1">
        <v>112.220001</v>
      </c>
      <c r="M453" s="1">
        <v>10.610023</v>
      </c>
      <c r="N453" s="1">
        <v>972.919983</v>
      </c>
      <c r="O453" s="1">
        <v>215.77098100000001</v>
      </c>
      <c r="P453" s="1">
        <v>141.84751900000001</v>
      </c>
      <c r="Q453" s="1">
        <v>33.427813999999998</v>
      </c>
      <c r="R453" s="1">
        <v>130.107361</v>
      </c>
      <c r="S453" s="1">
        <v>88.337929000000003</v>
      </c>
      <c r="T453" s="1">
        <v>45.117603000000003</v>
      </c>
      <c r="U453" s="1">
        <v>71.789398000000006</v>
      </c>
      <c r="V453" s="1">
        <v>58.881756000000003</v>
      </c>
      <c r="W453" s="1">
        <v>167.368515</v>
      </c>
      <c r="X453" s="1">
        <v>31.722602999999999</v>
      </c>
      <c r="Y453" s="1">
        <v>50.249493000000001</v>
      </c>
      <c r="Z453" s="1">
        <v>34.043227999999999</v>
      </c>
      <c r="AA453" s="1">
        <v>79.25</v>
      </c>
      <c r="AB453" s="1">
        <v>78.647819999999996</v>
      </c>
      <c r="AC453" s="1">
        <v>41.725409999999997</v>
      </c>
      <c r="AD453" s="1">
        <v>73.531981999999999</v>
      </c>
      <c r="AE453" s="1">
        <v>75.494552999999996</v>
      </c>
      <c r="AF453" s="1">
        <v>2472.540039</v>
      </c>
      <c r="AG453" s="1"/>
      <c r="AI453">
        <f t="shared" ref="AI453:AI516" si="254">(B453-B452)/B452</f>
        <v>8.2531339758284139E-3</v>
      </c>
      <c r="AJ453">
        <f t="shared" si="245"/>
        <v>2.2988505117993933E-2</v>
      </c>
      <c r="AK453">
        <f t="shared" si="246"/>
        <v>2.9629664682146303E-3</v>
      </c>
      <c r="AL453">
        <f t="shared" si="247"/>
        <v>2.9629664682146303E-3</v>
      </c>
      <c r="AM453">
        <f t="shared" si="248"/>
        <v>1.7409316826680562E-2</v>
      </c>
      <c r="AN453">
        <f t="shared" si="249"/>
        <v>-1.6935037835668475E-2</v>
      </c>
      <c r="AO453">
        <f t="shared" si="225"/>
        <v>1.1034371800115923E-2</v>
      </c>
      <c r="AP453">
        <f t="shared" si="226"/>
        <v>-2.0042367648193921E-2</v>
      </c>
      <c r="AQ453">
        <f t="shared" si="227"/>
        <v>-1.6732100856101571E-2</v>
      </c>
      <c r="AR453">
        <f t="shared" si="228"/>
        <v>1.9031327769027384E-2</v>
      </c>
      <c r="AS453">
        <f t="shared" si="229"/>
        <v>2.9635774468038768E-2</v>
      </c>
      <c r="AT453">
        <f t="shared" si="230"/>
        <v>-1.2842509644768362E-2</v>
      </c>
      <c r="AU453">
        <f t="shared" si="231"/>
        <v>1.7709383128582723E-2</v>
      </c>
      <c r="AV453">
        <f t="shared" si="232"/>
        <v>-3.6832944172074625E-2</v>
      </c>
      <c r="AW453">
        <f t="shared" si="233"/>
        <v>-4.0751048598829644E-2</v>
      </c>
      <c r="AX453">
        <f t="shared" si="234"/>
        <v>1.4417750099999837E-3</v>
      </c>
      <c r="AY453">
        <f t="shared" si="235"/>
        <v>2.0437308804318127E-2</v>
      </c>
      <c r="AZ453">
        <f t="shared" si="236"/>
        <v>-1.4742569418891056E-2</v>
      </c>
      <c r="BA453">
        <f t="shared" si="237"/>
        <v>3.0752155042133088E-2</v>
      </c>
      <c r="BB453">
        <f t="shared" si="238"/>
        <v>1.3877485005743538E-2</v>
      </c>
      <c r="BC453">
        <f t="shared" si="239"/>
        <v>3.3620760159405336E-2</v>
      </c>
      <c r="BD453">
        <f t="shared" si="240"/>
        <v>1.9096783987705916E-2</v>
      </c>
      <c r="BE453">
        <f t="shared" si="241"/>
        <v>1.4955850360044846E-3</v>
      </c>
      <c r="BF453">
        <f t="shared" si="242"/>
        <v>-5.2279505793007074E-2</v>
      </c>
      <c r="BG453">
        <f t="shared" si="243"/>
        <v>5.7852576734670489E-3</v>
      </c>
      <c r="BH453">
        <f t="shared" si="244"/>
        <v>3.9889791889381916E-2</v>
      </c>
      <c r="BI453">
        <f t="shared" ref="BI453:BI516" si="255">(AB453-AB452)/AB452</f>
        <v>-3.6583790028960291E-3</v>
      </c>
      <c r="BJ453">
        <f t="shared" si="250"/>
        <v>1.5381102182739914E-2</v>
      </c>
      <c r="BK453">
        <f t="shared" si="251"/>
        <v>-2.4888135384814837E-3</v>
      </c>
      <c r="BL453">
        <f t="shared" si="252"/>
        <v>-1.4271570253860192E-2</v>
      </c>
      <c r="BM453">
        <f t="shared" si="253"/>
        <v>5.3959178504522443E-3</v>
      </c>
      <c r="BN453">
        <f t="shared" ref="BN453:BN516" si="256">AVERAGE(AI453:BL453)</f>
        <v>2.7396301350274626E-3</v>
      </c>
    </row>
    <row r="454" spans="1:66" x14ac:dyDescent="0.25">
      <c r="A454" s="2">
        <v>42940</v>
      </c>
      <c r="B454" s="1">
        <v>146.187073</v>
      </c>
      <c r="C454" s="1">
        <v>146.729996</v>
      </c>
      <c r="D454" s="1">
        <v>61.134827000000001</v>
      </c>
      <c r="E454" s="1">
        <v>61.134827000000001</v>
      </c>
      <c r="F454" s="1">
        <v>233.96516399999999</v>
      </c>
      <c r="G454" s="1">
        <v>23.376484000000001</v>
      </c>
      <c r="H454" s="1">
        <v>174</v>
      </c>
      <c r="I454" s="1">
        <v>110.94223</v>
      </c>
      <c r="J454" s="1">
        <v>150.374054</v>
      </c>
      <c r="K454" s="1">
        <v>107.37973</v>
      </c>
      <c r="L454" s="1">
        <v>118.25</v>
      </c>
      <c r="M454" s="1">
        <v>10.410753</v>
      </c>
      <c r="N454" s="1">
        <v>941.53002900000001</v>
      </c>
      <c r="O454" s="1">
        <v>219.13230899999999</v>
      </c>
      <c r="P454" s="1">
        <v>143.230728</v>
      </c>
      <c r="Q454" s="1">
        <v>33.986065000000004</v>
      </c>
      <c r="R454" s="1">
        <v>126.780411</v>
      </c>
      <c r="S454" s="1">
        <v>88.716988000000001</v>
      </c>
      <c r="T454" s="1">
        <v>45.185389999999998</v>
      </c>
      <c r="U454" s="1">
        <v>71.059730999999999</v>
      </c>
      <c r="V454" s="1">
        <v>57.624561</v>
      </c>
      <c r="W454" s="1">
        <v>163.67465200000001</v>
      </c>
      <c r="X454" s="1">
        <v>31.409927</v>
      </c>
      <c r="Y454" s="1">
        <v>49.353512000000002</v>
      </c>
      <c r="Z454" s="1">
        <v>36.364989999999999</v>
      </c>
      <c r="AA454" s="1">
        <v>80.099997999999999</v>
      </c>
      <c r="AB454" s="1">
        <v>77.694794000000002</v>
      </c>
      <c r="AC454" s="1">
        <v>45.225327</v>
      </c>
      <c r="AD454" s="1">
        <v>77.066147000000001</v>
      </c>
      <c r="AE454" s="1">
        <v>75.004570000000001</v>
      </c>
      <c r="AF454" s="1">
        <v>2472.1000979999999</v>
      </c>
      <c r="AG454" s="1"/>
      <c r="AI454">
        <f t="shared" si="254"/>
        <v>-5.1242672580589501E-3</v>
      </c>
      <c r="AJ454">
        <f t="shared" si="245"/>
        <v>-1.8659764080798179E-2</v>
      </c>
      <c r="AK454">
        <f t="shared" si="246"/>
        <v>8.5344011175123684E-3</v>
      </c>
      <c r="AL454">
        <f t="shared" si="247"/>
        <v>8.5344011175123684E-3</v>
      </c>
      <c r="AM454">
        <f t="shared" si="248"/>
        <v>0.13731491678916213</v>
      </c>
      <c r="AN454">
        <f t="shared" si="249"/>
        <v>9.6638674154276502E-3</v>
      </c>
      <c r="AO454">
        <f t="shared" si="225"/>
        <v>1.5524711463165823E-2</v>
      </c>
      <c r="AP454">
        <f t="shared" si="226"/>
        <v>7.8183748031326508E-2</v>
      </c>
      <c r="AQ454">
        <f t="shared" si="227"/>
        <v>1.6285672316146606E-2</v>
      </c>
      <c r="AR454">
        <f t="shared" si="228"/>
        <v>2.6799927999514021E-2</v>
      </c>
      <c r="AS454">
        <f t="shared" si="229"/>
        <v>5.3733727911836358E-2</v>
      </c>
      <c r="AT454">
        <f t="shared" si="230"/>
        <v>-1.8781297646574404E-2</v>
      </c>
      <c r="AU454">
        <f t="shared" si="231"/>
        <v>-3.2263654307118889E-2</v>
      </c>
      <c r="AV454">
        <f t="shared" si="232"/>
        <v>1.5578220872991192E-2</v>
      </c>
      <c r="AW454">
        <f t="shared" si="233"/>
        <v>9.7513795782356513E-3</v>
      </c>
      <c r="AX454">
        <f t="shared" si="234"/>
        <v>1.6700194634324747E-2</v>
      </c>
      <c r="AY454">
        <f t="shared" si="235"/>
        <v>-2.5570805328992852E-2</v>
      </c>
      <c r="AZ454">
        <f t="shared" si="236"/>
        <v>4.2910107163594254E-3</v>
      </c>
      <c r="BA454">
        <f t="shared" si="237"/>
        <v>1.5024512716244167E-3</v>
      </c>
      <c r="BB454">
        <f t="shared" si="238"/>
        <v>-1.0163993853242874E-2</v>
      </c>
      <c r="BC454">
        <f t="shared" si="239"/>
        <v>-2.1351180491288386E-2</v>
      </c>
      <c r="BD454">
        <f t="shared" si="240"/>
        <v>-2.207023824044799E-2</v>
      </c>
      <c r="BE454">
        <f t="shared" si="241"/>
        <v>-9.8565682015438558E-3</v>
      </c>
      <c r="BF454">
        <f t="shared" si="242"/>
        <v>-1.7830647564941581E-2</v>
      </c>
      <c r="BG454">
        <f t="shared" si="243"/>
        <v>6.8200406847435252E-2</v>
      </c>
      <c r="BH454">
        <f t="shared" si="244"/>
        <v>1.0725526813880119E-2</v>
      </c>
      <c r="BI454">
        <f t="shared" si="255"/>
        <v>-1.2117640387235071E-2</v>
      </c>
      <c r="BJ454">
        <f t="shared" si="250"/>
        <v>8.3879750971889877E-2</v>
      </c>
      <c r="BK454">
        <f t="shared" si="251"/>
        <v>4.8062963949482576E-2</v>
      </c>
      <c r="BL454">
        <f t="shared" si="252"/>
        <v>-6.4903093074807029E-3</v>
      </c>
      <c r="BM454">
        <f t="shared" si="253"/>
        <v>-1.7793078901081038E-4</v>
      </c>
      <c r="BN454">
        <f t="shared" si="256"/>
        <v>1.3766230438336779E-2</v>
      </c>
    </row>
    <row r="455" spans="1:66" x14ac:dyDescent="0.25">
      <c r="A455" s="2">
        <v>42947</v>
      </c>
      <c r="B455" s="1">
        <v>152.92437699999999</v>
      </c>
      <c r="C455" s="1">
        <v>147.71000699999999</v>
      </c>
      <c r="D455" s="1">
        <v>61.691952000000001</v>
      </c>
      <c r="E455" s="1">
        <v>61.691952000000001</v>
      </c>
      <c r="F455" s="1">
        <v>230.51297</v>
      </c>
      <c r="G455" s="1">
        <v>24.290918000000001</v>
      </c>
      <c r="H455" s="1">
        <v>179.91999799999999</v>
      </c>
      <c r="I455" s="1">
        <v>111.185318</v>
      </c>
      <c r="J455" s="1">
        <v>153.865646</v>
      </c>
      <c r="K455" s="1">
        <v>105.162994</v>
      </c>
      <c r="L455" s="1">
        <v>117.220001</v>
      </c>
      <c r="M455" s="1">
        <v>10.205707</v>
      </c>
      <c r="N455" s="1">
        <v>927.96002199999998</v>
      </c>
      <c r="O455" s="1">
        <v>225.18853799999999</v>
      </c>
      <c r="P455" s="1">
        <v>147.747772</v>
      </c>
      <c r="Q455" s="1">
        <v>34.938941999999997</v>
      </c>
      <c r="R455" s="1">
        <v>128.05926500000001</v>
      </c>
      <c r="S455" s="1">
        <v>91.030151000000004</v>
      </c>
      <c r="T455" s="1">
        <v>46.808394999999997</v>
      </c>
      <c r="U455" s="1">
        <v>70.709487999999993</v>
      </c>
      <c r="V455" s="1">
        <v>58.695137000000003</v>
      </c>
      <c r="W455" s="1">
        <v>166.48239100000001</v>
      </c>
      <c r="X455" s="1">
        <v>31.874200999999999</v>
      </c>
      <c r="Y455" s="1">
        <v>49.110855000000001</v>
      </c>
      <c r="Z455" s="1">
        <v>35.833500000000001</v>
      </c>
      <c r="AA455" s="1">
        <v>87.709998999999996</v>
      </c>
      <c r="AB455" s="1">
        <v>78.865707</v>
      </c>
      <c r="AC455" s="1">
        <v>46.1404</v>
      </c>
      <c r="AD455" s="1">
        <v>77.713134999999994</v>
      </c>
      <c r="AE455" s="1">
        <v>75.579346000000001</v>
      </c>
      <c r="AF455" s="1">
        <v>2476.830078</v>
      </c>
      <c r="AG455" s="1"/>
      <c r="AI455">
        <f t="shared" si="254"/>
        <v>4.6086865697078393E-2</v>
      </c>
      <c r="AJ455">
        <f t="shared" si="245"/>
        <v>6.6790092463438113E-3</v>
      </c>
      <c r="AK455">
        <f t="shared" si="246"/>
        <v>9.1130543315351038E-3</v>
      </c>
      <c r="AL455">
        <f t="shared" si="247"/>
        <v>9.1130543315351038E-3</v>
      </c>
      <c r="AM455">
        <f t="shared" si="248"/>
        <v>-1.4755162439481767E-2</v>
      </c>
      <c r="AN455">
        <f t="shared" si="249"/>
        <v>3.9117687672791168E-2</v>
      </c>
      <c r="AO455">
        <f t="shared" si="225"/>
        <v>3.4022977011494211E-2</v>
      </c>
      <c r="AP455">
        <f t="shared" si="226"/>
        <v>2.1911223525973851E-3</v>
      </c>
      <c r="AQ455">
        <f t="shared" si="227"/>
        <v>2.3219377991897439E-2</v>
      </c>
      <c r="AR455">
        <f t="shared" si="228"/>
        <v>-2.064389619903121E-2</v>
      </c>
      <c r="AS455">
        <f t="shared" si="229"/>
        <v>-8.7103509513742385E-3</v>
      </c>
      <c r="AT455">
        <f t="shared" si="230"/>
        <v>-1.9695597427006422E-2</v>
      </c>
      <c r="AU455">
        <f t="shared" si="231"/>
        <v>-1.4412718216128221E-2</v>
      </c>
      <c r="AV455">
        <f t="shared" si="232"/>
        <v>2.7637316594879682E-2</v>
      </c>
      <c r="AW455">
        <f t="shared" si="233"/>
        <v>3.1536836145942083E-2</v>
      </c>
      <c r="AX455">
        <f t="shared" si="234"/>
        <v>2.8037285281482093E-2</v>
      </c>
      <c r="AY455">
        <f t="shared" si="235"/>
        <v>1.0087157707668338E-2</v>
      </c>
      <c r="AZ455">
        <f t="shared" si="236"/>
        <v>2.6073506913918257E-2</v>
      </c>
      <c r="BA455">
        <f t="shared" si="237"/>
        <v>3.5918800302487133E-2</v>
      </c>
      <c r="BB455">
        <f t="shared" si="238"/>
        <v>-4.9288534458427104E-3</v>
      </c>
      <c r="BC455">
        <f t="shared" si="239"/>
        <v>1.857846691448118E-2</v>
      </c>
      <c r="BD455">
        <f t="shared" si="240"/>
        <v>1.7154391139319471E-2</v>
      </c>
      <c r="BE455">
        <f t="shared" si="241"/>
        <v>1.4781123178032207E-2</v>
      </c>
      <c r="BF455">
        <f t="shared" si="242"/>
        <v>-4.9167119049197804E-3</v>
      </c>
      <c r="BG455">
        <f t="shared" si="243"/>
        <v>-1.4615430940583183E-2</v>
      </c>
      <c r="BH455">
        <f t="shared" si="244"/>
        <v>9.5006257053839083E-2</v>
      </c>
      <c r="BI455">
        <f t="shared" si="255"/>
        <v>1.5070675134295339E-2</v>
      </c>
      <c r="BJ455">
        <f t="shared" si="250"/>
        <v>2.023364032282176E-2</v>
      </c>
      <c r="BK455">
        <f t="shared" si="251"/>
        <v>8.395229620081995E-3</v>
      </c>
      <c r="BL455">
        <f t="shared" si="252"/>
        <v>7.6632130548845217E-3</v>
      </c>
      <c r="BM455">
        <f t="shared" si="253"/>
        <v>1.9133448535626687E-3</v>
      </c>
      <c r="BN455">
        <f t="shared" si="256"/>
        <v>1.4101277549167939E-2</v>
      </c>
    </row>
    <row r="456" spans="1:66" x14ac:dyDescent="0.25">
      <c r="A456" s="2">
        <v>42954</v>
      </c>
      <c r="B456" s="1">
        <v>153.99023399999999</v>
      </c>
      <c r="C456" s="1">
        <v>146.470001</v>
      </c>
      <c r="D456" s="1">
        <v>60.428466999999998</v>
      </c>
      <c r="E456" s="1">
        <v>60.428466999999998</v>
      </c>
      <c r="F456" s="1">
        <v>227.768631</v>
      </c>
      <c r="G456" s="1">
        <v>23.211105</v>
      </c>
      <c r="H456" s="1">
        <v>175.33999600000001</v>
      </c>
      <c r="I456" s="1">
        <v>109.726822</v>
      </c>
      <c r="J456" s="1">
        <v>154.07217399999999</v>
      </c>
      <c r="K456" s="1">
        <v>99.596748000000005</v>
      </c>
      <c r="L456" s="1">
        <v>115.449997</v>
      </c>
      <c r="M456" s="1">
        <v>10.037941999999999</v>
      </c>
      <c r="N456" s="1">
        <v>914.39001499999995</v>
      </c>
      <c r="O456" s="1">
        <v>219.66146900000001</v>
      </c>
      <c r="P456" s="1">
        <v>149.808044</v>
      </c>
      <c r="Q456" s="1">
        <v>34.783763999999998</v>
      </c>
      <c r="R456" s="1">
        <v>127.982361</v>
      </c>
      <c r="S456" s="1">
        <v>88.853049999999996</v>
      </c>
      <c r="T456" s="1">
        <v>44.442661000000001</v>
      </c>
      <c r="U456" s="1">
        <v>70.534369999999996</v>
      </c>
      <c r="V456" s="1">
        <v>57.919220000000003</v>
      </c>
      <c r="W456" s="1">
        <v>155.281342</v>
      </c>
      <c r="X456" s="1">
        <v>31.812418000000001</v>
      </c>
      <c r="Y456" s="1">
        <v>49.204177999999999</v>
      </c>
      <c r="Z456" s="1">
        <v>35.525795000000002</v>
      </c>
      <c r="AA456" s="1">
        <v>89.300003000000004</v>
      </c>
      <c r="AB456" s="1">
        <v>78.342704999999995</v>
      </c>
      <c r="AC456" s="1">
        <v>45.338531000000003</v>
      </c>
      <c r="AD456" s="1">
        <v>77.635872000000006</v>
      </c>
      <c r="AE456" s="1">
        <v>73.694817</v>
      </c>
      <c r="AF456" s="1">
        <v>2441.320068</v>
      </c>
      <c r="AG456" s="1"/>
      <c r="AI456">
        <f t="shared" si="254"/>
        <v>6.9698305849563418E-3</v>
      </c>
      <c r="AJ456">
        <f t="shared" si="245"/>
        <v>-8.3948679252313224E-3</v>
      </c>
      <c r="AK456">
        <f t="shared" si="246"/>
        <v>-2.0480548256926655E-2</v>
      </c>
      <c r="AL456">
        <f t="shared" si="247"/>
        <v>-2.0480548256926655E-2</v>
      </c>
      <c r="AM456">
        <f t="shared" si="248"/>
        <v>-1.1905356128117201E-2</v>
      </c>
      <c r="AN456">
        <f t="shared" si="249"/>
        <v>-4.4453363187015059E-2</v>
      </c>
      <c r="AO456">
        <f t="shared" si="225"/>
        <v>-2.5455769513736761E-2</v>
      </c>
      <c r="AP456">
        <f t="shared" si="226"/>
        <v>-1.3117703184515753E-2</v>
      </c>
      <c r="AQ456">
        <f t="shared" si="227"/>
        <v>1.3422619367548206E-3</v>
      </c>
      <c r="AR456">
        <f t="shared" si="228"/>
        <v>-5.2929702629044513E-2</v>
      </c>
      <c r="AS456">
        <f t="shared" si="229"/>
        <v>-1.5099846313770295E-2</v>
      </c>
      <c r="AT456">
        <f t="shared" si="230"/>
        <v>-1.6438351600727028E-2</v>
      </c>
      <c r="AU456">
        <f t="shared" si="231"/>
        <v>-1.4623482346527243E-2</v>
      </c>
      <c r="AV456">
        <f t="shared" si="232"/>
        <v>-2.4544184393612358E-2</v>
      </c>
      <c r="AW456">
        <f t="shared" si="233"/>
        <v>1.3944521613496802E-2</v>
      </c>
      <c r="AX456">
        <f t="shared" si="234"/>
        <v>-4.4414052377430143E-3</v>
      </c>
      <c r="AY456">
        <f t="shared" si="235"/>
        <v>-6.0053444785906885E-4</v>
      </c>
      <c r="AZ456">
        <f t="shared" si="236"/>
        <v>-2.3916262645768953E-2</v>
      </c>
      <c r="BA456">
        <f t="shared" si="237"/>
        <v>-5.054080576785417E-2</v>
      </c>
      <c r="BB456">
        <f t="shared" si="238"/>
        <v>-2.4765841890977583E-3</v>
      </c>
      <c r="BC456">
        <f t="shared" si="239"/>
        <v>-1.3219442694204797E-2</v>
      </c>
      <c r="BD456">
        <f t="shared" si="240"/>
        <v>-6.7280683156454732E-2</v>
      </c>
      <c r="BE456">
        <f t="shared" si="241"/>
        <v>-1.9383387837705601E-3</v>
      </c>
      <c r="BF456">
        <f t="shared" si="242"/>
        <v>1.9002519911330814E-3</v>
      </c>
      <c r="BG456">
        <f t="shared" si="243"/>
        <v>-8.5870763391797771E-3</v>
      </c>
      <c r="BH456">
        <f t="shared" si="244"/>
        <v>1.8127967371200263E-2</v>
      </c>
      <c r="BI456">
        <f t="shared" si="255"/>
        <v>-6.6315515310096098E-3</v>
      </c>
      <c r="BJ456">
        <f t="shared" si="250"/>
        <v>-1.7378891383689702E-2</v>
      </c>
      <c r="BK456">
        <f t="shared" si="251"/>
        <v>-9.9420773592505157E-4</v>
      </c>
      <c r="BL456">
        <f t="shared" si="252"/>
        <v>-2.4934444391725756E-2</v>
      </c>
      <c r="BM456">
        <f t="shared" si="253"/>
        <v>-1.4336877735542408E-2</v>
      </c>
      <c r="BN456">
        <f t="shared" si="256"/>
        <v>-1.4952637284763081E-2</v>
      </c>
    </row>
    <row r="457" spans="1:66" x14ac:dyDescent="0.25">
      <c r="A457" s="2">
        <v>42961</v>
      </c>
      <c r="B457" s="1">
        <v>154.61457799999999</v>
      </c>
      <c r="C457" s="1">
        <v>147.970001</v>
      </c>
      <c r="D457" s="1">
        <v>61.691952000000001</v>
      </c>
      <c r="E457" s="1">
        <v>61.691952000000001</v>
      </c>
      <c r="F457" s="1">
        <v>229.99533099999999</v>
      </c>
      <c r="G457" s="1">
        <v>22.977633000000001</v>
      </c>
      <c r="H457" s="1">
        <v>177.55999800000001</v>
      </c>
      <c r="I457" s="1">
        <v>110.767212</v>
      </c>
      <c r="J457" s="1">
        <v>154.49508700000001</v>
      </c>
      <c r="K457" s="1">
        <v>98.337020999999993</v>
      </c>
      <c r="L457" s="1">
        <v>116.879997</v>
      </c>
      <c r="M457" s="1">
        <v>9.8422160000000005</v>
      </c>
      <c r="N457" s="1">
        <v>910.669983</v>
      </c>
      <c r="O457" s="1">
        <v>217.70155299999999</v>
      </c>
      <c r="P457" s="1">
        <v>142.66001900000001</v>
      </c>
      <c r="Q457" s="1">
        <v>33.949801999999998</v>
      </c>
      <c r="R457" s="1">
        <v>127.530418</v>
      </c>
      <c r="S457" s="1">
        <v>88.192138999999997</v>
      </c>
      <c r="T457" s="1">
        <v>44.189537000000001</v>
      </c>
      <c r="U457" s="1">
        <v>70.524642999999998</v>
      </c>
      <c r="V457" s="1">
        <v>53.970852000000001</v>
      </c>
      <c r="W457" s="1">
        <v>160.79722599999999</v>
      </c>
      <c r="X457" s="1">
        <v>31.257490000000001</v>
      </c>
      <c r="Y457" s="1">
        <v>48.457526999999999</v>
      </c>
      <c r="Z457" s="1">
        <v>34.845115999999997</v>
      </c>
      <c r="AA457" s="1">
        <v>92.07</v>
      </c>
      <c r="AB457" s="1">
        <v>77.451683000000003</v>
      </c>
      <c r="AC457" s="1">
        <v>44.989483</v>
      </c>
      <c r="AD457" s="1">
        <v>77.065048000000004</v>
      </c>
      <c r="AE457" s="1">
        <v>72.915436</v>
      </c>
      <c r="AF457" s="1">
        <v>2425.5500489999999</v>
      </c>
      <c r="AG457" s="1"/>
      <c r="AI457">
        <f t="shared" si="254"/>
        <v>4.0544389327962695E-3</v>
      </c>
      <c r="AJ457">
        <f t="shared" si="245"/>
        <v>1.0241004914036971E-2</v>
      </c>
      <c r="AK457">
        <f t="shared" si="246"/>
        <v>2.0908771357711308E-2</v>
      </c>
      <c r="AL457">
        <f t="shared" si="247"/>
        <v>2.0908771357711308E-2</v>
      </c>
      <c r="AM457">
        <f t="shared" si="248"/>
        <v>9.7761486743097384E-3</v>
      </c>
      <c r="AN457">
        <f t="shared" si="249"/>
        <v>-1.0058633572162938E-2</v>
      </c>
      <c r="AO457">
        <f t="shared" si="225"/>
        <v>1.2661127242183772E-2</v>
      </c>
      <c r="AP457">
        <f t="shared" si="226"/>
        <v>9.4816379535716637E-3</v>
      </c>
      <c r="AQ457">
        <f t="shared" si="227"/>
        <v>2.7449018795569313E-3</v>
      </c>
      <c r="AR457">
        <f t="shared" si="228"/>
        <v>-1.2648274419562497E-2</v>
      </c>
      <c r="AS457">
        <f t="shared" si="229"/>
        <v>1.2386314743689486E-2</v>
      </c>
      <c r="AT457">
        <f t="shared" si="230"/>
        <v>-1.9498618342285574E-2</v>
      </c>
      <c r="AU457">
        <f t="shared" si="231"/>
        <v>-4.0683208904024907E-3</v>
      </c>
      <c r="AV457">
        <f t="shared" si="232"/>
        <v>-8.9224387368547591E-3</v>
      </c>
      <c r="AW457">
        <f t="shared" si="233"/>
        <v>-4.771456064134974E-2</v>
      </c>
      <c r="AX457">
        <f t="shared" si="234"/>
        <v>-2.397561115007564E-2</v>
      </c>
      <c r="AY457">
        <f t="shared" si="235"/>
        <v>-3.5312913159962723E-3</v>
      </c>
      <c r="AZ457">
        <f t="shared" si="236"/>
        <v>-7.4382477585181236E-3</v>
      </c>
      <c r="BA457">
        <f t="shared" si="237"/>
        <v>-5.6955185469204847E-3</v>
      </c>
      <c r="BB457">
        <f t="shared" si="238"/>
        <v>-1.3790440036535442E-4</v>
      </c>
      <c r="BC457">
        <f t="shared" si="239"/>
        <v>-6.8170255055230403E-2</v>
      </c>
      <c r="BD457">
        <f t="shared" si="240"/>
        <v>3.5521872292937809E-2</v>
      </c>
      <c r="BE457">
        <f t="shared" si="241"/>
        <v>-1.744375419686741E-2</v>
      </c>
      <c r="BF457">
        <f t="shared" si="242"/>
        <v>-1.5174544730734044E-2</v>
      </c>
      <c r="BG457">
        <f t="shared" si="243"/>
        <v>-1.916013420670825E-2</v>
      </c>
      <c r="BH457">
        <f t="shared" si="244"/>
        <v>3.1019002317390621E-2</v>
      </c>
      <c r="BI457">
        <f t="shared" si="255"/>
        <v>-1.137338824335964E-2</v>
      </c>
      <c r="BJ457">
        <f t="shared" si="250"/>
        <v>-7.6987055447386094E-3</v>
      </c>
      <c r="BK457">
        <f t="shared" si="251"/>
        <v>-7.3525805184490199E-3</v>
      </c>
      <c r="BL457">
        <f t="shared" si="252"/>
        <v>-1.0575791239158661E-2</v>
      </c>
      <c r="BM457">
        <f t="shared" si="253"/>
        <v>-6.4596278082125064E-3</v>
      </c>
      <c r="BN457">
        <f t="shared" si="256"/>
        <v>-4.3644860614614677E-3</v>
      </c>
    </row>
    <row r="458" spans="1:66" x14ac:dyDescent="0.25">
      <c r="A458" s="2">
        <v>42968</v>
      </c>
      <c r="B458" s="1">
        <v>156.93132</v>
      </c>
      <c r="C458" s="1">
        <v>151.449997</v>
      </c>
      <c r="D458" s="1">
        <v>62.259028999999998</v>
      </c>
      <c r="E458" s="1">
        <v>62.259028999999998</v>
      </c>
      <c r="F458" s="1">
        <v>230.112381</v>
      </c>
      <c r="G458" s="1">
        <v>23.123552</v>
      </c>
      <c r="H458" s="1">
        <v>179.60000600000001</v>
      </c>
      <c r="I458" s="1">
        <v>112.157639</v>
      </c>
      <c r="J458" s="1">
        <v>150.420715</v>
      </c>
      <c r="K458" s="1">
        <v>100.006897</v>
      </c>
      <c r="L458" s="1">
        <v>116.93</v>
      </c>
      <c r="M458" s="1">
        <v>10.084542000000001</v>
      </c>
      <c r="N458" s="1">
        <v>915.89001499999995</v>
      </c>
      <c r="O458" s="1">
        <v>218.01512099999999</v>
      </c>
      <c r="P458" s="1">
        <v>144.749268</v>
      </c>
      <c r="Q458" s="1">
        <v>33.620097999999999</v>
      </c>
      <c r="R458" s="1">
        <v>126.61694300000001</v>
      </c>
      <c r="S458" s="1">
        <v>89.309844999999996</v>
      </c>
      <c r="T458" s="1">
        <v>44.724986999999999</v>
      </c>
      <c r="U458" s="1">
        <v>71.223145000000002</v>
      </c>
      <c r="V458" s="1">
        <v>52.939568000000001</v>
      </c>
      <c r="W458" s="1">
        <v>163.09716800000001</v>
      </c>
      <c r="X458" s="1">
        <v>31.946363000000002</v>
      </c>
      <c r="Y458" s="1">
        <v>48.560192000000001</v>
      </c>
      <c r="Z458" s="1">
        <v>35.423228999999999</v>
      </c>
      <c r="AA458" s="1">
        <v>94.639999000000003</v>
      </c>
      <c r="AB458" s="1">
        <v>78.429885999999996</v>
      </c>
      <c r="AC458" s="1">
        <v>45.92342</v>
      </c>
      <c r="AD458" s="1">
        <v>76.404304999999994</v>
      </c>
      <c r="AE458" s="1">
        <v>72.991546999999997</v>
      </c>
      <c r="AF458" s="1">
        <v>2443.0500489999999</v>
      </c>
      <c r="AG458" s="1"/>
      <c r="AI458">
        <f t="shared" si="254"/>
        <v>1.4983981652752078E-2</v>
      </c>
      <c r="AJ458">
        <f t="shared" si="245"/>
        <v>2.3518253541135004E-2</v>
      </c>
      <c r="AK458">
        <f t="shared" si="246"/>
        <v>9.1920741947020511E-3</v>
      </c>
      <c r="AL458">
        <f t="shared" si="247"/>
        <v>9.1920741947020511E-3</v>
      </c>
      <c r="AM458">
        <f t="shared" si="248"/>
        <v>5.089233746227922E-4</v>
      </c>
      <c r="AN458">
        <f t="shared" si="249"/>
        <v>6.3504800516223422E-3</v>
      </c>
      <c r="AO458">
        <f t="shared" si="225"/>
        <v>1.1489119300395577E-2</v>
      </c>
      <c r="AP458">
        <f t="shared" si="226"/>
        <v>1.2552694745083973E-2</v>
      </c>
      <c r="AQ458">
        <f t="shared" si="227"/>
        <v>-2.6372178424029825E-2</v>
      </c>
      <c r="AR458">
        <f t="shared" si="228"/>
        <v>1.6981153008489062E-2</v>
      </c>
      <c r="AS458">
        <f t="shared" si="229"/>
        <v>4.2781486382142698E-4</v>
      </c>
      <c r="AT458">
        <f t="shared" si="230"/>
        <v>2.4621081268689921E-2</v>
      </c>
      <c r="AU458">
        <f t="shared" si="231"/>
        <v>5.7320786865113424E-3</v>
      </c>
      <c r="AV458">
        <f t="shared" si="232"/>
        <v>1.440357203147759E-3</v>
      </c>
      <c r="AW458">
        <f t="shared" si="233"/>
        <v>1.4644951084718383E-2</v>
      </c>
      <c r="AX458">
        <f t="shared" si="234"/>
        <v>-9.7115146650928793E-3</v>
      </c>
      <c r="AY458">
        <f t="shared" si="235"/>
        <v>-7.1628009562392497E-3</v>
      </c>
      <c r="AZ458">
        <f t="shared" si="236"/>
        <v>1.2673533181908631E-2</v>
      </c>
      <c r="BA458">
        <f t="shared" si="237"/>
        <v>1.2117121752146832E-2</v>
      </c>
      <c r="BB458">
        <f t="shared" si="238"/>
        <v>9.9043677541197171E-3</v>
      </c>
      <c r="BC458">
        <f t="shared" si="239"/>
        <v>-1.9108166015240957E-2</v>
      </c>
      <c r="BD458">
        <f t="shared" si="240"/>
        <v>1.4303368641446686E-2</v>
      </c>
      <c r="BE458">
        <f t="shared" si="241"/>
        <v>2.2038653775463126E-2</v>
      </c>
      <c r="BF458">
        <f t="shared" si="242"/>
        <v>2.1186595015466182E-3</v>
      </c>
      <c r="BG458">
        <f t="shared" si="243"/>
        <v>1.6590933432392704E-2</v>
      </c>
      <c r="BH458">
        <f t="shared" si="244"/>
        <v>2.7913533181275225E-2</v>
      </c>
      <c r="BI458">
        <f t="shared" si="255"/>
        <v>1.262984821130347E-2</v>
      </c>
      <c r="BJ458">
        <f t="shared" si="250"/>
        <v>2.0759007166185933E-2</v>
      </c>
      <c r="BK458">
        <f t="shared" si="251"/>
        <v>-8.5738349244914597E-3</v>
      </c>
      <c r="BL458">
        <f t="shared" si="252"/>
        <v>1.0438256173904985E-3</v>
      </c>
      <c r="BM458">
        <f t="shared" si="253"/>
        <v>7.2148583399525637E-3</v>
      </c>
      <c r="BN458">
        <f t="shared" si="256"/>
        <v>7.7599798133492943E-3</v>
      </c>
    </row>
    <row r="459" spans="1:66" x14ac:dyDescent="0.25">
      <c r="A459" s="2">
        <v>42975</v>
      </c>
      <c r="B459" s="1">
        <v>161.04457099999999</v>
      </c>
      <c r="C459" s="1">
        <v>155.05999800000001</v>
      </c>
      <c r="D459" s="1">
        <v>64.786002999999994</v>
      </c>
      <c r="E459" s="1">
        <v>64.786002999999994</v>
      </c>
      <c r="F459" s="1">
        <v>234.44364899999999</v>
      </c>
      <c r="G459" s="1">
        <v>23.434850999999998</v>
      </c>
      <c r="H459" s="1">
        <v>180.729996</v>
      </c>
      <c r="I459" s="1">
        <v>115.00655399999999</v>
      </c>
      <c r="J459" s="1">
        <v>156.13365200000001</v>
      </c>
      <c r="K459" s="1">
        <v>99.118247999999994</v>
      </c>
      <c r="L459" s="1">
        <v>119.30999799999999</v>
      </c>
      <c r="M459" s="1">
        <v>10.578519999999999</v>
      </c>
      <c r="N459" s="1">
        <v>937.34002699999996</v>
      </c>
      <c r="O459" s="1">
        <v>221.356842</v>
      </c>
      <c r="P459" s="1">
        <v>145.842285</v>
      </c>
      <c r="Q459" s="1">
        <v>34.027386</v>
      </c>
      <c r="R459" s="1">
        <v>126.793404</v>
      </c>
      <c r="S459" s="1">
        <v>89.125183000000007</v>
      </c>
      <c r="T459" s="1">
        <v>44.968375999999999</v>
      </c>
      <c r="U459" s="1">
        <v>72.318603999999993</v>
      </c>
      <c r="V459" s="1">
        <v>52.409179999999999</v>
      </c>
      <c r="W459" s="1">
        <v>169.86769100000001</v>
      </c>
      <c r="X459" s="1">
        <v>32.491717999999999</v>
      </c>
      <c r="Y459" s="1">
        <v>48.578861000000003</v>
      </c>
      <c r="Z459" s="1">
        <v>34.947685</v>
      </c>
      <c r="AA459" s="1">
        <v>95.879997000000003</v>
      </c>
      <c r="AB459" s="1">
        <v>79.940749999999994</v>
      </c>
      <c r="AC459" s="1">
        <v>45.206454999999998</v>
      </c>
      <c r="AD459" s="1">
        <v>76.151664999999994</v>
      </c>
      <c r="AE459" s="1">
        <v>72.848823999999993</v>
      </c>
      <c r="AF459" s="1">
        <v>2476.5500489999999</v>
      </c>
      <c r="AG459" s="1"/>
      <c r="AI459">
        <f t="shared" si="254"/>
        <v>2.6210516804421137E-2</v>
      </c>
      <c r="AJ459">
        <f t="shared" si="245"/>
        <v>2.3836256662322756E-2</v>
      </c>
      <c r="AK459">
        <f t="shared" si="246"/>
        <v>4.0588072775757482E-2</v>
      </c>
      <c r="AL459">
        <f t="shared" si="247"/>
        <v>4.0588072775757482E-2</v>
      </c>
      <c r="AM459">
        <f t="shared" si="248"/>
        <v>1.8822403128321872E-2</v>
      </c>
      <c r="AN459">
        <f t="shared" si="249"/>
        <v>1.3462421344263988E-2</v>
      </c>
      <c r="AO459">
        <f t="shared" si="225"/>
        <v>6.291703576000951E-3</v>
      </c>
      <c r="AP459">
        <f t="shared" si="226"/>
        <v>2.5400989405634608E-2</v>
      </c>
      <c r="AQ459">
        <f t="shared" si="227"/>
        <v>3.797972240724963E-2</v>
      </c>
      <c r="AR459">
        <f t="shared" si="228"/>
        <v>-8.885877141053591E-3</v>
      </c>
      <c r="AS459">
        <f t="shared" si="229"/>
        <v>2.0354040879158354E-2</v>
      </c>
      <c r="AT459">
        <f t="shared" si="230"/>
        <v>4.8983682154330702E-2</v>
      </c>
      <c r="AU459">
        <f t="shared" si="231"/>
        <v>2.3419855712697137E-2</v>
      </c>
      <c r="AV459">
        <f t="shared" si="232"/>
        <v>1.5327932230902492E-2</v>
      </c>
      <c r="AW459">
        <f t="shared" si="233"/>
        <v>7.551105543414584E-3</v>
      </c>
      <c r="AX459">
        <f t="shared" si="234"/>
        <v>1.2114420368435607E-2</v>
      </c>
      <c r="AY459">
        <f t="shared" si="235"/>
        <v>1.3936602465594915E-3</v>
      </c>
      <c r="AZ459">
        <f t="shared" si="236"/>
        <v>-2.0676555871302744E-3</v>
      </c>
      <c r="BA459">
        <f t="shared" si="237"/>
        <v>5.4419020848457825E-3</v>
      </c>
      <c r="BB459">
        <f t="shared" si="238"/>
        <v>1.5380660317653637E-2</v>
      </c>
      <c r="BC459">
        <f t="shared" si="239"/>
        <v>-1.0018744391718536E-2</v>
      </c>
      <c r="BD459">
        <f t="shared" si="240"/>
        <v>4.1512204552809871E-2</v>
      </c>
      <c r="BE459">
        <f t="shared" si="241"/>
        <v>1.7070957341841921E-2</v>
      </c>
      <c r="BF459">
        <f t="shared" si="242"/>
        <v>3.844507039840928E-4</v>
      </c>
      <c r="BG459">
        <f t="shared" si="243"/>
        <v>-1.3424637262740766E-2</v>
      </c>
      <c r="BH459">
        <f t="shared" si="244"/>
        <v>1.310226133878129E-2</v>
      </c>
      <c r="BI459">
        <f t="shared" si="255"/>
        <v>1.9263881117970744E-2</v>
      </c>
      <c r="BJ459">
        <f t="shared" si="250"/>
        <v>-1.5612186548824148E-2</v>
      </c>
      <c r="BK459">
        <f t="shared" si="251"/>
        <v>-3.3066199607469705E-3</v>
      </c>
      <c r="BL459">
        <f t="shared" si="252"/>
        <v>-1.955336006236499E-3</v>
      </c>
      <c r="BM459">
        <f t="shared" si="253"/>
        <v>1.371236746202247E-2</v>
      </c>
      <c r="BN459">
        <f t="shared" si="256"/>
        <v>1.3973670552488826E-2</v>
      </c>
    </row>
    <row r="460" spans="1:66" x14ac:dyDescent="0.25">
      <c r="A460" s="2">
        <v>42982</v>
      </c>
      <c r="B460" s="1">
        <v>155.72389200000001</v>
      </c>
      <c r="C460" s="1">
        <v>155.33999600000001</v>
      </c>
      <c r="D460" s="1">
        <v>64.596976999999995</v>
      </c>
      <c r="E460" s="1">
        <v>64.596976999999995</v>
      </c>
      <c r="F460" s="1">
        <v>232.93161000000001</v>
      </c>
      <c r="G460" s="1">
        <v>22.381385999999999</v>
      </c>
      <c r="H460" s="1">
        <v>175.5</v>
      </c>
      <c r="I460" s="1">
        <v>114.559288</v>
      </c>
      <c r="J460" s="1">
        <v>155.216003</v>
      </c>
      <c r="K460" s="1">
        <v>94.792197999999999</v>
      </c>
      <c r="L460" s="1">
        <v>118.279999</v>
      </c>
      <c r="M460" s="1">
        <v>10.587838</v>
      </c>
      <c r="N460" s="1">
        <v>926.5</v>
      </c>
      <c r="O460" s="1">
        <v>213.58744799999999</v>
      </c>
      <c r="P460" s="1">
        <v>155.344742</v>
      </c>
      <c r="Q460" s="1">
        <v>34.124352000000002</v>
      </c>
      <c r="R460" s="1">
        <v>126.745026</v>
      </c>
      <c r="S460" s="1">
        <v>85.937286</v>
      </c>
      <c r="T460" s="1">
        <v>42.846038999999998</v>
      </c>
      <c r="U460" s="1">
        <v>72.357719000000003</v>
      </c>
      <c r="V460" s="1">
        <v>51.446036999999997</v>
      </c>
      <c r="W460" s="1">
        <v>163.12120100000001</v>
      </c>
      <c r="X460" s="1">
        <v>32.625667999999997</v>
      </c>
      <c r="Y460" s="1">
        <v>46.842753999999999</v>
      </c>
      <c r="Z460" s="1">
        <v>33.185386999999999</v>
      </c>
      <c r="AA460" s="1">
        <v>99.620002999999997</v>
      </c>
      <c r="AB460" s="1">
        <v>78.817276000000007</v>
      </c>
      <c r="AC460" s="1">
        <v>43.498950999999998</v>
      </c>
      <c r="AD460" s="1">
        <v>76.647223999999994</v>
      </c>
      <c r="AE460" s="1">
        <v>74.989493999999993</v>
      </c>
      <c r="AF460" s="1">
        <v>2461.429932</v>
      </c>
      <c r="AG460" s="1"/>
      <c r="AI460">
        <f t="shared" si="254"/>
        <v>-3.3038549309433007E-2</v>
      </c>
      <c r="AJ460">
        <f t="shared" si="245"/>
        <v>1.8057397369501203E-3</v>
      </c>
      <c r="AK460">
        <f t="shared" si="246"/>
        <v>-2.91769813303652E-3</v>
      </c>
      <c r="AL460">
        <f t="shared" si="247"/>
        <v>-2.91769813303652E-3</v>
      </c>
      <c r="AM460">
        <f t="shared" si="248"/>
        <v>-6.4494773326104786E-3</v>
      </c>
      <c r="AN460">
        <f t="shared" si="249"/>
        <v>-4.4952920758915826E-2</v>
      </c>
      <c r="AO460">
        <f t="shared" si="225"/>
        <v>-2.8938173605669752E-2</v>
      </c>
      <c r="AP460">
        <f t="shared" si="226"/>
        <v>-3.889047923303563E-3</v>
      </c>
      <c r="AQ460">
        <f t="shared" si="227"/>
        <v>-5.8773300197961899E-3</v>
      </c>
      <c r="AR460">
        <f t="shared" si="228"/>
        <v>-4.3645343690901353E-2</v>
      </c>
      <c r="AS460">
        <f t="shared" si="229"/>
        <v>-8.6329646908550745E-3</v>
      </c>
      <c r="AT460">
        <f t="shared" si="230"/>
        <v>8.8084155439516892E-4</v>
      </c>
      <c r="AU460">
        <f t="shared" si="231"/>
        <v>-1.1564668837085694E-2</v>
      </c>
      <c r="AV460">
        <f t="shared" si="232"/>
        <v>-3.5098955739529411E-2</v>
      </c>
      <c r="AW460">
        <f t="shared" si="233"/>
        <v>6.5155705699482092E-2</v>
      </c>
      <c r="AX460">
        <f t="shared" si="234"/>
        <v>2.8496458705350417E-3</v>
      </c>
      <c r="AY460">
        <f t="shared" si="235"/>
        <v>-3.8154981626646438E-4</v>
      </c>
      <c r="AZ460">
        <f t="shared" si="236"/>
        <v>-3.5768756850687269E-2</v>
      </c>
      <c r="BA460">
        <f t="shared" si="237"/>
        <v>-4.7196211844519394E-2</v>
      </c>
      <c r="BB460">
        <f t="shared" si="238"/>
        <v>5.4087050684785843E-4</v>
      </c>
      <c r="BC460">
        <f t="shared" si="239"/>
        <v>-1.8377372055811639E-2</v>
      </c>
      <c r="BD460">
        <f t="shared" si="240"/>
        <v>-3.9716145903225315E-2</v>
      </c>
      <c r="BE460">
        <f t="shared" si="241"/>
        <v>4.1225890240706477E-3</v>
      </c>
      <c r="BF460">
        <f t="shared" si="242"/>
        <v>-3.5737910775635602E-2</v>
      </c>
      <c r="BG460">
        <f t="shared" si="243"/>
        <v>-5.042674500471208E-2</v>
      </c>
      <c r="BH460">
        <f t="shared" si="244"/>
        <v>3.9007155997303526E-2</v>
      </c>
      <c r="BI460">
        <f t="shared" si="255"/>
        <v>-1.4053833620525044E-2</v>
      </c>
      <c r="BJ460">
        <f t="shared" si="250"/>
        <v>-3.7771243066946972E-2</v>
      </c>
      <c r="BK460">
        <f t="shared" si="251"/>
        <v>6.5075267888101999E-3</v>
      </c>
      <c r="BL460">
        <f t="shared" si="252"/>
        <v>2.9385100300315079E-2</v>
      </c>
      <c r="BM460">
        <f t="shared" si="253"/>
        <v>-6.1053145306331491E-3</v>
      </c>
      <c r="BN460">
        <f t="shared" si="256"/>
        <v>-1.1903247387793111E-2</v>
      </c>
    </row>
    <row r="461" spans="1:66" x14ac:dyDescent="0.25">
      <c r="A461" s="2">
        <v>42989</v>
      </c>
      <c r="B461" s="1">
        <v>156.95098899999999</v>
      </c>
      <c r="C461" s="1">
        <v>154.490005</v>
      </c>
      <c r="D461" s="1">
        <v>64.666618</v>
      </c>
      <c r="E461" s="1">
        <v>64.666618</v>
      </c>
      <c r="F461" s="1">
        <v>242.90129099999999</v>
      </c>
      <c r="G461" s="1">
        <v>23.838276</v>
      </c>
      <c r="H461" s="1">
        <v>179.88999899999999</v>
      </c>
      <c r="I461" s="1">
        <v>118.011032</v>
      </c>
      <c r="J461" s="1">
        <v>160.13957199999999</v>
      </c>
      <c r="K461" s="1">
        <v>96.208168000000001</v>
      </c>
      <c r="L461" s="1">
        <v>119.41999800000001</v>
      </c>
      <c r="M461" s="1">
        <v>10.830164999999999</v>
      </c>
      <c r="N461" s="1">
        <v>920.28997800000002</v>
      </c>
      <c r="O461" s="1">
        <v>221.46383700000001</v>
      </c>
      <c r="P461" s="1">
        <v>154.11880500000001</v>
      </c>
      <c r="Q461" s="1">
        <v>35.879542999999998</v>
      </c>
      <c r="R461" s="1">
        <v>130.102814</v>
      </c>
      <c r="S461" s="1">
        <v>89.047432000000001</v>
      </c>
      <c r="T461" s="1">
        <v>45.367534999999997</v>
      </c>
      <c r="U461" s="1">
        <v>73.658553999999995</v>
      </c>
      <c r="V461" s="1">
        <v>53.091911000000003</v>
      </c>
      <c r="W461" s="1">
        <v>179.48413099999999</v>
      </c>
      <c r="X461" s="1">
        <v>33.831187999999997</v>
      </c>
      <c r="Y461" s="1">
        <v>49.249057999999998</v>
      </c>
      <c r="Z461" s="1">
        <v>34.593361000000002</v>
      </c>
      <c r="AA461" s="1">
        <v>100.389999</v>
      </c>
      <c r="AB461" s="1">
        <v>82.168319999999994</v>
      </c>
      <c r="AC461" s="1">
        <v>45.149859999999997</v>
      </c>
      <c r="AD461" s="1">
        <v>78.104766999999995</v>
      </c>
      <c r="AE461" s="1">
        <v>76.178741000000002</v>
      </c>
      <c r="AF461" s="1">
        <v>2500.2299800000001</v>
      </c>
      <c r="AG461" s="1"/>
      <c r="AI461">
        <f t="shared" si="254"/>
        <v>7.8799533214850958E-3</v>
      </c>
      <c r="AJ461">
        <f t="shared" si="245"/>
        <v>-5.4718103636362718E-3</v>
      </c>
      <c r="AK461">
        <f t="shared" si="246"/>
        <v>1.0780845054096616E-3</v>
      </c>
      <c r="AL461">
        <f t="shared" si="247"/>
        <v>1.0780845054096616E-3</v>
      </c>
      <c r="AM461">
        <f t="shared" si="248"/>
        <v>4.2800893360931049E-2</v>
      </c>
      <c r="AN461">
        <f t="shared" si="249"/>
        <v>6.5093823948168414E-2</v>
      </c>
      <c r="AO461">
        <f t="shared" si="225"/>
        <v>2.5014239316239254E-2</v>
      </c>
      <c r="AP461">
        <f t="shared" si="226"/>
        <v>3.0130634191790764E-2</v>
      </c>
      <c r="AQ461">
        <f t="shared" si="227"/>
        <v>3.1720756267638116E-2</v>
      </c>
      <c r="AR461">
        <f t="shared" si="228"/>
        <v>1.4937621765031776E-2</v>
      </c>
      <c r="AS461">
        <f t="shared" si="229"/>
        <v>9.6381383973464779E-3</v>
      </c>
      <c r="AT461">
        <f t="shared" si="230"/>
        <v>2.2887297671158126E-2</v>
      </c>
      <c r="AU461">
        <f t="shared" si="231"/>
        <v>-6.702668105774399E-3</v>
      </c>
      <c r="AV461">
        <f t="shared" si="232"/>
        <v>3.6876647358041456E-2</v>
      </c>
      <c r="AW461">
        <f t="shared" si="233"/>
        <v>-7.8917186653152879E-3</v>
      </c>
      <c r="AX461">
        <f t="shared" si="234"/>
        <v>5.1435145200705829E-2</v>
      </c>
      <c r="AY461">
        <f t="shared" si="235"/>
        <v>2.6492463696366274E-2</v>
      </c>
      <c r="AZ461">
        <f t="shared" si="236"/>
        <v>3.6190879940053031E-2</v>
      </c>
      <c r="BA461">
        <f t="shared" si="237"/>
        <v>5.8850154153106175E-2</v>
      </c>
      <c r="BB461">
        <f t="shared" si="238"/>
        <v>1.7977833159721249E-2</v>
      </c>
      <c r="BC461">
        <f t="shared" si="239"/>
        <v>3.19922407240038E-2</v>
      </c>
      <c r="BD461">
        <f t="shared" si="240"/>
        <v>0.10031148556832889</v>
      </c>
      <c r="BE461">
        <f t="shared" si="241"/>
        <v>3.6950048041928217E-2</v>
      </c>
      <c r="BF461">
        <f t="shared" si="242"/>
        <v>5.1369823388266171E-2</v>
      </c>
      <c r="BG461">
        <f t="shared" si="243"/>
        <v>4.2427529924541879E-2</v>
      </c>
      <c r="BH461">
        <f t="shared" si="244"/>
        <v>7.7293312267818961E-3</v>
      </c>
      <c r="BI461">
        <f t="shared" si="255"/>
        <v>4.251661780343674E-2</v>
      </c>
      <c r="BJ461">
        <f t="shared" si="250"/>
        <v>3.7952846265189216E-2</v>
      </c>
      <c r="BK461">
        <f t="shared" si="251"/>
        <v>1.9016252956532403E-2</v>
      </c>
      <c r="BL461">
        <f t="shared" si="252"/>
        <v>1.5858848174119016E-2</v>
      </c>
      <c r="BM461">
        <f t="shared" si="253"/>
        <v>1.5763214502097823E-2</v>
      </c>
      <c r="BN461">
        <f t="shared" si="256"/>
        <v>2.8204715923233488E-2</v>
      </c>
    </row>
    <row r="462" spans="1:66" x14ac:dyDescent="0.25">
      <c r="A462" s="2">
        <v>42996</v>
      </c>
      <c r="B462" s="1">
        <v>149.107361</v>
      </c>
      <c r="C462" s="1">
        <v>148.5</v>
      </c>
      <c r="D462" s="1">
        <v>63.572257999999998</v>
      </c>
      <c r="E462" s="1">
        <v>63.572257999999998</v>
      </c>
      <c r="F462" s="1">
        <v>250.16883899999999</v>
      </c>
      <c r="G462" s="1">
        <v>24.464058000000001</v>
      </c>
      <c r="H462" s="1">
        <v>181.86000100000001</v>
      </c>
      <c r="I462" s="1">
        <v>120.98634300000001</v>
      </c>
      <c r="J462" s="1">
        <v>159.143021</v>
      </c>
      <c r="K462" s="1">
        <v>96.286300999999995</v>
      </c>
      <c r="L462" s="1">
        <v>118.5</v>
      </c>
      <c r="M462" s="1">
        <v>11.035212</v>
      </c>
      <c r="N462" s="1">
        <v>928.53002900000001</v>
      </c>
      <c r="O462" s="1">
        <v>227.17692600000001</v>
      </c>
      <c r="P462" s="1">
        <v>155.64636200000001</v>
      </c>
      <c r="Q462" s="1">
        <v>36.054091999999997</v>
      </c>
      <c r="R462" s="1">
        <v>127.14175400000001</v>
      </c>
      <c r="S462" s="1">
        <v>92.167304999999999</v>
      </c>
      <c r="T462" s="1">
        <v>46.944690999999999</v>
      </c>
      <c r="U462" s="1">
        <v>72.778289999999998</v>
      </c>
      <c r="V462" s="1">
        <v>52.471020000000003</v>
      </c>
      <c r="W462" s="1">
        <v>178.37799100000001</v>
      </c>
      <c r="X462" s="1">
        <v>34.405247000000003</v>
      </c>
      <c r="Y462" s="1">
        <v>49.154696999999999</v>
      </c>
      <c r="Z462" s="1">
        <v>35.982692999999998</v>
      </c>
      <c r="AA462" s="1">
        <v>102.839996</v>
      </c>
      <c r="AB462" s="1">
        <v>85.490295000000003</v>
      </c>
      <c r="AC462" s="1">
        <v>47.074337</v>
      </c>
      <c r="AD462" s="1">
        <v>77.278830999999997</v>
      </c>
      <c r="AE462" s="1">
        <v>76.036026000000007</v>
      </c>
      <c r="AF462" s="1">
        <v>2502.219971</v>
      </c>
      <c r="AG462" s="1"/>
      <c r="AI462">
        <f t="shared" si="254"/>
        <v>-4.9975014811789405E-2</v>
      </c>
      <c r="AJ462">
        <f t="shared" si="245"/>
        <v>-3.8772767209114899E-2</v>
      </c>
      <c r="AK462">
        <f t="shared" si="246"/>
        <v>-1.6923105519450574E-2</v>
      </c>
      <c r="AL462">
        <f t="shared" si="247"/>
        <v>-1.6923105519450574E-2</v>
      </c>
      <c r="AM462">
        <f t="shared" si="248"/>
        <v>2.9919758639734877E-2</v>
      </c>
      <c r="AN462">
        <f t="shared" si="249"/>
        <v>2.6251143329324694E-2</v>
      </c>
      <c r="AO462">
        <f t="shared" ref="AO462:AO524" si="257">(H462-H461)/H461</f>
        <v>1.0951147984608207E-2</v>
      </c>
      <c r="AP462">
        <f t="shared" ref="AP462:AP524" si="258">(I462-I461)/I461</f>
        <v>2.5212142878303149E-2</v>
      </c>
      <c r="AQ462">
        <f t="shared" ref="AQ462:AQ524" si="259">(J462-J461)/J461</f>
        <v>-6.2230152582147683E-3</v>
      </c>
      <c r="AR462">
        <f t="shared" ref="AR462:AR524" si="260">(K462-K461)/K461</f>
        <v>8.1212439259828765E-4</v>
      </c>
      <c r="AS462">
        <f t="shared" ref="AS462:AS524" si="261">(L462-L461)/L461</f>
        <v>-7.7038855753456528E-3</v>
      </c>
      <c r="AT462">
        <f t="shared" ref="AT462:AT524" si="262">(M462-M461)/M461</f>
        <v>1.8932952545044367E-2</v>
      </c>
      <c r="AU462">
        <f t="shared" ref="AU462:AU524" si="263">(N462-N461)/N461</f>
        <v>8.95375500872834E-3</v>
      </c>
      <c r="AV462">
        <f t="shared" ref="AV462:AV524" si="264">(O462-O461)/O461</f>
        <v>2.5796938576477371E-2</v>
      </c>
      <c r="AW462">
        <f t="shared" ref="AW462:AW524" si="265">(P462-P461)/P461</f>
        <v>9.9115549202448174E-3</v>
      </c>
      <c r="AX462">
        <f t="shared" ref="AX462:AX524" si="266">(Q462-Q461)/Q461</f>
        <v>4.8648612943592668E-3</v>
      </c>
      <c r="AY462">
        <f t="shared" ref="AY462:AY524" si="267">(R462-R461)/R461</f>
        <v>-2.2759384743207701E-2</v>
      </c>
      <c r="AZ462">
        <f t="shared" ref="AZ462:AZ524" si="268">(S462-S461)/S461</f>
        <v>3.5036080546376656E-2</v>
      </c>
      <c r="BA462">
        <f t="shared" ref="BA462:BA524" si="269">(T462-T461)/T461</f>
        <v>3.476397825008571E-2</v>
      </c>
      <c r="BB462">
        <f t="shared" ref="BB462:BB524" si="270">(U462-U461)/U461</f>
        <v>-1.1950601148102865E-2</v>
      </c>
      <c r="BC462">
        <f t="shared" ref="BC462:BC524" si="271">(V462-V461)/V461</f>
        <v>-1.1694644029671493E-2</v>
      </c>
      <c r="BD462">
        <f t="shared" ref="BD462:BD524" si="272">(W462-W461)/W461</f>
        <v>-6.1628846730744247E-3</v>
      </c>
      <c r="BE462">
        <f t="shared" ref="BE462:BE524" si="273">(X462-X461)/X461</f>
        <v>1.6968337026769663E-2</v>
      </c>
      <c r="BF462">
        <f t="shared" ref="BF462:BF524" si="274">(Y462-Y461)/Y461</f>
        <v>-1.9159960379343552E-3</v>
      </c>
      <c r="BG462">
        <f t="shared" ref="BG462:BG524" si="275">(Z462-Z461)/Z461</f>
        <v>4.0161810238675447E-2</v>
      </c>
      <c r="BH462">
        <f t="shared" ref="BH462:BH524" si="276">(AA462-AA461)/AA461</f>
        <v>2.4404791556975673E-2</v>
      </c>
      <c r="BI462">
        <f t="shared" si="255"/>
        <v>4.0428902525937116E-2</v>
      </c>
      <c r="BJ462">
        <f t="shared" si="250"/>
        <v>4.2624207472625679E-2</v>
      </c>
      <c r="BK462">
        <f t="shared" si="251"/>
        <v>-1.0574719466226673E-2</v>
      </c>
      <c r="BL462">
        <f t="shared" si="252"/>
        <v>-1.8734229277955049E-3</v>
      </c>
      <c r="BM462">
        <f t="shared" si="253"/>
        <v>7.9592318143466073E-4</v>
      </c>
      <c r="BN462">
        <f t="shared" si="256"/>
        <v>6.4180646755830151E-3</v>
      </c>
    </row>
    <row r="463" spans="1:66" x14ac:dyDescent="0.25">
      <c r="A463" s="2">
        <v>43003</v>
      </c>
      <c r="B463" s="1">
        <v>151.296494</v>
      </c>
      <c r="C463" s="1">
        <v>149.179993</v>
      </c>
      <c r="D463" s="1">
        <v>64.179130999999998</v>
      </c>
      <c r="E463" s="1">
        <v>64.179130999999998</v>
      </c>
      <c r="F463" s="1">
        <v>247.983688</v>
      </c>
      <c r="G463" s="1">
        <v>24.776947</v>
      </c>
      <c r="H463" s="1">
        <v>183.320007</v>
      </c>
      <c r="I463" s="1">
        <v>121.25859800000001</v>
      </c>
      <c r="J463" s="1">
        <v>162.10308800000001</v>
      </c>
      <c r="K463" s="1">
        <v>96.257003999999995</v>
      </c>
      <c r="L463" s="1">
        <v>118.05999799999999</v>
      </c>
      <c r="M463" s="1">
        <v>11.156376</v>
      </c>
      <c r="N463" s="1">
        <v>959.10998500000005</v>
      </c>
      <c r="O463" s="1">
        <v>233.23422199999999</v>
      </c>
      <c r="P463" s="1">
        <v>159.13932800000001</v>
      </c>
      <c r="Q463" s="1">
        <v>36.926837999999996</v>
      </c>
      <c r="R463" s="1">
        <v>125.80637400000001</v>
      </c>
      <c r="S463" s="1">
        <v>92.828209000000001</v>
      </c>
      <c r="T463" s="1">
        <v>46.896008000000002</v>
      </c>
      <c r="U463" s="1">
        <v>72.856537000000003</v>
      </c>
      <c r="V463" s="1">
        <v>51.101089000000002</v>
      </c>
      <c r="W463" s="1">
        <v>178.148788</v>
      </c>
      <c r="X463" s="1">
        <v>34.156489999999998</v>
      </c>
      <c r="Y463" s="1">
        <v>48.918785</v>
      </c>
      <c r="Z463" s="1">
        <v>36.523502000000001</v>
      </c>
      <c r="AA463" s="1">
        <v>102.230003</v>
      </c>
      <c r="AB463" s="1">
        <v>86.817161999999996</v>
      </c>
      <c r="AC463" s="1">
        <v>46.687556999999998</v>
      </c>
      <c r="AD463" s="1">
        <v>75.928177000000005</v>
      </c>
      <c r="AE463" s="1">
        <v>77.995925999999997</v>
      </c>
      <c r="AF463" s="1">
        <v>2519.360107</v>
      </c>
      <c r="AG463" s="1"/>
      <c r="AI463">
        <f t="shared" si="254"/>
        <v>1.4681589059845263E-2</v>
      </c>
      <c r="AJ463">
        <f t="shared" ref="AJ463:AJ524" si="277">(C463-C462)/C462</f>
        <v>4.579077441077415E-3</v>
      </c>
      <c r="AK463">
        <f t="shared" ref="AK463:AK524" si="278">(D463-D462)/D462</f>
        <v>9.5461923029381817E-3</v>
      </c>
      <c r="AL463">
        <f t="shared" ref="AL463:AL524" si="279">(E463-E462)/E462</f>
        <v>9.5461923029381817E-3</v>
      </c>
      <c r="AM463">
        <f t="shared" ref="AM463:AM524" si="280">(F463-F462)/F462</f>
        <v>-8.7347049645938937E-3</v>
      </c>
      <c r="AN463">
        <f t="shared" ref="AN463:AN524" si="281">(G463-G462)/G462</f>
        <v>1.2789742404959897E-2</v>
      </c>
      <c r="AO463">
        <f t="shared" si="257"/>
        <v>8.0281864729561548E-3</v>
      </c>
      <c r="AP463">
        <f t="shared" si="258"/>
        <v>2.2502953081241675E-3</v>
      </c>
      <c r="AQ463">
        <f t="shared" si="259"/>
        <v>1.8600042787927276E-2</v>
      </c>
      <c r="AR463">
        <f t="shared" si="260"/>
        <v>-3.0426965929452091E-4</v>
      </c>
      <c r="AS463">
        <f t="shared" si="261"/>
        <v>-3.7130970464135603E-3</v>
      </c>
      <c r="AT463">
        <f t="shared" si="262"/>
        <v>1.0979761874987112E-2</v>
      </c>
      <c r="AU463">
        <f t="shared" si="263"/>
        <v>3.2933728630116323E-2</v>
      </c>
      <c r="AV463">
        <f t="shared" si="264"/>
        <v>2.6663341681100041E-2</v>
      </c>
      <c r="AW463">
        <f t="shared" si="265"/>
        <v>2.244168096906753E-2</v>
      </c>
      <c r="AX463">
        <f t="shared" si="266"/>
        <v>2.4206572724116845E-2</v>
      </c>
      <c r="AY463">
        <f t="shared" si="267"/>
        <v>-1.0503079893014538E-2</v>
      </c>
      <c r="AZ463">
        <f t="shared" si="268"/>
        <v>7.1706989805116047E-3</v>
      </c>
      <c r="BA463">
        <f t="shared" si="269"/>
        <v>-1.0370288729772857E-3</v>
      </c>
      <c r="BB463">
        <f t="shared" si="270"/>
        <v>1.075142051290359E-3</v>
      </c>
      <c r="BC463">
        <f t="shared" si="271"/>
        <v>-2.6108335610780981E-2</v>
      </c>
      <c r="BD463">
        <f t="shared" si="272"/>
        <v>-1.2849286995278049E-3</v>
      </c>
      <c r="BE463">
        <f t="shared" si="273"/>
        <v>-7.2302053230428711E-3</v>
      </c>
      <c r="BF463">
        <f t="shared" si="274"/>
        <v>-4.7993785822746304E-3</v>
      </c>
      <c r="BG463">
        <f t="shared" si="275"/>
        <v>1.5029697749415337E-2</v>
      </c>
      <c r="BH463">
        <f t="shared" si="276"/>
        <v>-5.9314763100535598E-3</v>
      </c>
      <c r="BI463">
        <f t="shared" si="255"/>
        <v>1.5520674013348449E-2</v>
      </c>
      <c r="BJ463">
        <f t="shared" si="250"/>
        <v>-8.2163663823879591E-3</v>
      </c>
      <c r="BK463">
        <f t="shared" si="251"/>
        <v>-1.7477671213737583E-2</v>
      </c>
      <c r="BL463">
        <f t="shared" si="252"/>
        <v>2.5775939421136901E-2</v>
      </c>
      <c r="BM463">
        <f t="shared" si="253"/>
        <v>6.8499717045859927E-3</v>
      </c>
      <c r="BN463">
        <f t="shared" si="256"/>
        <v>5.5492671205919263E-3</v>
      </c>
    </row>
    <row r="464" spans="1:66" x14ac:dyDescent="0.25">
      <c r="A464" s="2">
        <v>43010</v>
      </c>
      <c r="B464" s="1">
        <v>152.45488</v>
      </c>
      <c r="C464" s="1">
        <v>151.11999499999999</v>
      </c>
      <c r="D464" s="1">
        <v>62.925590999999997</v>
      </c>
      <c r="E464" s="1">
        <v>62.925590999999997</v>
      </c>
      <c r="F464" s="1">
        <v>252.24662799999999</v>
      </c>
      <c r="G464" s="1">
        <v>25.627614999999999</v>
      </c>
      <c r="H464" s="1">
        <v>187.429993</v>
      </c>
      <c r="I464" s="1">
        <v>123.417168</v>
      </c>
      <c r="J464" s="1">
        <v>154.99894699999999</v>
      </c>
      <c r="K464" s="1">
        <v>97.721801999999997</v>
      </c>
      <c r="L464" s="1">
        <v>120.089996</v>
      </c>
      <c r="M464" s="1">
        <v>11.473267</v>
      </c>
      <c r="N464" s="1">
        <v>978.89001499999995</v>
      </c>
      <c r="O464" s="1">
        <v>241.916946</v>
      </c>
      <c r="P464" s="1">
        <v>161.36743200000001</v>
      </c>
      <c r="Q464" s="1">
        <v>38.429901000000001</v>
      </c>
      <c r="R464" s="1">
        <v>128.91258199999999</v>
      </c>
      <c r="S464" s="1">
        <v>94.198616000000001</v>
      </c>
      <c r="T464" s="1">
        <v>48.443961999999999</v>
      </c>
      <c r="U464" s="1">
        <v>74.333420000000004</v>
      </c>
      <c r="V464" s="1">
        <v>51.662857000000002</v>
      </c>
      <c r="W464" s="1">
        <v>180.67001300000001</v>
      </c>
      <c r="X464" s="1">
        <v>34.491356000000003</v>
      </c>
      <c r="Y464" s="1">
        <v>49.532158000000003</v>
      </c>
      <c r="Z464" s="1">
        <v>35.982692999999998</v>
      </c>
      <c r="AA464" s="1">
        <v>107.230003</v>
      </c>
      <c r="AB464" s="1">
        <v>88.473304999999996</v>
      </c>
      <c r="AC464" s="1">
        <v>46.046061999999999</v>
      </c>
      <c r="AD464" s="1">
        <v>76.763824</v>
      </c>
      <c r="AE464" s="1">
        <v>77.739029000000002</v>
      </c>
      <c r="AF464" s="1">
        <v>2549.330078</v>
      </c>
      <c r="AG464" s="1"/>
      <c r="AI464">
        <f t="shared" si="254"/>
        <v>7.6563968494868578E-3</v>
      </c>
      <c r="AJ464">
        <f t="shared" si="277"/>
        <v>1.3004438202380078E-2</v>
      </c>
      <c r="AK464">
        <f t="shared" si="278"/>
        <v>-1.9531894253912552E-2</v>
      </c>
      <c r="AL464">
        <f t="shared" si="279"/>
        <v>-1.9531894253912552E-2</v>
      </c>
      <c r="AM464">
        <f t="shared" si="280"/>
        <v>1.719040487856599E-2</v>
      </c>
      <c r="AN464">
        <f t="shared" si="281"/>
        <v>3.433304353437891E-2</v>
      </c>
      <c r="AO464">
        <f t="shared" si="257"/>
        <v>2.2419735124710048E-2</v>
      </c>
      <c r="AP464">
        <f t="shared" si="258"/>
        <v>1.7801376855767354E-2</v>
      </c>
      <c r="AQ464">
        <f t="shared" si="259"/>
        <v>-4.3824834478168768E-2</v>
      </c>
      <c r="AR464">
        <f t="shared" si="260"/>
        <v>1.5217573154468863E-2</v>
      </c>
      <c r="AS464">
        <f t="shared" si="261"/>
        <v>1.7194630140515556E-2</v>
      </c>
      <c r="AT464">
        <f t="shared" si="262"/>
        <v>2.8404474714728154E-2</v>
      </c>
      <c r="AU464">
        <f t="shared" si="263"/>
        <v>2.0623317773091367E-2</v>
      </c>
      <c r="AV464">
        <f t="shared" si="264"/>
        <v>3.7227487139515951E-2</v>
      </c>
      <c r="AW464">
        <f t="shared" si="265"/>
        <v>1.4000963985470655E-2</v>
      </c>
      <c r="AX464">
        <f t="shared" si="266"/>
        <v>4.0703810058148077E-2</v>
      </c>
      <c r="AY464">
        <f t="shared" si="267"/>
        <v>2.4690386514120349E-2</v>
      </c>
      <c r="AZ464">
        <f t="shared" si="268"/>
        <v>1.4762829260230585E-2</v>
      </c>
      <c r="BA464">
        <f t="shared" si="269"/>
        <v>3.3008225348306768E-2</v>
      </c>
      <c r="BB464">
        <f t="shared" si="270"/>
        <v>2.0271111705460292E-2</v>
      </c>
      <c r="BC464">
        <f t="shared" si="271"/>
        <v>1.0993268656172879E-2</v>
      </c>
      <c r="BD464">
        <f t="shared" si="272"/>
        <v>1.4152355614117427E-2</v>
      </c>
      <c r="BE464">
        <f t="shared" si="273"/>
        <v>9.8038762179604878E-3</v>
      </c>
      <c r="BF464">
        <f t="shared" si="274"/>
        <v>1.2538598413676931E-2</v>
      </c>
      <c r="BG464">
        <f t="shared" si="275"/>
        <v>-1.4807150749125945E-2</v>
      </c>
      <c r="BH464">
        <f t="shared" si="276"/>
        <v>4.8909320681522428E-2</v>
      </c>
      <c r="BI464">
        <f t="shared" si="255"/>
        <v>1.907621675078483E-2</v>
      </c>
      <c r="BJ464">
        <f t="shared" si="250"/>
        <v>-1.3740170641183883E-2</v>
      </c>
      <c r="BK464">
        <f t="shared" si="251"/>
        <v>1.1005756137145165E-2</v>
      </c>
      <c r="BL464">
        <f t="shared" si="252"/>
        <v>-3.2937233157536339E-3</v>
      </c>
      <c r="BM464">
        <f t="shared" si="253"/>
        <v>1.1895866302212583E-2</v>
      </c>
      <c r="BN464">
        <f t="shared" si="256"/>
        <v>1.3008664333955623E-2</v>
      </c>
    </row>
    <row r="465" spans="1:66" x14ac:dyDescent="0.25">
      <c r="A465" s="2">
        <v>43017</v>
      </c>
      <c r="B465" s="1">
        <v>154.113922</v>
      </c>
      <c r="C465" s="1">
        <v>153.929993</v>
      </c>
      <c r="D465" s="1">
        <v>60.766724000000004</v>
      </c>
      <c r="E465" s="1">
        <v>60.766724000000004</v>
      </c>
      <c r="F465" s="1">
        <v>254.35375999999999</v>
      </c>
      <c r="G465" s="1">
        <v>25.256057999999999</v>
      </c>
      <c r="H465" s="1">
        <v>187.36999499999999</v>
      </c>
      <c r="I465" s="1">
        <v>127.092545</v>
      </c>
      <c r="J465" s="1">
        <v>157.72221400000001</v>
      </c>
      <c r="K465" s="1">
        <v>95.094925000000003</v>
      </c>
      <c r="L465" s="1">
        <v>118.620003</v>
      </c>
      <c r="M465" s="1">
        <v>11.230938</v>
      </c>
      <c r="N465" s="1">
        <v>989.67999299999997</v>
      </c>
      <c r="O465" s="1">
        <v>234.55188000000001</v>
      </c>
      <c r="P465" s="1">
        <v>160.02475000000001</v>
      </c>
      <c r="Q465" s="1">
        <v>38.468685000000001</v>
      </c>
      <c r="R465" s="1">
        <v>132.01878400000001</v>
      </c>
      <c r="S465" s="1">
        <v>93.712990000000005</v>
      </c>
      <c r="T465" s="1">
        <v>47.022571999999997</v>
      </c>
      <c r="U465" s="1">
        <v>75.790749000000005</v>
      </c>
      <c r="V465" s="1">
        <v>50.243651999999997</v>
      </c>
      <c r="W465" s="1">
        <v>193.91381799999999</v>
      </c>
      <c r="X465" s="1">
        <v>34.768818000000003</v>
      </c>
      <c r="Y465" s="1">
        <v>49.843558999999999</v>
      </c>
      <c r="Z465" s="1">
        <v>33.705970999999998</v>
      </c>
      <c r="AA465" s="1">
        <v>104.58000199999999</v>
      </c>
      <c r="AB465" s="1">
        <v>90.642760999999993</v>
      </c>
      <c r="AC465" s="1">
        <v>45.691509000000003</v>
      </c>
      <c r="AD465" s="1">
        <v>84.168152000000006</v>
      </c>
      <c r="AE465" s="1">
        <v>78.405028999999999</v>
      </c>
      <c r="AF465" s="1">
        <v>2553.169922</v>
      </c>
      <c r="AG465" s="1"/>
      <c r="AI465">
        <f t="shared" si="254"/>
        <v>1.0882183633610151E-2</v>
      </c>
      <c r="AJ465">
        <f t="shared" si="277"/>
        <v>1.8594481822210275E-2</v>
      </c>
      <c r="AK465">
        <f t="shared" si="278"/>
        <v>-3.4308251471170031E-2</v>
      </c>
      <c r="AL465">
        <f t="shared" si="279"/>
        <v>-3.4308251471170031E-2</v>
      </c>
      <c r="AM465">
        <f t="shared" si="280"/>
        <v>8.3534595356414727E-3</v>
      </c>
      <c r="AN465">
        <f t="shared" si="281"/>
        <v>-1.4498305831424394E-2</v>
      </c>
      <c r="AO465">
        <f t="shared" si="257"/>
        <v>-3.2010885258906949E-4</v>
      </c>
      <c r="AP465">
        <f t="shared" si="258"/>
        <v>2.9780111305098146E-2</v>
      </c>
      <c r="AQ465">
        <f t="shared" si="259"/>
        <v>1.7569583875947373E-2</v>
      </c>
      <c r="AR465">
        <f t="shared" si="260"/>
        <v>-2.6881176423660232E-2</v>
      </c>
      <c r="AS465">
        <f t="shared" si="261"/>
        <v>-1.2240761503564396E-2</v>
      </c>
      <c r="AT465">
        <f t="shared" si="262"/>
        <v>-2.1121185447876337E-2</v>
      </c>
      <c r="AU465">
        <f t="shared" si="263"/>
        <v>1.1022666320689786E-2</v>
      </c>
      <c r="AV465">
        <f t="shared" si="264"/>
        <v>-3.044460556310092E-2</v>
      </c>
      <c r="AW465">
        <f t="shared" si="265"/>
        <v>-8.3206504767331015E-3</v>
      </c>
      <c r="AX465">
        <f t="shared" si="266"/>
        <v>1.0092141533229479E-3</v>
      </c>
      <c r="AY465">
        <f t="shared" si="267"/>
        <v>2.4095413743245208E-2</v>
      </c>
      <c r="AZ465">
        <f t="shared" si="268"/>
        <v>-5.1553411357975398E-3</v>
      </c>
      <c r="BA465">
        <f t="shared" si="269"/>
        <v>-2.9340911463847701E-2</v>
      </c>
      <c r="BB465">
        <f t="shared" si="270"/>
        <v>1.9605300011757851E-2</v>
      </c>
      <c r="BC465">
        <f t="shared" si="271"/>
        <v>-2.7470509422272273E-2</v>
      </c>
      <c r="BD465">
        <f t="shared" si="272"/>
        <v>7.3303835983008311E-2</v>
      </c>
      <c r="BE465">
        <f t="shared" si="273"/>
        <v>8.0443923399242355E-3</v>
      </c>
      <c r="BF465">
        <f t="shared" si="274"/>
        <v>6.2868450027958904E-3</v>
      </c>
      <c r="BG465">
        <f t="shared" si="275"/>
        <v>-6.3272696126440556E-2</v>
      </c>
      <c r="BH465">
        <f t="shared" si="276"/>
        <v>-2.4713241871307263E-2</v>
      </c>
      <c r="BI465">
        <f t="shared" si="255"/>
        <v>2.4521023601412843E-2</v>
      </c>
      <c r="BJ465">
        <f t="shared" si="250"/>
        <v>-7.6999635712603539E-3</v>
      </c>
      <c r="BK465">
        <f t="shared" si="251"/>
        <v>9.6455955607422664E-2</v>
      </c>
      <c r="BL465">
        <f t="shared" si="252"/>
        <v>8.5671252724290759E-3</v>
      </c>
      <c r="BM465">
        <f t="shared" si="253"/>
        <v>1.5062168815003032E-3</v>
      </c>
      <c r="BN465">
        <f t="shared" si="256"/>
        <v>5.998543858767349E-4</v>
      </c>
    </row>
    <row r="466" spans="1:66" x14ac:dyDescent="0.25">
      <c r="A466" s="2">
        <v>43024</v>
      </c>
      <c r="B466" s="1">
        <v>153.38748200000001</v>
      </c>
      <c r="C466" s="1">
        <v>175.63999899999999</v>
      </c>
      <c r="D466" s="1">
        <v>62.308773000000002</v>
      </c>
      <c r="E466" s="1">
        <v>62.308773000000002</v>
      </c>
      <c r="F466" s="1">
        <v>258.265533</v>
      </c>
      <c r="G466" s="1">
        <v>26.566284</v>
      </c>
      <c r="H466" s="1">
        <v>189.03999300000001</v>
      </c>
      <c r="I466" s="1">
        <v>127.724548</v>
      </c>
      <c r="J466" s="1">
        <v>158.629974</v>
      </c>
      <c r="K466" s="1">
        <v>97.067527999999996</v>
      </c>
      <c r="L466" s="1">
        <v>113.620003</v>
      </c>
      <c r="M466" s="1">
        <v>11.277539000000001</v>
      </c>
      <c r="N466" s="1">
        <v>988.20001200000002</v>
      </c>
      <c r="O466" s="1">
        <v>240.64845299999999</v>
      </c>
      <c r="P466" s="1">
        <v>159.012833</v>
      </c>
      <c r="Q466" s="1">
        <v>39.205672999999997</v>
      </c>
      <c r="R466" s="1">
        <v>137.79577599999999</v>
      </c>
      <c r="S466" s="1">
        <v>97.28125</v>
      </c>
      <c r="T466" s="1">
        <v>49.33963</v>
      </c>
      <c r="U466" s="1">
        <v>77.081795</v>
      </c>
      <c r="V466" s="1">
        <v>52.293613000000001</v>
      </c>
      <c r="W466" s="1">
        <v>196.21579</v>
      </c>
      <c r="X466" s="1">
        <v>34.845351999999998</v>
      </c>
      <c r="Y466" s="1">
        <v>49.088642</v>
      </c>
      <c r="Z466" s="1">
        <v>33.554912999999999</v>
      </c>
      <c r="AA466" s="1">
        <v>104.93</v>
      </c>
      <c r="AB466" s="1">
        <v>92.182693</v>
      </c>
      <c r="AC466" s="1">
        <v>47.285839000000003</v>
      </c>
      <c r="AD466" s="1">
        <v>84.964928</v>
      </c>
      <c r="AE466" s="1">
        <v>79.071006999999994</v>
      </c>
      <c r="AF466" s="1">
        <v>2575.209961</v>
      </c>
      <c r="AG466" s="1"/>
      <c r="AI466">
        <f t="shared" si="254"/>
        <v>-4.7136559148757279E-3</v>
      </c>
      <c r="AJ466">
        <f t="shared" si="277"/>
        <v>0.14103817960935003</v>
      </c>
      <c r="AK466">
        <f t="shared" si="278"/>
        <v>2.53765366716165E-2</v>
      </c>
      <c r="AL466">
        <f t="shared" si="279"/>
        <v>2.53765366716165E-2</v>
      </c>
      <c r="AM466">
        <f t="shared" si="280"/>
        <v>1.5379261545023006E-2</v>
      </c>
      <c r="AN466">
        <f t="shared" si="281"/>
        <v>5.1877692076887062E-2</v>
      </c>
      <c r="AO466">
        <f t="shared" si="257"/>
        <v>8.9128358038330583E-3</v>
      </c>
      <c r="AP466">
        <f t="shared" si="258"/>
        <v>4.9727779076262687E-3</v>
      </c>
      <c r="AQ466">
        <f t="shared" si="259"/>
        <v>5.7554353123650424E-3</v>
      </c>
      <c r="AR466">
        <f t="shared" si="260"/>
        <v>2.0743514966755507E-2</v>
      </c>
      <c r="AS466">
        <f t="shared" si="261"/>
        <v>-4.2151406790977744E-2</v>
      </c>
      <c r="AT466">
        <f t="shared" si="262"/>
        <v>4.1493417557821781E-3</v>
      </c>
      <c r="AU466">
        <f t="shared" si="263"/>
        <v>-1.4954136796417512E-3</v>
      </c>
      <c r="AV466">
        <f t="shared" si="264"/>
        <v>2.5992428626024987E-2</v>
      </c>
      <c r="AW466">
        <f t="shared" si="265"/>
        <v>-6.3235030831168991E-3</v>
      </c>
      <c r="AX466">
        <f t="shared" si="266"/>
        <v>1.9158128228193832E-2</v>
      </c>
      <c r="AY466">
        <f t="shared" si="267"/>
        <v>4.3758863890156555E-2</v>
      </c>
      <c r="AZ466">
        <f t="shared" si="268"/>
        <v>3.8076471575605418E-2</v>
      </c>
      <c r="BA466">
        <f t="shared" si="269"/>
        <v>4.9275441590051754E-2</v>
      </c>
      <c r="BB466">
        <f t="shared" si="270"/>
        <v>1.7034348083827412E-2</v>
      </c>
      <c r="BC466">
        <f t="shared" si="271"/>
        <v>4.0800398028391791E-2</v>
      </c>
      <c r="BD466">
        <f t="shared" si="272"/>
        <v>1.187110863858091E-2</v>
      </c>
      <c r="BE466">
        <f t="shared" si="273"/>
        <v>2.2012252472889703E-3</v>
      </c>
      <c r="BF466">
        <f t="shared" si="274"/>
        <v>-1.5145728257486569E-2</v>
      </c>
      <c r="BG466">
        <f t="shared" si="275"/>
        <v>-4.4816391730711164E-3</v>
      </c>
      <c r="BH466">
        <f t="shared" si="276"/>
        <v>3.346701026072017E-3</v>
      </c>
      <c r="BI466">
        <f t="shared" si="255"/>
        <v>1.6989023536032929E-2</v>
      </c>
      <c r="BJ466">
        <f t="shared" si="250"/>
        <v>3.4893354036523487E-2</v>
      </c>
      <c r="BK466">
        <f t="shared" si="251"/>
        <v>9.4664784846410083E-3</v>
      </c>
      <c r="BL466">
        <f t="shared" si="252"/>
        <v>8.4940724911918026E-3</v>
      </c>
      <c r="BM466">
        <f t="shared" si="253"/>
        <v>8.6324215282683314E-3</v>
      </c>
      <c r="BN466">
        <f t="shared" si="256"/>
        <v>1.8354293630142279E-2</v>
      </c>
    </row>
    <row r="467" spans="1:66" x14ac:dyDescent="0.25">
      <c r="A467" s="2">
        <v>43031</v>
      </c>
      <c r="B467" s="1">
        <v>160.06289699999999</v>
      </c>
      <c r="C467" s="1">
        <v>177.33000200000001</v>
      </c>
      <c r="D467" s="1">
        <v>63.811028</v>
      </c>
      <c r="E467" s="1">
        <v>63.811028</v>
      </c>
      <c r="F467" s="1">
        <v>250.17858899999999</v>
      </c>
      <c r="G467" s="1">
        <v>27.182283000000002</v>
      </c>
      <c r="H467" s="1">
        <v>188.58999600000001</v>
      </c>
      <c r="I467" s="1">
        <v>134.795288</v>
      </c>
      <c r="J467" s="1">
        <v>160.21850599999999</v>
      </c>
      <c r="K467" s="1">
        <v>96.003097999999994</v>
      </c>
      <c r="L467" s="1">
        <v>116.889999</v>
      </c>
      <c r="M467" s="1">
        <v>11.379830999999999</v>
      </c>
      <c r="N467" s="1">
        <v>1019.27002</v>
      </c>
      <c r="O467" s="1">
        <v>237.678833</v>
      </c>
      <c r="P467" s="1">
        <v>162.81716900000001</v>
      </c>
      <c r="Q467" s="1">
        <v>43.055453999999997</v>
      </c>
      <c r="R467" s="1">
        <v>137.19581600000001</v>
      </c>
      <c r="S467" s="1">
        <v>99.490616000000003</v>
      </c>
      <c r="T467" s="1">
        <v>49.806933999999998</v>
      </c>
      <c r="U467" s="1">
        <v>81.972160000000002</v>
      </c>
      <c r="V467" s="1">
        <v>55.151725999999996</v>
      </c>
      <c r="W467" s="1">
        <v>201.158569</v>
      </c>
      <c r="X467" s="1">
        <v>34.060805999999999</v>
      </c>
      <c r="Y467" s="1">
        <v>51.494942000000002</v>
      </c>
      <c r="Z467" s="1">
        <v>32.072600999999999</v>
      </c>
      <c r="AA467" s="1">
        <v>107.839996</v>
      </c>
      <c r="AB467" s="1">
        <v>94.429642000000001</v>
      </c>
      <c r="AC467" s="1">
        <v>46.655746000000001</v>
      </c>
      <c r="AD467" s="1">
        <v>85.674262999999996</v>
      </c>
      <c r="AE467" s="1">
        <v>79.641846000000001</v>
      </c>
      <c r="AF467" s="1">
        <v>2581.070068</v>
      </c>
      <c r="AG467" s="1"/>
      <c r="AI467">
        <f t="shared" si="254"/>
        <v>4.3519946432134443E-2</v>
      </c>
      <c r="AJ467">
        <f t="shared" si="277"/>
        <v>9.6219711319858216E-3</v>
      </c>
      <c r="AK467">
        <f t="shared" si="278"/>
        <v>2.4109847260192364E-2</v>
      </c>
      <c r="AL467">
        <f t="shared" si="279"/>
        <v>2.4109847260192364E-2</v>
      </c>
      <c r="AM467">
        <f t="shared" si="280"/>
        <v>-3.1312517415941897E-2</v>
      </c>
      <c r="AN467">
        <f t="shared" si="281"/>
        <v>2.3187247414806007E-2</v>
      </c>
      <c r="AO467">
        <f t="shared" si="257"/>
        <v>-2.380432800798909E-3</v>
      </c>
      <c r="AP467">
        <f t="shared" si="258"/>
        <v>5.5359287707168088E-2</v>
      </c>
      <c r="AQ467">
        <f t="shared" si="259"/>
        <v>1.001407211981253E-2</v>
      </c>
      <c r="AR467">
        <f t="shared" si="260"/>
        <v>-1.0965871099550424E-2</v>
      </c>
      <c r="AS467">
        <f t="shared" si="261"/>
        <v>2.8780108375811311E-2</v>
      </c>
      <c r="AT467">
        <f t="shared" si="262"/>
        <v>9.0704186436418883E-3</v>
      </c>
      <c r="AU467">
        <f t="shared" si="263"/>
        <v>3.1441011559105336E-2</v>
      </c>
      <c r="AV467">
        <f t="shared" si="264"/>
        <v>-1.2340075171810858E-2</v>
      </c>
      <c r="AW467">
        <f t="shared" si="265"/>
        <v>2.3924710529495481E-2</v>
      </c>
      <c r="AX467">
        <f t="shared" si="266"/>
        <v>9.8194488333359323E-2</v>
      </c>
      <c r="AY467">
        <f t="shared" si="267"/>
        <v>-4.3539796169077176E-3</v>
      </c>
      <c r="AZ467">
        <f t="shared" si="268"/>
        <v>2.2711118535175101E-2</v>
      </c>
      <c r="BA467">
        <f t="shared" si="269"/>
        <v>9.4711695243762193E-3</v>
      </c>
      <c r="BB467">
        <f t="shared" si="270"/>
        <v>6.344383910623777E-2</v>
      </c>
      <c r="BC467">
        <f t="shared" si="271"/>
        <v>5.4655106733588976E-2</v>
      </c>
      <c r="BD467">
        <f t="shared" si="272"/>
        <v>2.519052620586754E-2</v>
      </c>
      <c r="BE467">
        <f t="shared" si="273"/>
        <v>-2.2515083216837612E-2</v>
      </c>
      <c r="BF467">
        <f t="shared" si="274"/>
        <v>4.9019486014707875E-2</v>
      </c>
      <c r="BG467">
        <f t="shared" si="275"/>
        <v>-4.4175706848055316E-2</v>
      </c>
      <c r="BH467">
        <f t="shared" si="276"/>
        <v>2.7732736109787402E-2</v>
      </c>
      <c r="BI467">
        <f t="shared" si="255"/>
        <v>2.437495506884357E-2</v>
      </c>
      <c r="BJ467">
        <f t="shared" si="250"/>
        <v>-1.3325194462553624E-2</v>
      </c>
      <c r="BK467">
        <f t="shared" si="251"/>
        <v>8.3485623621077608E-3</v>
      </c>
      <c r="BL467">
        <f t="shared" si="252"/>
        <v>7.2193212361644334E-3</v>
      </c>
      <c r="BM467">
        <f t="shared" si="253"/>
        <v>2.2755841615820665E-3</v>
      </c>
      <c r="BN467">
        <f t="shared" si="256"/>
        <v>1.7737697234403507E-2</v>
      </c>
    </row>
    <row r="468" spans="1:66" x14ac:dyDescent="0.25">
      <c r="A468" s="2">
        <v>43038</v>
      </c>
      <c r="B468" s="1">
        <v>169.33978300000001</v>
      </c>
      <c r="C468" s="1">
        <v>182.300003</v>
      </c>
      <c r="D468" s="1">
        <v>62.875850999999997</v>
      </c>
      <c r="E468" s="1">
        <v>62.875850999999997</v>
      </c>
      <c r="F468" s="1">
        <v>255.33902</v>
      </c>
      <c r="G468" s="1">
        <v>27.201841000000002</v>
      </c>
      <c r="H468" s="1">
        <v>187.270004</v>
      </c>
      <c r="I468" s="1">
        <v>133.64112900000001</v>
      </c>
      <c r="J468" s="1">
        <v>164.22448700000001</v>
      </c>
      <c r="K468" s="1">
        <v>96.325355999999999</v>
      </c>
      <c r="L468" s="1">
        <v>113.199997</v>
      </c>
      <c r="M468" s="1">
        <v>11.662910999999999</v>
      </c>
      <c r="N468" s="1">
        <v>1032.4799800000001</v>
      </c>
      <c r="O468" s="1">
        <v>240.323959</v>
      </c>
      <c r="P468" s="1">
        <v>159.946899</v>
      </c>
      <c r="Q468" s="1">
        <v>44.936703000000001</v>
      </c>
      <c r="R468" s="1">
        <v>135.55079699999999</v>
      </c>
      <c r="S468" s="1">
        <v>99.138687000000004</v>
      </c>
      <c r="T468" s="1">
        <v>48.697082999999999</v>
      </c>
      <c r="U468" s="1">
        <v>82.294922</v>
      </c>
      <c r="V468" s="1">
        <v>54.905334000000003</v>
      </c>
      <c r="W468" s="1">
        <v>207.96482800000001</v>
      </c>
      <c r="X468" s="1">
        <v>34.012970000000003</v>
      </c>
      <c r="Y468" s="1">
        <v>58.326968999999998</v>
      </c>
      <c r="Z468" s="1">
        <v>31.440023</v>
      </c>
      <c r="AA468" s="1">
        <v>108.93</v>
      </c>
      <c r="AB468" s="1">
        <v>94.894531000000001</v>
      </c>
      <c r="AC468" s="1">
        <v>45.271439000000001</v>
      </c>
      <c r="AD468" s="1">
        <v>87.141525000000001</v>
      </c>
      <c r="AE468" s="1">
        <v>79.137603999999996</v>
      </c>
      <c r="AF468" s="1">
        <v>2587.8400879999999</v>
      </c>
      <c r="AG468" s="1"/>
      <c r="AI468">
        <f t="shared" si="254"/>
        <v>5.7957753944688502E-2</v>
      </c>
      <c r="AJ468">
        <f t="shared" si="277"/>
        <v>2.8026847932929005E-2</v>
      </c>
      <c r="AK468">
        <f t="shared" si="278"/>
        <v>-1.4655413481193298E-2</v>
      </c>
      <c r="AL468">
        <f t="shared" si="279"/>
        <v>-1.4655413481193298E-2</v>
      </c>
      <c r="AM468">
        <f t="shared" si="280"/>
        <v>2.0626988986655517E-2</v>
      </c>
      <c r="AN468">
        <f t="shared" si="281"/>
        <v>7.1951277970286613E-4</v>
      </c>
      <c r="AO468">
        <f t="shared" si="257"/>
        <v>-6.9992684023388665E-3</v>
      </c>
      <c r="AP468">
        <f t="shared" si="258"/>
        <v>-8.5623096854839081E-3</v>
      </c>
      <c r="AQ468">
        <f t="shared" si="259"/>
        <v>2.5003235269214281E-2</v>
      </c>
      <c r="AR468">
        <f t="shared" si="260"/>
        <v>3.3567458416811202E-3</v>
      </c>
      <c r="AS468">
        <f t="shared" si="261"/>
        <v>-3.1568158367423778E-2</v>
      </c>
      <c r="AT468">
        <f t="shared" si="262"/>
        <v>2.4875589101455022E-2</v>
      </c>
      <c r="AU468">
        <f t="shared" si="263"/>
        <v>1.2960216371320353E-2</v>
      </c>
      <c r="AV468">
        <f t="shared" si="264"/>
        <v>1.112899271093276E-2</v>
      </c>
      <c r="AW468">
        <f t="shared" si="265"/>
        <v>-1.7628791961122998E-2</v>
      </c>
      <c r="AX468">
        <f t="shared" si="266"/>
        <v>4.3693628221874142E-2</v>
      </c>
      <c r="AY468">
        <f t="shared" si="267"/>
        <v>-1.1990300054048435E-2</v>
      </c>
      <c r="AZ468">
        <f t="shared" si="268"/>
        <v>-3.5373084834452967E-3</v>
      </c>
      <c r="BA468">
        <f t="shared" si="269"/>
        <v>-2.2283062033089589E-2</v>
      </c>
      <c r="BB468">
        <f t="shared" si="270"/>
        <v>3.9374587664884921E-3</v>
      </c>
      <c r="BC468">
        <f t="shared" si="271"/>
        <v>-4.4675301730356196E-3</v>
      </c>
      <c r="BD468">
        <f t="shared" si="272"/>
        <v>3.3835292395622538E-2</v>
      </c>
      <c r="BE468">
        <f t="shared" si="273"/>
        <v>-1.4044294782688542E-3</v>
      </c>
      <c r="BF468">
        <f t="shared" si="274"/>
        <v>0.13267374881206773</v>
      </c>
      <c r="BG468">
        <f t="shared" si="275"/>
        <v>-1.9723314613616736E-2</v>
      </c>
      <c r="BH468">
        <f t="shared" si="276"/>
        <v>1.0107604232477972E-2</v>
      </c>
      <c r="BI468">
        <f t="shared" si="255"/>
        <v>4.9231257278302444E-3</v>
      </c>
      <c r="BJ468">
        <f t="shared" ref="BJ468:BJ524" si="282">(AC468-AC467)/AC467</f>
        <v>-2.9670664787998454E-2</v>
      </c>
      <c r="BK468">
        <f t="shared" ref="BK468:BK524" si="283">(AD468-AD467)/AD467</f>
        <v>1.7126053363307078E-2</v>
      </c>
      <c r="BL468">
        <f t="shared" ref="BL468:BL524" si="284">(AE468-AE467)/AE467</f>
        <v>-6.3313700689459776E-3</v>
      </c>
      <c r="BM468">
        <f t="shared" ref="BM468:BM524" si="285">(AF468-AF467)/AF467</f>
        <v>2.6229508775969935E-3</v>
      </c>
      <c r="BN468">
        <f t="shared" si="256"/>
        <v>7.9158486462347494E-3</v>
      </c>
    </row>
    <row r="469" spans="1:66" x14ac:dyDescent="0.25">
      <c r="A469" s="2">
        <v>43045</v>
      </c>
      <c r="B469" s="1">
        <v>171.47001599999999</v>
      </c>
      <c r="C469" s="1">
        <v>181.720001</v>
      </c>
      <c r="D469" s="1">
        <v>62.676876</v>
      </c>
      <c r="E469" s="1">
        <v>62.676876</v>
      </c>
      <c r="F469" s="1">
        <v>254.46104399999999</v>
      </c>
      <c r="G469" s="1">
        <v>25.920950000000001</v>
      </c>
      <c r="H469" s="1">
        <v>183.679993</v>
      </c>
      <c r="I469" s="1">
        <v>133.49438499999999</v>
      </c>
      <c r="J469" s="1">
        <v>169.078979</v>
      </c>
      <c r="K469" s="1">
        <v>102.321281</v>
      </c>
      <c r="L469" s="1">
        <v>112.75</v>
      </c>
      <c r="M469" s="1">
        <v>11.332651</v>
      </c>
      <c r="N469" s="1">
        <v>1028.0699460000001</v>
      </c>
      <c r="O469" s="1">
        <v>236.14485199999999</v>
      </c>
      <c r="P469" s="1">
        <v>159.67446899999999</v>
      </c>
      <c r="Q469" s="1">
        <v>44.199717999999997</v>
      </c>
      <c r="R469" s="1">
        <v>135.04759200000001</v>
      </c>
      <c r="S469" s="1">
        <v>95.326035000000005</v>
      </c>
      <c r="T469" s="1">
        <v>47.703513999999998</v>
      </c>
      <c r="U469" s="1">
        <v>82.030852999999993</v>
      </c>
      <c r="V469" s="1">
        <v>55.279854</v>
      </c>
      <c r="W469" s="1">
        <v>215.388947</v>
      </c>
      <c r="X469" s="1">
        <v>33.658974000000001</v>
      </c>
      <c r="Y469" s="1">
        <v>60.931438</v>
      </c>
      <c r="Z469" s="1">
        <v>32.308639999999997</v>
      </c>
      <c r="AA469" s="1">
        <v>115.68</v>
      </c>
      <c r="AB469" s="1">
        <v>94.488129000000001</v>
      </c>
      <c r="AC469" s="1">
        <v>42.846530999999999</v>
      </c>
      <c r="AD469" s="1">
        <v>88.346412999999998</v>
      </c>
      <c r="AE469" s="1">
        <v>78.909263999999993</v>
      </c>
      <c r="AF469" s="1">
        <v>2582.3000489999999</v>
      </c>
      <c r="AG469" s="1"/>
      <c r="AI469">
        <f t="shared" si="254"/>
        <v>1.2579637001188171E-2</v>
      </c>
      <c r="AJ469">
        <f t="shared" si="277"/>
        <v>-3.181579761136962E-3</v>
      </c>
      <c r="AK469">
        <f t="shared" si="278"/>
        <v>-3.1645694942561849E-3</v>
      </c>
      <c r="AL469">
        <f t="shared" si="279"/>
        <v>-3.1645694942561849E-3</v>
      </c>
      <c r="AM469">
        <f t="shared" si="280"/>
        <v>-3.4384717228100039E-3</v>
      </c>
      <c r="AN469">
        <f t="shared" si="281"/>
        <v>-4.7088393759819429E-2</v>
      </c>
      <c r="AO469">
        <f t="shared" si="257"/>
        <v>-1.9170240419282544E-2</v>
      </c>
      <c r="AP469">
        <f t="shared" si="258"/>
        <v>-1.0980451983461799E-3</v>
      </c>
      <c r="AQ469">
        <f t="shared" si="259"/>
        <v>2.9560098427952423E-2</v>
      </c>
      <c r="AR469">
        <f t="shared" si="260"/>
        <v>6.2246590606942577E-2</v>
      </c>
      <c r="AS469">
        <f t="shared" si="261"/>
        <v>-3.9752386212518736E-3</v>
      </c>
      <c r="AT469">
        <f t="shared" si="262"/>
        <v>-2.8317115684068851E-2</v>
      </c>
      <c r="AU469">
        <f t="shared" si="263"/>
        <v>-4.2713021902855645E-3</v>
      </c>
      <c r="AV469">
        <f t="shared" si="264"/>
        <v>-1.7389473015464164E-2</v>
      </c>
      <c r="AW469">
        <f t="shared" si="265"/>
        <v>-1.7032527776610045E-3</v>
      </c>
      <c r="AX469">
        <f t="shared" si="266"/>
        <v>-1.6400513406602264E-2</v>
      </c>
      <c r="AY469">
        <f t="shared" si="267"/>
        <v>-3.7122983496731482E-3</v>
      </c>
      <c r="AZ469">
        <f t="shared" si="268"/>
        <v>-3.845776170104008E-2</v>
      </c>
      <c r="BA469">
        <f t="shared" si="269"/>
        <v>-2.0403049603607691E-2</v>
      </c>
      <c r="BB469">
        <f t="shared" si="270"/>
        <v>-3.2088128110748597E-3</v>
      </c>
      <c r="BC469">
        <f t="shared" si="271"/>
        <v>6.8211951866096803E-3</v>
      </c>
      <c r="BD469">
        <f t="shared" si="272"/>
        <v>3.5698916357144728E-2</v>
      </c>
      <c r="BE469">
        <f t="shared" si="273"/>
        <v>-1.0407676836218719E-2</v>
      </c>
      <c r="BF469">
        <f t="shared" si="274"/>
        <v>4.4652911760252822E-2</v>
      </c>
      <c r="BG469">
        <f t="shared" si="275"/>
        <v>2.7627746964434374E-2</v>
      </c>
      <c r="BH469">
        <f t="shared" si="276"/>
        <v>6.1966400440649952E-2</v>
      </c>
      <c r="BI469">
        <f t="shared" si="255"/>
        <v>-4.2826704101630465E-3</v>
      </c>
      <c r="BJ469">
        <f t="shared" si="282"/>
        <v>-5.3563749100177756E-2</v>
      </c>
      <c r="BK469">
        <f t="shared" si="283"/>
        <v>1.3826794975185444E-2</v>
      </c>
      <c r="BL469">
        <f t="shared" si="284"/>
        <v>-2.885353971545599E-3</v>
      </c>
      <c r="BM469">
        <f t="shared" si="285"/>
        <v>-2.1407964988600097E-3</v>
      </c>
      <c r="BN469">
        <f t="shared" si="256"/>
        <v>1.8987177972060187E-4</v>
      </c>
    </row>
    <row r="470" spans="1:66" x14ac:dyDescent="0.25">
      <c r="A470" s="2">
        <v>43052</v>
      </c>
      <c r="B470" s="1">
        <v>167.63330099999999</v>
      </c>
      <c r="C470" s="1">
        <v>182.240005</v>
      </c>
      <c r="D470" s="1">
        <v>63.771233000000002</v>
      </c>
      <c r="E470" s="1">
        <v>63.771233000000002</v>
      </c>
      <c r="F470" s="1">
        <v>257.21185300000002</v>
      </c>
      <c r="G470" s="1">
        <v>26.028504999999999</v>
      </c>
      <c r="H470" s="1">
        <v>181.05999800000001</v>
      </c>
      <c r="I470" s="1">
        <v>133.152039</v>
      </c>
      <c r="J470" s="1">
        <v>168.704025</v>
      </c>
      <c r="K470" s="1">
        <v>101.012726</v>
      </c>
      <c r="L470" s="1">
        <v>108.82</v>
      </c>
      <c r="M470" s="1">
        <v>11.332651</v>
      </c>
      <c r="N470" s="1">
        <v>1019.090027</v>
      </c>
      <c r="O470" s="1">
        <v>234.05036899999999</v>
      </c>
      <c r="P470" s="1">
        <v>163.20637500000001</v>
      </c>
      <c r="Q470" s="1">
        <v>43.534489000000001</v>
      </c>
      <c r="R470" s="1">
        <v>133.53804</v>
      </c>
      <c r="S470" s="1">
        <v>95.941924999999998</v>
      </c>
      <c r="T470" s="1">
        <v>47.644817000000003</v>
      </c>
      <c r="U470" s="1">
        <v>80.593079000000003</v>
      </c>
      <c r="V470" s="1">
        <v>58.335068</v>
      </c>
      <c r="W470" s="1">
        <v>210.62554900000001</v>
      </c>
      <c r="X470" s="1">
        <v>34.149979000000002</v>
      </c>
      <c r="Y470" s="1">
        <v>62.960296999999997</v>
      </c>
      <c r="Z470" s="1">
        <v>32.582436000000001</v>
      </c>
      <c r="AA470" s="1">
        <v>117.82</v>
      </c>
      <c r="AB470" s="1">
        <v>95.267882999999998</v>
      </c>
      <c r="AC470" s="1">
        <v>43.362063999999997</v>
      </c>
      <c r="AD470" s="1">
        <v>94.711028999999996</v>
      </c>
      <c r="AE470" s="1">
        <v>77.046988999999996</v>
      </c>
      <c r="AF470" s="1">
        <v>2578.8500979999999</v>
      </c>
      <c r="AG470" s="1"/>
      <c r="AI470">
        <f t="shared" si="254"/>
        <v>-2.2375428016522717E-2</v>
      </c>
      <c r="AJ470">
        <f t="shared" si="277"/>
        <v>2.8615672305658865E-3</v>
      </c>
      <c r="AK470">
        <f t="shared" si="278"/>
        <v>1.7460299074255108E-2</v>
      </c>
      <c r="AL470">
        <f t="shared" si="279"/>
        <v>1.7460299074255108E-2</v>
      </c>
      <c r="AM470">
        <f t="shared" si="280"/>
        <v>1.0810334488763758E-2</v>
      </c>
      <c r="AN470">
        <f t="shared" si="281"/>
        <v>4.1493463781226321E-3</v>
      </c>
      <c r="AO470">
        <f t="shared" si="257"/>
        <v>-1.4263910604569703E-2</v>
      </c>
      <c r="AP470">
        <f t="shared" si="258"/>
        <v>-2.5644973756760786E-3</v>
      </c>
      <c r="AQ470">
        <f t="shared" si="259"/>
        <v>-2.2176263555506947E-3</v>
      </c>
      <c r="AR470">
        <f t="shared" si="260"/>
        <v>-1.2788688601347733E-2</v>
      </c>
      <c r="AS470">
        <f t="shared" si="261"/>
        <v>-3.4855875831485646E-2</v>
      </c>
      <c r="AT470">
        <f t="shared" si="262"/>
        <v>0</v>
      </c>
      <c r="AU470">
        <f t="shared" si="263"/>
        <v>-8.7347354476600067E-3</v>
      </c>
      <c r="AV470">
        <f t="shared" si="264"/>
        <v>-8.8694840571836679E-3</v>
      </c>
      <c r="AW470">
        <f t="shared" si="265"/>
        <v>2.2119415972506041E-2</v>
      </c>
      <c r="AX470">
        <f t="shared" si="266"/>
        <v>-1.505052588797052E-2</v>
      </c>
      <c r="AY470">
        <f t="shared" si="267"/>
        <v>-1.1177926075127747E-2</v>
      </c>
      <c r="AZ470">
        <f t="shared" si="268"/>
        <v>6.460879234093741E-3</v>
      </c>
      <c r="BA470">
        <f t="shared" si="269"/>
        <v>-1.2304544273194448E-3</v>
      </c>
      <c r="BB470">
        <f t="shared" si="270"/>
        <v>-1.7527234539423727E-2</v>
      </c>
      <c r="BC470">
        <f t="shared" si="271"/>
        <v>5.5268127155328584E-2</v>
      </c>
      <c r="BD470">
        <f t="shared" si="272"/>
        <v>-2.2115331665556612E-2</v>
      </c>
      <c r="BE470">
        <f t="shared" si="273"/>
        <v>1.4587640134247742E-2</v>
      </c>
      <c r="BF470">
        <f t="shared" si="274"/>
        <v>3.3297408802332833E-2</v>
      </c>
      <c r="BG470">
        <f t="shared" si="275"/>
        <v>8.4743895131458458E-3</v>
      </c>
      <c r="BH470">
        <f t="shared" si="276"/>
        <v>1.8499308437067655E-2</v>
      </c>
      <c r="BI470">
        <f t="shared" si="255"/>
        <v>8.2524017382119702E-3</v>
      </c>
      <c r="BJ470">
        <f t="shared" si="282"/>
        <v>1.2032082597305201E-2</v>
      </c>
      <c r="BK470">
        <f t="shared" si="283"/>
        <v>7.2041589283313612E-2</v>
      </c>
      <c r="BL470">
        <f t="shared" si="284"/>
        <v>-2.3600207448392838E-2</v>
      </c>
      <c r="BM470">
        <f t="shared" si="285"/>
        <v>-1.3359992775959768E-3</v>
      </c>
      <c r="BN470">
        <f t="shared" si="256"/>
        <v>3.5467720926576195E-3</v>
      </c>
    </row>
    <row r="471" spans="1:66" x14ac:dyDescent="0.25">
      <c r="A471" s="2">
        <v>43059</v>
      </c>
      <c r="B471" s="1">
        <v>172.38200399999999</v>
      </c>
      <c r="C471" s="1">
        <v>184.46000699999999</v>
      </c>
      <c r="D471" s="1">
        <v>65.691329999999994</v>
      </c>
      <c r="E471" s="1">
        <v>65.691329999999994</v>
      </c>
      <c r="F471" s="1">
        <v>260.76214599999997</v>
      </c>
      <c r="G471" s="1">
        <v>25.999172000000002</v>
      </c>
      <c r="H471" s="1">
        <v>182.36000100000001</v>
      </c>
      <c r="I471" s="1">
        <v>134.38447600000001</v>
      </c>
      <c r="J471" s="1">
        <v>169.837997</v>
      </c>
      <c r="K471" s="1">
        <v>100.231499</v>
      </c>
      <c r="L471" s="1">
        <v>107.94000200000001</v>
      </c>
      <c r="M471" s="1">
        <v>11.417574999999999</v>
      </c>
      <c r="N471" s="1">
        <v>1040.6099850000001</v>
      </c>
      <c r="O471" s="1">
        <v>232.014893</v>
      </c>
      <c r="P471" s="1">
        <v>167.67228700000001</v>
      </c>
      <c r="Q471" s="1">
        <v>43.651542999999997</v>
      </c>
      <c r="R471" s="1">
        <v>133.54769899999999</v>
      </c>
      <c r="S471" s="1">
        <v>96.117889000000005</v>
      </c>
      <c r="T471" s="1">
        <v>47.997017</v>
      </c>
      <c r="U471" s="1">
        <v>81.843192999999999</v>
      </c>
      <c r="V471" s="1">
        <v>58.463196000000003</v>
      </c>
      <c r="W471" s="1">
        <v>216.206085</v>
      </c>
      <c r="X471" s="1">
        <v>34.265841999999999</v>
      </c>
      <c r="Y471" s="1">
        <v>65.026886000000005</v>
      </c>
      <c r="Z471" s="1">
        <v>32.865681000000002</v>
      </c>
      <c r="AA471" s="1">
        <v>117.879997</v>
      </c>
      <c r="AB471" s="1">
        <v>96.788437000000002</v>
      </c>
      <c r="AC471" s="1">
        <v>44.880020000000002</v>
      </c>
      <c r="AD471" s="1">
        <v>93.885070999999996</v>
      </c>
      <c r="AE471" s="1">
        <v>78.180031</v>
      </c>
      <c r="AF471" s="1">
        <v>2602.419922</v>
      </c>
      <c r="AG471" s="1"/>
      <c r="AI471">
        <f t="shared" si="254"/>
        <v>2.8327921550623206E-2</v>
      </c>
      <c r="AJ471">
        <f t="shared" si="277"/>
        <v>1.2181749007304921E-2</v>
      </c>
      <c r="AK471">
        <f t="shared" si="278"/>
        <v>3.0109140276462762E-2</v>
      </c>
      <c r="AL471">
        <f t="shared" si="279"/>
        <v>3.0109140276462762E-2</v>
      </c>
      <c r="AM471">
        <f t="shared" si="280"/>
        <v>1.3802991419683733E-2</v>
      </c>
      <c r="AN471">
        <f t="shared" si="281"/>
        <v>-1.1269567729686209E-3</v>
      </c>
      <c r="AO471">
        <f t="shared" si="257"/>
        <v>7.1799569996681637E-3</v>
      </c>
      <c r="AP471">
        <f t="shared" si="258"/>
        <v>9.2558627660219647E-3</v>
      </c>
      <c r="AQ471">
        <f t="shared" si="259"/>
        <v>6.7216653544573107E-3</v>
      </c>
      <c r="AR471">
        <f t="shared" si="260"/>
        <v>-7.7339463148435499E-3</v>
      </c>
      <c r="AS471">
        <f t="shared" si="261"/>
        <v>-8.0867303804446448E-3</v>
      </c>
      <c r="AT471">
        <f t="shared" si="262"/>
        <v>7.4937452851940034E-3</v>
      </c>
      <c r="AU471">
        <f t="shared" si="263"/>
        <v>2.1116837011299776E-2</v>
      </c>
      <c r="AV471">
        <f t="shared" si="264"/>
        <v>-8.6967433920174184E-3</v>
      </c>
      <c r="AW471">
        <f t="shared" si="265"/>
        <v>2.7363587972589937E-2</v>
      </c>
      <c r="AX471">
        <f t="shared" si="266"/>
        <v>2.6887647630364055E-3</v>
      </c>
      <c r="AY471">
        <f t="shared" si="267"/>
        <v>7.2331449525537409E-5</v>
      </c>
      <c r="AZ471">
        <f t="shared" si="268"/>
        <v>1.8340678488576038E-3</v>
      </c>
      <c r="BA471">
        <f t="shared" si="269"/>
        <v>7.3921996594088352E-3</v>
      </c>
      <c r="BB471">
        <f t="shared" si="270"/>
        <v>1.5511431198701272E-2</v>
      </c>
      <c r="BC471">
        <f t="shared" si="271"/>
        <v>2.1964146849028066E-3</v>
      </c>
      <c r="BD471">
        <f t="shared" si="272"/>
        <v>2.6495057349381651E-2</v>
      </c>
      <c r="BE471">
        <f t="shared" si="273"/>
        <v>3.3927692898434105E-3</v>
      </c>
      <c r="BF471">
        <f t="shared" si="274"/>
        <v>3.2823685695129542E-2</v>
      </c>
      <c r="BG471">
        <f t="shared" si="275"/>
        <v>8.6931805835512369E-3</v>
      </c>
      <c r="BH471">
        <f t="shared" si="276"/>
        <v>5.0922593787141278E-4</v>
      </c>
      <c r="BI471">
        <f t="shared" si="255"/>
        <v>1.5960824908852065E-2</v>
      </c>
      <c r="BJ471">
        <f t="shared" si="282"/>
        <v>3.5006543968940346E-2</v>
      </c>
      <c r="BK471">
        <f t="shared" si="283"/>
        <v>-8.7208217323876819E-3</v>
      </c>
      <c r="BL471">
        <f t="shared" si="284"/>
        <v>1.4705856967363167E-2</v>
      </c>
      <c r="BM471">
        <f t="shared" si="285"/>
        <v>9.1396642318525931E-3</v>
      </c>
      <c r="BN471">
        <f t="shared" si="256"/>
        <v>1.0885991787749063E-2</v>
      </c>
    </row>
    <row r="472" spans="1:66" x14ac:dyDescent="0.25">
      <c r="A472" s="2">
        <v>43066</v>
      </c>
      <c r="B472" s="1">
        <v>168.51997399999999</v>
      </c>
      <c r="C472" s="1">
        <v>179.520004</v>
      </c>
      <c r="D472" s="1">
        <v>61.642207999999997</v>
      </c>
      <c r="E472" s="1">
        <v>61.642207999999997</v>
      </c>
      <c r="F472" s="1">
        <v>266.15631100000002</v>
      </c>
      <c r="G472" s="1">
        <v>27.475622000000001</v>
      </c>
      <c r="H472" s="1">
        <v>194.55999800000001</v>
      </c>
      <c r="I472" s="1">
        <v>138.42413300000001</v>
      </c>
      <c r="J472" s="1">
        <v>183.20773299999999</v>
      </c>
      <c r="K472" s="1">
        <v>102.780258</v>
      </c>
      <c r="L472" s="1">
        <v>106.019997</v>
      </c>
      <c r="M472" s="1">
        <v>11.870502999999999</v>
      </c>
      <c r="N472" s="1">
        <v>1010.169983</v>
      </c>
      <c r="O472" s="1">
        <v>244.79808</v>
      </c>
      <c r="P472" s="1">
        <v>175.543655</v>
      </c>
      <c r="Q472" s="1">
        <v>43.583263000000002</v>
      </c>
      <c r="R472" s="1">
        <v>135.45401000000001</v>
      </c>
      <c r="S472" s="1">
        <v>102.442986</v>
      </c>
      <c r="T472" s="1">
        <v>50.824398000000002</v>
      </c>
      <c r="U472" s="1">
        <v>82.826172</v>
      </c>
      <c r="V472" s="1">
        <v>59.01511</v>
      </c>
      <c r="W472" s="1">
        <v>197.12994399999999</v>
      </c>
      <c r="X472" s="1">
        <v>35.096176</v>
      </c>
      <c r="Y472" s="1">
        <v>61.799590999999999</v>
      </c>
      <c r="Z472" s="1">
        <v>34.461284999999997</v>
      </c>
      <c r="AA472" s="1">
        <v>110.760002</v>
      </c>
      <c r="AB472" s="1">
        <v>94.722054</v>
      </c>
      <c r="AC472" s="1">
        <v>48.927909999999997</v>
      </c>
      <c r="AD472" s="1">
        <v>94.594406000000006</v>
      </c>
      <c r="AE472" s="1">
        <v>80.138855000000007</v>
      </c>
      <c r="AF472" s="1">
        <v>2642.219971</v>
      </c>
      <c r="AG472" s="1"/>
      <c r="AI472">
        <f t="shared" si="254"/>
        <v>-2.240390476026723E-2</v>
      </c>
      <c r="AJ472">
        <f t="shared" si="277"/>
        <v>-2.6780889149592143E-2</v>
      </c>
      <c r="AK472">
        <f t="shared" si="278"/>
        <v>-6.1638605886043064E-2</v>
      </c>
      <c r="AL472">
        <f t="shared" si="279"/>
        <v>-6.1638605886043064E-2</v>
      </c>
      <c r="AM472">
        <f t="shared" si="280"/>
        <v>2.0686150512045733E-2</v>
      </c>
      <c r="AN472">
        <f t="shared" si="281"/>
        <v>5.678834695197215E-2</v>
      </c>
      <c r="AO472">
        <f t="shared" si="257"/>
        <v>6.690061928657258E-2</v>
      </c>
      <c r="AP472">
        <f t="shared" si="258"/>
        <v>3.0060443886390606E-2</v>
      </c>
      <c r="AQ472">
        <f t="shared" si="259"/>
        <v>7.8720523299624104E-2</v>
      </c>
      <c r="AR472">
        <f t="shared" si="260"/>
        <v>2.5428722761095333E-2</v>
      </c>
      <c r="AS472">
        <f t="shared" si="261"/>
        <v>-1.7787705803451841E-2</v>
      </c>
      <c r="AT472">
        <f t="shared" si="262"/>
        <v>3.9669369371341988E-2</v>
      </c>
      <c r="AU472">
        <f t="shared" si="263"/>
        <v>-2.9252075646766015E-2</v>
      </c>
      <c r="AV472">
        <f t="shared" si="264"/>
        <v>5.5096407108659179E-2</v>
      </c>
      <c r="AW472">
        <f t="shared" si="265"/>
        <v>4.6944955191074535E-2</v>
      </c>
      <c r="AX472">
        <f t="shared" si="266"/>
        <v>-1.5642058746925475E-3</v>
      </c>
      <c r="AY472">
        <f t="shared" si="267"/>
        <v>1.427438296784145E-2</v>
      </c>
      <c r="AZ472">
        <f t="shared" si="268"/>
        <v>6.5805617100059277E-2</v>
      </c>
      <c r="BA472">
        <f t="shared" si="269"/>
        <v>5.8907431684764963E-2</v>
      </c>
      <c r="BB472">
        <f t="shared" si="270"/>
        <v>1.2010516256373335E-2</v>
      </c>
      <c r="BC472">
        <f t="shared" si="271"/>
        <v>9.4403665512914556E-3</v>
      </c>
      <c r="BD472">
        <f t="shared" si="272"/>
        <v>-8.8231286367356429E-2</v>
      </c>
      <c r="BE472">
        <f t="shared" si="273"/>
        <v>2.4232120138766782E-2</v>
      </c>
      <c r="BF472">
        <f t="shared" si="274"/>
        <v>-4.963016374488554E-2</v>
      </c>
      <c r="BG472">
        <f t="shared" si="275"/>
        <v>4.8549245031618067E-2</v>
      </c>
      <c r="BH472">
        <f t="shared" si="276"/>
        <v>-6.0400366314905848E-2</v>
      </c>
      <c r="BI472">
        <f t="shared" si="255"/>
        <v>-2.1349482066747309E-2</v>
      </c>
      <c r="BJ472">
        <f t="shared" si="282"/>
        <v>9.0193587257759583E-2</v>
      </c>
      <c r="BK472">
        <f t="shared" si="283"/>
        <v>7.5553545675010464E-3</v>
      </c>
      <c r="BL472">
        <f t="shared" si="284"/>
        <v>2.5055298328034777E-2</v>
      </c>
      <c r="BM472">
        <f t="shared" si="285"/>
        <v>1.5293476914906566E-2</v>
      </c>
      <c r="BN472">
        <f t="shared" si="256"/>
        <v>1.1188072225067864E-2</v>
      </c>
    </row>
    <row r="473" spans="1:66" x14ac:dyDescent="0.25">
      <c r="A473" s="2">
        <v>43073</v>
      </c>
      <c r="B473" s="1">
        <v>166.864822</v>
      </c>
      <c r="C473" s="1">
        <v>173.570007</v>
      </c>
      <c r="D473" s="1">
        <v>62.109797999999998</v>
      </c>
      <c r="E473" s="1">
        <v>62.109797999999998</v>
      </c>
      <c r="F473" s="1">
        <v>280.39675899999997</v>
      </c>
      <c r="G473" s="1">
        <v>28.525552999999999</v>
      </c>
      <c r="H473" s="1">
        <v>196.44000199999999</v>
      </c>
      <c r="I473" s="1">
        <v>140.712952</v>
      </c>
      <c r="J473" s="1">
        <v>186.11721800000001</v>
      </c>
      <c r="K473" s="1">
        <v>101.784195</v>
      </c>
      <c r="L473" s="1">
        <v>105.269997</v>
      </c>
      <c r="M473" s="1">
        <v>11.898809999999999</v>
      </c>
      <c r="N473" s="1">
        <v>1037.0500489999999</v>
      </c>
      <c r="O473" s="1">
        <v>246.94834900000001</v>
      </c>
      <c r="P473" s="1">
        <v>179.35687300000001</v>
      </c>
      <c r="Q473" s="1">
        <v>42.285907999999999</v>
      </c>
      <c r="R473" s="1">
        <v>136.877396</v>
      </c>
      <c r="S473" s="1">
        <v>103.55744900000001</v>
      </c>
      <c r="T473" s="1">
        <v>51.744033999999999</v>
      </c>
      <c r="U473" s="1">
        <v>82.727881999999994</v>
      </c>
      <c r="V473" s="1">
        <v>60.615242000000002</v>
      </c>
      <c r="W473" s="1">
        <v>190.95718400000001</v>
      </c>
      <c r="X473" s="1">
        <v>34.507216999999997</v>
      </c>
      <c r="Y473" s="1">
        <v>61.131405000000001</v>
      </c>
      <c r="Z473" s="1">
        <v>34.678440000000002</v>
      </c>
      <c r="AA473" s="1">
        <v>106.80999799999999</v>
      </c>
      <c r="AB473" s="1">
        <v>95.540801999999999</v>
      </c>
      <c r="AC473" s="1">
        <v>48.775162000000002</v>
      </c>
      <c r="AD473" s="1">
        <v>93.817062000000007</v>
      </c>
      <c r="AE473" s="1">
        <v>79.370697000000007</v>
      </c>
      <c r="AF473" s="1">
        <v>2651.5</v>
      </c>
      <c r="AG473" s="1"/>
      <c r="AI473">
        <f t="shared" si="254"/>
        <v>-9.8216962696658552E-3</v>
      </c>
      <c r="AJ473">
        <f t="shared" si="277"/>
        <v>-3.3143921944208489E-2</v>
      </c>
      <c r="AK473">
        <f t="shared" si="278"/>
        <v>7.5855491743579547E-3</v>
      </c>
      <c r="AL473">
        <f t="shared" si="279"/>
        <v>7.5855491743579547E-3</v>
      </c>
      <c r="AM473">
        <f t="shared" si="280"/>
        <v>5.3504077910066755E-2</v>
      </c>
      <c r="AN473">
        <f t="shared" si="281"/>
        <v>3.8213184036379494E-2</v>
      </c>
      <c r="AO473">
        <f t="shared" si="257"/>
        <v>9.6628496059091521E-3</v>
      </c>
      <c r="AP473">
        <f t="shared" si="258"/>
        <v>1.6534826336965312E-2</v>
      </c>
      <c r="AQ473">
        <f t="shared" si="259"/>
        <v>1.5880798001032075E-2</v>
      </c>
      <c r="AR473">
        <f t="shared" si="260"/>
        <v>-9.6911899170364652E-3</v>
      </c>
      <c r="AS473">
        <f t="shared" si="261"/>
        <v>-7.0741371554651142E-3</v>
      </c>
      <c r="AT473">
        <f t="shared" si="262"/>
        <v>2.3846504229854339E-3</v>
      </c>
      <c r="AU473">
        <f t="shared" si="263"/>
        <v>2.6609448362513798E-2</v>
      </c>
      <c r="AV473">
        <f t="shared" si="264"/>
        <v>8.7838474876927499E-3</v>
      </c>
      <c r="AW473">
        <f t="shared" si="265"/>
        <v>2.1722334538380246E-2</v>
      </c>
      <c r="AX473">
        <f t="shared" si="266"/>
        <v>-2.9767275570899844E-2</v>
      </c>
      <c r="AY473">
        <f t="shared" si="267"/>
        <v>1.0508260331310927E-2</v>
      </c>
      <c r="AZ473">
        <f t="shared" si="268"/>
        <v>1.0878860950031275E-2</v>
      </c>
      <c r="BA473">
        <f t="shared" si="269"/>
        <v>1.8094380576824481E-2</v>
      </c>
      <c r="BB473">
        <f t="shared" si="270"/>
        <v>-1.1867021936013869E-3</v>
      </c>
      <c r="BC473">
        <f t="shared" si="271"/>
        <v>2.7113937430600435E-2</v>
      </c>
      <c r="BD473">
        <f t="shared" si="272"/>
        <v>-3.131315250614581E-2</v>
      </c>
      <c r="BE473">
        <f t="shared" si="273"/>
        <v>-1.6781286941346622E-2</v>
      </c>
      <c r="BF473">
        <f t="shared" si="274"/>
        <v>-1.0812142753501373E-2</v>
      </c>
      <c r="BG473">
        <f t="shared" si="275"/>
        <v>6.3014191142322564E-3</v>
      </c>
      <c r="BH473">
        <f t="shared" si="276"/>
        <v>-3.5662729583554965E-2</v>
      </c>
      <c r="BI473">
        <f t="shared" si="255"/>
        <v>8.6436892510797902E-3</v>
      </c>
      <c r="BJ473">
        <f t="shared" si="282"/>
        <v>-3.1218991369137872E-3</v>
      </c>
      <c r="BK473">
        <f t="shared" si="283"/>
        <v>-8.2176529550806558E-3</v>
      </c>
      <c r="BL473">
        <f t="shared" si="284"/>
        <v>-9.5853378489123616E-3</v>
      </c>
      <c r="BM473">
        <f t="shared" si="285"/>
        <v>3.5122090900281113E-3</v>
      </c>
      <c r="BN473">
        <f t="shared" si="256"/>
        <v>2.7942845976129138E-3</v>
      </c>
    </row>
    <row r="474" spans="1:66" x14ac:dyDescent="0.25">
      <c r="A474" s="2">
        <v>43080</v>
      </c>
      <c r="B474" s="1">
        <v>171.39679000000001</v>
      </c>
      <c r="C474" s="1">
        <v>177.509995</v>
      </c>
      <c r="D474" s="1">
        <v>66.387748999999999</v>
      </c>
      <c r="E474" s="1">
        <v>66.387748999999999</v>
      </c>
      <c r="F474" s="1">
        <v>288.28201300000001</v>
      </c>
      <c r="G474" s="1">
        <v>28.515733999999998</v>
      </c>
      <c r="H474" s="1">
        <v>197.779999</v>
      </c>
      <c r="I474" s="1">
        <v>143.481033</v>
      </c>
      <c r="J474" s="1">
        <v>190.72882100000001</v>
      </c>
      <c r="K474" s="1">
        <v>109.533081</v>
      </c>
      <c r="L474" s="1">
        <v>109.279999</v>
      </c>
      <c r="M474" s="1">
        <v>11.870502999999999</v>
      </c>
      <c r="N474" s="1">
        <v>1064.1899410000001</v>
      </c>
      <c r="O474" s="1">
        <v>253.67569</v>
      </c>
      <c r="P474" s="1">
        <v>178.54522700000001</v>
      </c>
      <c r="Q474" s="1">
        <v>43.466206</v>
      </c>
      <c r="R474" s="1">
        <v>138.69802899999999</v>
      </c>
      <c r="S474" s="1">
        <v>103.762749</v>
      </c>
      <c r="T474" s="1">
        <v>51.949477999999999</v>
      </c>
      <c r="U474" s="1">
        <v>85.372101000000001</v>
      </c>
      <c r="V474" s="1">
        <v>64.066254000000001</v>
      </c>
      <c r="W474" s="1">
        <v>191.02697800000001</v>
      </c>
      <c r="X474" s="1">
        <v>35.916859000000002</v>
      </c>
      <c r="Y474" s="1">
        <v>61.626246999999999</v>
      </c>
      <c r="Z474" s="1">
        <v>36.104103000000002</v>
      </c>
      <c r="AA474" s="1">
        <v>111.19000200000001</v>
      </c>
      <c r="AB474" s="1">
        <v>98.659874000000002</v>
      </c>
      <c r="AC474" s="1">
        <v>50.283569</v>
      </c>
      <c r="AD474" s="1">
        <v>94.858513000000002</v>
      </c>
      <c r="AE474" s="1">
        <v>79.725966999999997</v>
      </c>
      <c r="AF474" s="1">
        <v>2675.8100589999999</v>
      </c>
      <c r="AG474" s="1"/>
      <c r="AI474">
        <f t="shared" si="254"/>
        <v>2.7159517180919093E-2</v>
      </c>
      <c r="AJ474">
        <f t="shared" si="277"/>
        <v>2.2699705254952254E-2</v>
      </c>
      <c r="AK474">
        <f t="shared" si="278"/>
        <v>6.8877232542279426E-2</v>
      </c>
      <c r="AL474">
        <f t="shared" si="279"/>
        <v>6.8877232542279426E-2</v>
      </c>
      <c r="AM474">
        <f t="shared" si="280"/>
        <v>2.8121772976698465E-2</v>
      </c>
      <c r="AN474">
        <f t="shared" si="281"/>
        <v>-3.4421769141514081E-4</v>
      </c>
      <c r="AO474">
        <f t="shared" si="257"/>
        <v>6.8214059578354672E-3</v>
      </c>
      <c r="AP474">
        <f t="shared" si="258"/>
        <v>1.9671828077347103E-2</v>
      </c>
      <c r="AQ474">
        <f t="shared" si="259"/>
        <v>2.4777949345879444E-2</v>
      </c>
      <c r="AR474">
        <f t="shared" si="260"/>
        <v>7.6130542664310491E-2</v>
      </c>
      <c r="AS474">
        <f t="shared" si="261"/>
        <v>3.8092544070272939E-2</v>
      </c>
      <c r="AT474">
        <f t="shared" si="262"/>
        <v>-2.3789773935376617E-3</v>
      </c>
      <c r="AU474">
        <f t="shared" si="263"/>
        <v>2.617028177778925E-2</v>
      </c>
      <c r="AV474">
        <f t="shared" si="264"/>
        <v>2.7241895024777005E-2</v>
      </c>
      <c r="AW474">
        <f t="shared" si="265"/>
        <v>-4.5253130611838666E-3</v>
      </c>
      <c r="AX474">
        <f t="shared" si="266"/>
        <v>2.7912324834079488E-2</v>
      </c>
      <c r="AY474">
        <f t="shared" si="267"/>
        <v>1.3301195472771754E-2</v>
      </c>
      <c r="AZ474">
        <f t="shared" si="268"/>
        <v>1.9824744813865978E-3</v>
      </c>
      <c r="BA474">
        <f t="shared" si="269"/>
        <v>3.9703900936676091E-3</v>
      </c>
      <c r="BB474">
        <f t="shared" si="270"/>
        <v>3.1962851412054849E-2</v>
      </c>
      <c r="BC474">
        <f t="shared" si="271"/>
        <v>5.6933073037966235E-2</v>
      </c>
      <c r="BD474">
        <f t="shared" si="272"/>
        <v>3.6549554480234524E-4</v>
      </c>
      <c r="BE474">
        <f t="shared" si="273"/>
        <v>4.0850642924928002E-2</v>
      </c>
      <c r="BF474">
        <f t="shared" si="274"/>
        <v>8.094726433982638E-3</v>
      </c>
      <c r="BG474">
        <f t="shared" si="275"/>
        <v>4.1110932325675552E-2</v>
      </c>
      <c r="BH474">
        <f t="shared" si="276"/>
        <v>4.1007434528741532E-2</v>
      </c>
      <c r="BI474">
        <f t="shared" si="255"/>
        <v>3.2646491705187936E-2</v>
      </c>
      <c r="BJ474">
        <f t="shared" si="282"/>
        <v>3.0925719939177202E-2</v>
      </c>
      <c r="BK474">
        <f t="shared" si="283"/>
        <v>1.110086990360021E-2</v>
      </c>
      <c r="BL474">
        <f t="shared" si="284"/>
        <v>4.4760851728439547E-3</v>
      </c>
      <c r="BM474">
        <f t="shared" si="285"/>
        <v>9.1684174995285347E-3</v>
      </c>
      <c r="BN474">
        <f t="shared" si="256"/>
        <v>2.5801136902668994E-2</v>
      </c>
    </row>
    <row r="475" spans="1:66" x14ac:dyDescent="0.25">
      <c r="A475" s="2">
        <v>43087</v>
      </c>
      <c r="B475" s="1">
        <v>172.421402</v>
      </c>
      <c r="C475" s="1">
        <v>175</v>
      </c>
      <c r="D475" s="1">
        <v>64.179130999999998</v>
      </c>
      <c r="E475" s="1">
        <v>64.179130999999998</v>
      </c>
      <c r="F475" s="1">
        <v>289.41967799999998</v>
      </c>
      <c r="G475" s="1">
        <v>29.340567</v>
      </c>
      <c r="H475" s="1">
        <v>197.91999799999999</v>
      </c>
      <c r="I475" s="1">
        <v>152.34285</v>
      </c>
      <c r="J475" s="1">
        <v>184.69215399999999</v>
      </c>
      <c r="K475" s="1">
        <v>106.973671</v>
      </c>
      <c r="L475" s="1">
        <v>106.019997</v>
      </c>
      <c r="M475" s="1">
        <v>11.870502999999999</v>
      </c>
      <c r="N475" s="1">
        <v>1060.119995</v>
      </c>
      <c r="O475" s="1">
        <v>255.45121800000001</v>
      </c>
      <c r="P475" s="1">
        <v>183.972565</v>
      </c>
      <c r="Q475" s="1">
        <v>45.553677</v>
      </c>
      <c r="R475" s="1">
        <v>136.41980000000001</v>
      </c>
      <c r="S475" s="1">
        <v>105.043396</v>
      </c>
      <c r="T475" s="1">
        <v>51.577713000000003</v>
      </c>
      <c r="U475" s="1">
        <v>84.054901000000001</v>
      </c>
      <c r="V475" s="1">
        <v>62.583011999999997</v>
      </c>
      <c r="W475" s="1">
        <v>194.726654</v>
      </c>
      <c r="X475" s="1">
        <v>34.893416999999999</v>
      </c>
      <c r="Y475" s="1">
        <v>61.597706000000002</v>
      </c>
      <c r="Z475" s="1">
        <v>36.764995999999996</v>
      </c>
      <c r="AA475" s="1">
        <v>109.139999</v>
      </c>
      <c r="AB475" s="1">
        <v>101.496262</v>
      </c>
      <c r="AC475" s="1">
        <v>50.780006</v>
      </c>
      <c r="AD475" s="1">
        <v>95.933006000000006</v>
      </c>
      <c r="AE475" s="1">
        <v>80.628563</v>
      </c>
      <c r="AF475" s="1">
        <v>2683.3400879999999</v>
      </c>
      <c r="AG475" s="1"/>
      <c r="AI475">
        <f t="shared" si="254"/>
        <v>5.978011606868428E-3</v>
      </c>
      <c r="AJ475">
        <f t="shared" si="277"/>
        <v>-1.4140020678835597E-2</v>
      </c>
      <c r="AK475">
        <f t="shared" si="278"/>
        <v>-3.326845740770637E-2</v>
      </c>
      <c r="AL475">
        <f t="shared" si="279"/>
        <v>-3.326845740770637E-2</v>
      </c>
      <c r="AM475">
        <f t="shared" si="280"/>
        <v>3.9463613708010633E-3</v>
      </c>
      <c r="AN475">
        <f t="shared" si="281"/>
        <v>2.8925539844073513E-2</v>
      </c>
      <c r="AO475">
        <f t="shared" si="257"/>
        <v>7.0785216254343739E-4</v>
      </c>
      <c r="AP475">
        <f t="shared" si="258"/>
        <v>6.1762985773875789E-2</v>
      </c>
      <c r="AQ475">
        <f t="shared" si="259"/>
        <v>-3.1650523336481079E-2</v>
      </c>
      <c r="AR475">
        <f t="shared" si="260"/>
        <v>-2.3366548047708071E-2</v>
      </c>
      <c r="AS475">
        <f t="shared" si="261"/>
        <v>-2.9831643757610209E-2</v>
      </c>
      <c r="AT475">
        <f t="shared" si="262"/>
        <v>0</v>
      </c>
      <c r="AU475">
        <f t="shared" si="263"/>
        <v>-3.8244544918133862E-3</v>
      </c>
      <c r="AV475">
        <f t="shared" si="264"/>
        <v>6.9992043778416783E-3</v>
      </c>
      <c r="AW475">
        <f t="shared" si="265"/>
        <v>3.0397552996474061E-2</v>
      </c>
      <c r="AX475">
        <f t="shared" si="266"/>
        <v>4.8025148548736935E-2</v>
      </c>
      <c r="AY475">
        <f t="shared" si="267"/>
        <v>-1.6425821018696538E-2</v>
      </c>
      <c r="AZ475">
        <f t="shared" si="268"/>
        <v>1.2342068924947255E-2</v>
      </c>
      <c r="BA475">
        <f t="shared" si="269"/>
        <v>-7.1562797993850171E-3</v>
      </c>
      <c r="BB475">
        <f t="shared" si="270"/>
        <v>-1.5428928005414786E-2</v>
      </c>
      <c r="BC475">
        <f t="shared" si="271"/>
        <v>-2.3151689187259242E-2</v>
      </c>
      <c r="BD475">
        <f t="shared" si="272"/>
        <v>1.9367295859121961E-2</v>
      </c>
      <c r="BE475">
        <f t="shared" si="273"/>
        <v>-2.8494752283321958E-2</v>
      </c>
      <c r="BF475">
        <f t="shared" si="274"/>
        <v>-4.6313058784834066E-4</v>
      </c>
      <c r="BG475">
        <f t="shared" si="275"/>
        <v>1.8305204812871113E-2</v>
      </c>
      <c r="BH475">
        <f t="shared" si="276"/>
        <v>-1.8436936443260461E-2</v>
      </c>
      <c r="BI475">
        <f t="shared" si="255"/>
        <v>2.8749154899589669E-2</v>
      </c>
      <c r="BJ475">
        <f t="shared" si="282"/>
        <v>9.8727478950430166E-3</v>
      </c>
      <c r="BK475">
        <f t="shared" si="283"/>
        <v>1.1327322830793308E-2</v>
      </c>
      <c r="BL475">
        <f t="shared" si="284"/>
        <v>1.1321229882354424E-2</v>
      </c>
      <c r="BM475">
        <f t="shared" si="285"/>
        <v>2.8141119264698949E-3</v>
      </c>
      <c r="BN475">
        <f t="shared" si="256"/>
        <v>6.3733464442960715E-4</v>
      </c>
    </row>
    <row r="476" spans="1:66" x14ac:dyDescent="0.25">
      <c r="A476" s="2">
        <v>43094</v>
      </c>
      <c r="B476" s="1">
        <v>166.726913</v>
      </c>
      <c r="C476" s="1">
        <v>175.240005</v>
      </c>
      <c r="D476" s="1">
        <v>62.995232000000001</v>
      </c>
      <c r="E476" s="1">
        <v>62.995232000000001</v>
      </c>
      <c r="F476" s="1">
        <v>289.23336799999998</v>
      </c>
      <c r="G476" s="1">
        <v>28.987065999999999</v>
      </c>
      <c r="H476" s="1">
        <v>198.220001</v>
      </c>
      <c r="I476" s="1">
        <v>154.132813</v>
      </c>
      <c r="J476" s="1">
        <v>184.18743900000001</v>
      </c>
      <c r="K476" s="1">
        <v>105.83178700000001</v>
      </c>
      <c r="L476" s="1">
        <v>105.05999799999999</v>
      </c>
      <c r="M476" s="1">
        <v>11.785579</v>
      </c>
      <c r="N476" s="1">
        <v>1046.400024</v>
      </c>
      <c r="O476" s="1">
        <v>251.298416</v>
      </c>
      <c r="P476" s="1">
        <v>185.34162900000001</v>
      </c>
      <c r="Q476" s="1">
        <v>45.026932000000002</v>
      </c>
      <c r="R476" s="1">
        <v>136.03038000000001</v>
      </c>
      <c r="S476" s="1">
        <v>104.544838</v>
      </c>
      <c r="T476" s="1">
        <v>51.333134000000001</v>
      </c>
      <c r="U476" s="1">
        <v>84.084389000000002</v>
      </c>
      <c r="V476" s="1">
        <v>61.851280000000003</v>
      </c>
      <c r="W476" s="1">
        <v>192.961578</v>
      </c>
      <c r="X476" s="1">
        <v>34.970664999999997</v>
      </c>
      <c r="Y476" s="1">
        <v>60.922054000000003</v>
      </c>
      <c r="Z476" s="1">
        <v>36.708354999999997</v>
      </c>
      <c r="AA476" s="1">
        <v>109.779999</v>
      </c>
      <c r="AB476" s="1">
        <v>101.798424</v>
      </c>
      <c r="AC476" s="1">
        <v>50.531792000000003</v>
      </c>
      <c r="AD476" s="1">
        <v>96.460487000000001</v>
      </c>
      <c r="AE476" s="1">
        <v>80.311699000000004</v>
      </c>
      <c r="AF476" s="1">
        <v>2673.610107</v>
      </c>
      <c r="AG476" s="1"/>
      <c r="AI476">
        <f t="shared" si="254"/>
        <v>-3.3026578684240165E-2</v>
      </c>
      <c r="AJ476">
        <f t="shared" si="277"/>
        <v>1.3714571428571226E-3</v>
      </c>
      <c r="AK476">
        <f t="shared" si="278"/>
        <v>-1.8446790748849445E-2</v>
      </c>
      <c r="AL476">
        <f t="shared" si="279"/>
        <v>-1.8446790748849445E-2</v>
      </c>
      <c r="AM476">
        <f t="shared" si="280"/>
        <v>-6.4373646355861045E-4</v>
      </c>
      <c r="AN476">
        <f t="shared" si="281"/>
        <v>-1.2048199341205689E-2</v>
      </c>
      <c r="AO476">
        <f t="shared" si="257"/>
        <v>1.5157791179848527E-3</v>
      </c>
      <c r="AP476">
        <f t="shared" si="258"/>
        <v>1.17495701307938E-2</v>
      </c>
      <c r="AQ476">
        <f t="shared" si="259"/>
        <v>-2.7327365514399496E-3</v>
      </c>
      <c r="AR476">
        <f t="shared" si="260"/>
        <v>-1.0674439694604763E-2</v>
      </c>
      <c r="AS476">
        <f t="shared" si="261"/>
        <v>-9.0548861268125707E-3</v>
      </c>
      <c r="AT476">
        <f t="shared" si="262"/>
        <v>-7.1542039962417025E-3</v>
      </c>
      <c r="AU476">
        <f t="shared" si="263"/>
        <v>-1.2941903807785444E-2</v>
      </c>
      <c r="AV476">
        <f t="shared" si="264"/>
        <v>-1.6256732038756643E-2</v>
      </c>
      <c r="AW476">
        <f t="shared" si="265"/>
        <v>7.4416747953696717E-3</v>
      </c>
      <c r="AX476">
        <f t="shared" si="266"/>
        <v>-1.1563171947678301E-2</v>
      </c>
      <c r="AY476">
        <f t="shared" si="267"/>
        <v>-2.8545709640389531E-3</v>
      </c>
      <c r="AZ476">
        <f t="shared" si="268"/>
        <v>-4.7462098426444884E-3</v>
      </c>
      <c r="BA476">
        <f t="shared" si="269"/>
        <v>-4.7419512377371532E-3</v>
      </c>
      <c r="BB476">
        <f t="shared" si="270"/>
        <v>3.5081833003408836E-4</v>
      </c>
      <c r="BC476">
        <f t="shared" si="271"/>
        <v>-1.1692182536692127E-2</v>
      </c>
      <c r="BD476">
        <f t="shared" si="272"/>
        <v>-9.0643780075427855E-3</v>
      </c>
      <c r="BE476">
        <f t="shared" si="273"/>
        <v>2.2138273245064341E-3</v>
      </c>
      <c r="BF476">
        <f t="shared" si="274"/>
        <v>-1.0968785103782915E-2</v>
      </c>
      <c r="BG476">
        <f t="shared" si="275"/>
        <v>-1.5406230426354204E-3</v>
      </c>
      <c r="BH476">
        <f t="shared" si="276"/>
        <v>5.8640279078617233E-3</v>
      </c>
      <c r="BI476">
        <f t="shared" si="255"/>
        <v>2.9770751557332783E-3</v>
      </c>
      <c r="BJ476">
        <f t="shared" si="282"/>
        <v>-4.8880262046443494E-3</v>
      </c>
      <c r="BK476">
        <f t="shared" si="283"/>
        <v>5.4984308528807542E-3</v>
      </c>
      <c r="BL476">
        <f t="shared" si="284"/>
        <v>-3.9299224519230907E-3</v>
      </c>
      <c r="BM476">
        <f t="shared" si="285"/>
        <v>-3.6260707479878534E-3</v>
      </c>
      <c r="BN476">
        <f t="shared" si="256"/>
        <v>-5.6144719594547424E-3</v>
      </c>
    </row>
    <row r="477" spans="1:66" x14ac:dyDescent="0.25">
      <c r="A477" s="2">
        <v>43101</v>
      </c>
      <c r="B477" s="1">
        <v>172.41156000000001</v>
      </c>
      <c r="C477" s="1">
        <v>185.33999600000001</v>
      </c>
      <c r="D477" s="1">
        <v>66.029594000000003</v>
      </c>
      <c r="E477" s="1">
        <v>66.029594000000003</v>
      </c>
      <c r="F477" s="1">
        <v>302.89523300000002</v>
      </c>
      <c r="G477" s="1">
        <v>29.782442</v>
      </c>
      <c r="H477" s="1">
        <v>201.41999799999999</v>
      </c>
      <c r="I477" s="1">
        <v>158.41700700000001</v>
      </c>
      <c r="J477" s="1">
        <v>185.800522</v>
      </c>
      <c r="K477" s="1">
        <v>109.87762499999999</v>
      </c>
      <c r="L477" s="1">
        <v>112.389999</v>
      </c>
      <c r="M477" s="1">
        <v>12.455536</v>
      </c>
      <c r="N477" s="1">
        <v>1102.2299800000001</v>
      </c>
      <c r="O477" s="1">
        <v>252.04809599999999</v>
      </c>
      <c r="P477" s="1">
        <v>188.24598700000001</v>
      </c>
      <c r="Q477" s="1">
        <v>43.641787999999998</v>
      </c>
      <c r="R477" s="1">
        <v>137.96783400000001</v>
      </c>
      <c r="S477" s="1">
        <v>105.913467</v>
      </c>
      <c r="T477" s="1">
        <v>51.959266999999997</v>
      </c>
      <c r="U477" s="1">
        <v>86.689301</v>
      </c>
      <c r="V477" s="1">
        <v>63.265304999999998</v>
      </c>
      <c r="W477" s="1">
        <v>214.80064400000001</v>
      </c>
      <c r="X477" s="1">
        <v>35.588585000000002</v>
      </c>
      <c r="Y477" s="1">
        <v>63.253501999999997</v>
      </c>
      <c r="Z477" s="1">
        <v>36.009686000000002</v>
      </c>
      <c r="AA477" s="1">
        <v>116.910004</v>
      </c>
      <c r="AB477" s="1">
        <v>106.360062</v>
      </c>
      <c r="AC477" s="1">
        <v>50.102176999999998</v>
      </c>
      <c r="AD477" s="1">
        <v>97.808487</v>
      </c>
      <c r="AE477" s="1">
        <v>83.297934999999995</v>
      </c>
      <c r="AF477" s="1">
        <v>2743.1499020000001</v>
      </c>
      <c r="AG477" s="1"/>
      <c r="AI477">
        <f t="shared" si="254"/>
        <v>3.40955572061723E-2</v>
      </c>
      <c r="AJ477">
        <f t="shared" si="277"/>
        <v>5.7635190092581987E-2</v>
      </c>
      <c r="AK477">
        <f t="shared" si="278"/>
        <v>4.8168121676256413E-2</v>
      </c>
      <c r="AL477">
        <f t="shared" si="279"/>
        <v>4.8168121676256413E-2</v>
      </c>
      <c r="AM477">
        <f t="shared" si="280"/>
        <v>4.7234747133325344E-2</v>
      </c>
      <c r="AN477">
        <f t="shared" si="281"/>
        <v>2.7438996413089927E-2</v>
      </c>
      <c r="AO477">
        <f t="shared" si="257"/>
        <v>1.6143663524651058E-2</v>
      </c>
      <c r="AP477">
        <f t="shared" si="258"/>
        <v>2.7795470131334162E-2</v>
      </c>
      <c r="AQ477">
        <f t="shared" si="259"/>
        <v>8.7578339150477507E-3</v>
      </c>
      <c r="AR477">
        <f t="shared" si="260"/>
        <v>3.8228949115259564E-2</v>
      </c>
      <c r="AS477">
        <f t="shared" si="261"/>
        <v>6.9769666281547141E-2</v>
      </c>
      <c r="AT477">
        <f t="shared" si="262"/>
        <v>5.6845488880945101E-2</v>
      </c>
      <c r="AU477">
        <f t="shared" si="263"/>
        <v>5.3354314525512696E-2</v>
      </c>
      <c r="AV477">
        <f t="shared" si="264"/>
        <v>2.9832261258661641E-3</v>
      </c>
      <c r="AW477">
        <f t="shared" si="265"/>
        <v>1.567029498807309E-2</v>
      </c>
      <c r="AX477">
        <f t="shared" si="266"/>
        <v>-3.0762566723400206E-2</v>
      </c>
      <c r="AY477">
        <f t="shared" si="267"/>
        <v>1.4242803703113984E-2</v>
      </c>
      <c r="AZ477">
        <f t="shared" si="268"/>
        <v>1.3091311117627812E-2</v>
      </c>
      <c r="BA477">
        <f t="shared" si="269"/>
        <v>1.2197443467994683E-2</v>
      </c>
      <c r="BB477">
        <f t="shared" si="270"/>
        <v>3.097973394324122E-2</v>
      </c>
      <c r="BC477">
        <f t="shared" si="271"/>
        <v>2.2861693403919775E-2</v>
      </c>
      <c r="BD477">
        <f t="shared" si="272"/>
        <v>0.11317831366408085</v>
      </c>
      <c r="BE477">
        <f t="shared" si="273"/>
        <v>1.7669666847913965E-2</v>
      </c>
      <c r="BF477">
        <f t="shared" si="274"/>
        <v>3.8269359729729314E-2</v>
      </c>
      <c r="BG477">
        <f t="shared" si="275"/>
        <v>-1.9032969469756827E-2</v>
      </c>
      <c r="BH477">
        <f t="shared" si="276"/>
        <v>6.4948124111387506E-2</v>
      </c>
      <c r="BI477">
        <f t="shared" si="255"/>
        <v>4.4810497262708138E-2</v>
      </c>
      <c r="BJ477">
        <f t="shared" si="282"/>
        <v>-8.5018754134032169E-3</v>
      </c>
      <c r="BK477">
        <f t="shared" si="283"/>
        <v>1.3974633986660247E-2</v>
      </c>
      <c r="BL477">
        <f t="shared" si="284"/>
        <v>3.7183075905292337E-2</v>
      </c>
      <c r="BM477">
        <f t="shared" si="285"/>
        <v>2.6009699326738869E-2</v>
      </c>
      <c r="BN477">
        <f t="shared" si="256"/>
        <v>3.0579962907434293E-2</v>
      </c>
    </row>
    <row r="478" spans="1:66" x14ac:dyDescent="0.25">
      <c r="A478" s="2">
        <v>43108</v>
      </c>
      <c r="B478" s="1">
        <v>174.470642</v>
      </c>
      <c r="C478" s="1">
        <v>195.050003</v>
      </c>
      <c r="D478" s="1">
        <v>69.999122999999997</v>
      </c>
      <c r="E478" s="1">
        <v>69.999122999999997</v>
      </c>
      <c r="F478" s="1">
        <v>329.73837300000002</v>
      </c>
      <c r="G478" s="1">
        <v>30.626916999999999</v>
      </c>
      <c r="H478" s="1">
        <v>210.16000399999999</v>
      </c>
      <c r="I478" s="1">
        <v>166.574524</v>
      </c>
      <c r="J478" s="1">
        <v>189.84805299999999</v>
      </c>
      <c r="K478" s="1">
        <v>110.71436300000001</v>
      </c>
      <c r="L478" s="1">
        <v>113.129997</v>
      </c>
      <c r="M478" s="1">
        <v>12.483843999999999</v>
      </c>
      <c r="N478" s="1">
        <v>1122.26001</v>
      </c>
      <c r="O478" s="1">
        <v>253.53758199999999</v>
      </c>
      <c r="P478" s="1">
        <v>192.07936100000001</v>
      </c>
      <c r="Q478" s="1">
        <v>42.178607999999997</v>
      </c>
      <c r="R478" s="1">
        <v>141.91087300000001</v>
      </c>
      <c r="S478" s="1">
        <v>110.720276</v>
      </c>
      <c r="T478" s="1">
        <v>53.925713000000002</v>
      </c>
      <c r="U478" s="1">
        <v>88.075310000000002</v>
      </c>
      <c r="V478" s="1">
        <v>63.947597999999999</v>
      </c>
      <c r="W478" s="1">
        <v>222.359543</v>
      </c>
      <c r="X478" s="1">
        <v>35.279625000000003</v>
      </c>
      <c r="Y478" s="1">
        <v>62.216244000000003</v>
      </c>
      <c r="Z478" s="1">
        <v>34.838946999999997</v>
      </c>
      <c r="AA478" s="1">
        <v>117.300003</v>
      </c>
      <c r="AB478" s="1">
        <v>109.86900300000001</v>
      </c>
      <c r="AC478" s="1">
        <v>49.510272999999998</v>
      </c>
      <c r="AD478" s="1">
        <v>98.531341999999995</v>
      </c>
      <c r="AE478" s="1">
        <v>84.037300000000002</v>
      </c>
      <c r="AF478" s="1">
        <v>2786.23999</v>
      </c>
      <c r="AG478" s="1"/>
      <c r="AI478">
        <f t="shared" si="254"/>
        <v>1.1942830283537771E-2</v>
      </c>
      <c r="AJ478">
        <f t="shared" si="277"/>
        <v>5.2390240690411961E-2</v>
      </c>
      <c r="AK478">
        <f t="shared" si="278"/>
        <v>6.0117422499977723E-2</v>
      </c>
      <c r="AL478">
        <f t="shared" si="279"/>
        <v>6.0117422499977723E-2</v>
      </c>
      <c r="AM478">
        <f t="shared" si="280"/>
        <v>8.862186352071115E-2</v>
      </c>
      <c r="AN478">
        <f t="shared" si="281"/>
        <v>2.8354793740553552E-2</v>
      </c>
      <c r="AO478">
        <f t="shared" si="257"/>
        <v>4.3391947605917434E-2</v>
      </c>
      <c r="AP478">
        <f t="shared" si="258"/>
        <v>5.1493947237621927E-2</v>
      </c>
      <c r="AQ478">
        <f t="shared" si="259"/>
        <v>2.1784282177635606E-2</v>
      </c>
      <c r="AR478">
        <f t="shared" si="260"/>
        <v>7.6151809797491629E-3</v>
      </c>
      <c r="AS478">
        <f t="shared" si="261"/>
        <v>6.5841979409573615E-3</v>
      </c>
      <c r="AT478">
        <f t="shared" si="262"/>
        <v>2.2727243532513664E-3</v>
      </c>
      <c r="AU478">
        <f t="shared" si="263"/>
        <v>1.8172278347935968E-2</v>
      </c>
      <c r="AV478">
        <f t="shared" si="264"/>
        <v>5.9095308539843109E-3</v>
      </c>
      <c r="AW478">
        <f t="shared" si="265"/>
        <v>2.0363642599191194E-2</v>
      </c>
      <c r="AX478">
        <f t="shared" si="266"/>
        <v>-3.3527040642789462E-2</v>
      </c>
      <c r="AY478">
        <f t="shared" si="267"/>
        <v>2.8579407864009799E-2</v>
      </c>
      <c r="AZ478">
        <f t="shared" si="268"/>
        <v>4.5384304150859318E-2</v>
      </c>
      <c r="BA478">
        <f t="shared" si="269"/>
        <v>3.7845914954881966E-2</v>
      </c>
      <c r="BB478">
        <f t="shared" si="270"/>
        <v>1.598823596466652E-2</v>
      </c>
      <c r="BC478">
        <f t="shared" si="271"/>
        <v>1.0784631481662839E-2</v>
      </c>
      <c r="BD478">
        <f t="shared" si="272"/>
        <v>3.5190299522565659E-2</v>
      </c>
      <c r="BE478">
        <f t="shared" si="273"/>
        <v>-8.681435353498853E-3</v>
      </c>
      <c r="BF478">
        <f t="shared" si="274"/>
        <v>-1.6398428026957214E-2</v>
      </c>
      <c r="BG478">
        <f t="shared" si="275"/>
        <v>-3.2511780302666472E-2</v>
      </c>
      <c r="BH478">
        <f t="shared" si="276"/>
        <v>3.3358907420788651E-3</v>
      </c>
      <c r="BI478">
        <f t="shared" si="255"/>
        <v>3.2991152261645042E-2</v>
      </c>
      <c r="BJ478">
        <f t="shared" si="282"/>
        <v>-1.1813937745659227E-2</v>
      </c>
      <c r="BK478">
        <f t="shared" si="283"/>
        <v>7.3905140767589585E-3</v>
      </c>
      <c r="BL478">
        <f t="shared" si="284"/>
        <v>8.8761504111717366E-3</v>
      </c>
      <c r="BM478">
        <f t="shared" si="285"/>
        <v>1.5708251294828408E-2</v>
      </c>
      <c r="BN478">
        <f t="shared" si="256"/>
        <v>2.0085539489671459E-2</v>
      </c>
    </row>
    <row r="479" spans="1:66" x14ac:dyDescent="0.25">
      <c r="A479" s="2">
        <v>43115</v>
      </c>
      <c r="B479" s="1">
        <v>175.82038900000001</v>
      </c>
      <c r="C479" s="1">
        <v>195.729996</v>
      </c>
      <c r="D479" s="1">
        <v>70.208045999999996</v>
      </c>
      <c r="E479" s="1">
        <v>70.208045999999996</v>
      </c>
      <c r="F479" s="1">
        <v>331.22912600000001</v>
      </c>
      <c r="G479" s="1">
        <v>31.147349999999999</v>
      </c>
      <c r="H479" s="1">
        <v>213.25</v>
      </c>
      <c r="I479" s="1">
        <v>166.682129</v>
      </c>
      <c r="J479" s="1">
        <v>190.29336499999999</v>
      </c>
      <c r="K479" s="1">
        <v>108.86370100000001</v>
      </c>
      <c r="L479" s="1">
        <v>116.18</v>
      </c>
      <c r="M479" s="1">
        <v>11.323214999999999</v>
      </c>
      <c r="N479" s="1">
        <v>1137.51001</v>
      </c>
      <c r="O479" s="1">
        <v>252.63995399999999</v>
      </c>
      <c r="P479" s="1">
        <v>196.88085899999999</v>
      </c>
      <c r="Q479" s="1">
        <v>43.719822000000001</v>
      </c>
      <c r="R479" s="1">
        <v>143.46864299999999</v>
      </c>
      <c r="S479" s="1">
        <v>111.05439800000001</v>
      </c>
      <c r="T479" s="1">
        <v>56.215012000000002</v>
      </c>
      <c r="U479" s="1">
        <v>88.468497999999997</v>
      </c>
      <c r="V479" s="1">
        <v>66.459236000000004</v>
      </c>
      <c r="W479" s="1">
        <v>229.46971099999999</v>
      </c>
      <c r="X479" s="1">
        <v>35.665821000000001</v>
      </c>
      <c r="Y479" s="1">
        <v>64.747528000000003</v>
      </c>
      <c r="Z479" s="1">
        <v>35.596947</v>
      </c>
      <c r="AA479" s="1">
        <v>118.050003</v>
      </c>
      <c r="AB479" s="1">
        <v>113.875061</v>
      </c>
      <c r="AC479" s="1">
        <v>50.122470999999997</v>
      </c>
      <c r="AD479" s="1">
        <v>102.165077</v>
      </c>
      <c r="AE479" s="1">
        <v>83.682022000000003</v>
      </c>
      <c r="AF479" s="1">
        <v>2810.3000489999999</v>
      </c>
      <c r="AG479" s="1"/>
      <c r="AI479">
        <f t="shared" si="254"/>
        <v>7.7362413786498697E-3</v>
      </c>
      <c r="AJ479">
        <f t="shared" si="277"/>
        <v>3.4862496259484605E-3</v>
      </c>
      <c r="AK479">
        <f t="shared" si="278"/>
        <v>2.9846516791360179E-3</v>
      </c>
      <c r="AL479">
        <f t="shared" si="279"/>
        <v>2.9846516791360179E-3</v>
      </c>
      <c r="AM479">
        <f t="shared" si="280"/>
        <v>4.521017637216229E-3</v>
      </c>
      <c r="AN479">
        <f t="shared" si="281"/>
        <v>1.6992666940652257E-2</v>
      </c>
      <c r="AO479">
        <f t="shared" si="257"/>
        <v>1.4703064052092488E-2</v>
      </c>
      <c r="AP479">
        <f t="shared" si="258"/>
        <v>6.459871378651312E-4</v>
      </c>
      <c r="AQ479">
        <f t="shared" si="259"/>
        <v>2.3456232126857855E-3</v>
      </c>
      <c r="AR479">
        <f t="shared" si="260"/>
        <v>-1.6715645105594833E-2</v>
      </c>
      <c r="AS479">
        <f t="shared" si="261"/>
        <v>2.6960161591801365E-2</v>
      </c>
      <c r="AT479">
        <f t="shared" si="262"/>
        <v>-9.2970482489207668E-2</v>
      </c>
      <c r="AU479">
        <f t="shared" si="263"/>
        <v>1.3588651350055679E-2</v>
      </c>
      <c r="AV479">
        <f t="shared" si="264"/>
        <v>-3.5404139809142674E-3</v>
      </c>
      <c r="AW479">
        <f t="shared" si="265"/>
        <v>2.4997469665676265E-2</v>
      </c>
      <c r="AX479">
        <f t="shared" si="266"/>
        <v>3.6540181695896741E-2</v>
      </c>
      <c r="AY479">
        <f t="shared" si="267"/>
        <v>1.0977101099222866E-2</v>
      </c>
      <c r="AZ479">
        <f t="shared" si="268"/>
        <v>3.0177128532447644E-3</v>
      </c>
      <c r="BA479">
        <f t="shared" si="269"/>
        <v>4.245282765199599E-2</v>
      </c>
      <c r="BB479">
        <f t="shared" si="270"/>
        <v>4.4642249910899542E-3</v>
      </c>
      <c r="BC479">
        <f t="shared" si="271"/>
        <v>3.9276502613905917E-2</v>
      </c>
      <c r="BD479">
        <f t="shared" si="272"/>
        <v>3.1975996640719789E-2</v>
      </c>
      <c r="BE479">
        <f t="shared" si="273"/>
        <v>1.0946714994844706E-2</v>
      </c>
      <c r="BF479">
        <f t="shared" si="274"/>
        <v>4.068525898156114E-2</v>
      </c>
      <c r="BG479">
        <f t="shared" si="275"/>
        <v>2.1757259196152016E-2</v>
      </c>
      <c r="BH479">
        <f t="shared" si="276"/>
        <v>6.3938617290572449E-3</v>
      </c>
      <c r="BI479">
        <f t="shared" si="255"/>
        <v>3.6462131179983454E-2</v>
      </c>
      <c r="BJ479">
        <f t="shared" si="282"/>
        <v>1.2365070174426212E-2</v>
      </c>
      <c r="BK479">
        <f t="shared" si="283"/>
        <v>3.6878976031809264E-2</v>
      </c>
      <c r="BL479">
        <f t="shared" si="284"/>
        <v>-4.2276227341906322E-3</v>
      </c>
      <c r="BM479">
        <f t="shared" si="285"/>
        <v>8.6353146485417826E-3</v>
      </c>
      <c r="BN479">
        <f t="shared" si="256"/>
        <v>1.1289536382497276E-2</v>
      </c>
    </row>
    <row r="480" spans="1:66" x14ac:dyDescent="0.25">
      <c r="A480" s="2">
        <v>43122</v>
      </c>
      <c r="B480" s="1">
        <v>168.973175</v>
      </c>
      <c r="C480" s="1">
        <v>201.300003</v>
      </c>
      <c r="D480" s="1">
        <v>72.148041000000006</v>
      </c>
      <c r="E480" s="1">
        <v>72.148041000000006</v>
      </c>
      <c r="F480" s="1">
        <v>336.61346400000002</v>
      </c>
      <c r="G480" s="1">
        <v>31.618684999999999</v>
      </c>
      <c r="H480" s="1">
        <v>217.19000199999999</v>
      </c>
      <c r="I480" s="1">
        <v>164.163849</v>
      </c>
      <c r="J480" s="1">
        <v>196.84463500000001</v>
      </c>
      <c r="K480" s="1">
        <v>110.438728</v>
      </c>
      <c r="L480" s="1">
        <v>115.199997</v>
      </c>
      <c r="M480" s="1">
        <v>10.992953999999999</v>
      </c>
      <c r="N480" s="1">
        <v>1175.839966</v>
      </c>
      <c r="O480" s="1">
        <v>264.49664300000001</v>
      </c>
      <c r="P480" s="1">
        <v>202.65046699999999</v>
      </c>
      <c r="Q480" s="1">
        <v>48.850715999999998</v>
      </c>
      <c r="R480" s="1">
        <v>141.49221800000001</v>
      </c>
      <c r="S480" s="1">
        <v>114.307114</v>
      </c>
      <c r="T480" s="1">
        <v>56.351982</v>
      </c>
      <c r="U480" s="1">
        <v>92.459412</v>
      </c>
      <c r="V480" s="1">
        <v>67.279953000000006</v>
      </c>
      <c r="W480" s="1">
        <v>242.65292400000001</v>
      </c>
      <c r="X480" s="1">
        <v>37.664428999999998</v>
      </c>
      <c r="Y480" s="1">
        <v>65.213820999999996</v>
      </c>
      <c r="Z480" s="1">
        <v>36.180503999999999</v>
      </c>
      <c r="AA480" s="1">
        <v>119.370003</v>
      </c>
      <c r="AB480" s="1">
        <v>110.81446800000001</v>
      </c>
      <c r="AC480" s="1">
        <v>52.835704999999997</v>
      </c>
      <c r="AD480" s="1">
        <v>105.87698399999999</v>
      </c>
      <c r="AE480" s="1">
        <v>85.458404999999999</v>
      </c>
      <c r="AF480" s="1">
        <v>2872.8701169999999</v>
      </c>
      <c r="AG480" s="1"/>
      <c r="AI480">
        <f t="shared" si="254"/>
        <v>-3.8944368391768305E-2</v>
      </c>
      <c r="AJ480">
        <f t="shared" si="277"/>
        <v>2.8457605445411666E-2</v>
      </c>
      <c r="AK480">
        <f t="shared" si="278"/>
        <v>2.7632089347708246E-2</v>
      </c>
      <c r="AL480">
        <f t="shared" si="279"/>
        <v>2.7632089347708246E-2</v>
      </c>
      <c r="AM480">
        <f t="shared" si="280"/>
        <v>1.6255629645322959E-2</v>
      </c>
      <c r="AN480">
        <f t="shared" si="281"/>
        <v>1.5132426996197103E-2</v>
      </c>
      <c r="AO480">
        <f t="shared" si="257"/>
        <v>1.8475976553341114E-2</v>
      </c>
      <c r="AP480">
        <f t="shared" si="258"/>
        <v>-1.5108278344584884E-2</v>
      </c>
      <c r="AQ480">
        <f t="shared" si="259"/>
        <v>3.4427211899900015E-2</v>
      </c>
      <c r="AR480">
        <f t="shared" si="260"/>
        <v>1.446788034516658E-2</v>
      </c>
      <c r="AS480">
        <f t="shared" si="261"/>
        <v>-8.4352126011362581E-3</v>
      </c>
      <c r="AT480">
        <f t="shared" si="262"/>
        <v>-2.9166716343370692E-2</v>
      </c>
      <c r="AU480">
        <f t="shared" si="263"/>
        <v>3.3696368087345482E-2</v>
      </c>
      <c r="AV480">
        <f t="shared" si="264"/>
        <v>4.6931171464668721E-2</v>
      </c>
      <c r="AW480">
        <f t="shared" si="265"/>
        <v>2.9305073277844675E-2</v>
      </c>
      <c r="AX480">
        <f t="shared" si="266"/>
        <v>0.11735852904433138</v>
      </c>
      <c r="AY480">
        <f t="shared" si="267"/>
        <v>-1.3776006789162827E-2</v>
      </c>
      <c r="AZ480">
        <f t="shared" si="268"/>
        <v>2.92893938338218E-2</v>
      </c>
      <c r="BA480">
        <f t="shared" si="269"/>
        <v>2.4365377703734733E-3</v>
      </c>
      <c r="BB480">
        <f t="shared" si="270"/>
        <v>4.511113097003188E-2</v>
      </c>
      <c r="BC480">
        <f t="shared" si="271"/>
        <v>1.2349178976417994E-2</v>
      </c>
      <c r="BD480">
        <f t="shared" si="272"/>
        <v>5.7450776150583222E-2</v>
      </c>
      <c r="BE480">
        <f t="shared" si="273"/>
        <v>5.6037066972326174E-2</v>
      </c>
      <c r="BF480">
        <f t="shared" si="274"/>
        <v>7.2017112375316189E-3</v>
      </c>
      <c r="BG480">
        <f t="shared" si="275"/>
        <v>1.6393456438834459E-2</v>
      </c>
      <c r="BH480">
        <f t="shared" si="276"/>
        <v>1.1181702384200643E-2</v>
      </c>
      <c r="BI480">
        <f t="shared" si="255"/>
        <v>-2.6876762770735176E-2</v>
      </c>
      <c r="BJ480">
        <f t="shared" si="282"/>
        <v>5.4132087781546129E-2</v>
      </c>
      <c r="BK480">
        <f t="shared" si="283"/>
        <v>3.6332444598460946E-2</v>
      </c>
      <c r="BL480">
        <f t="shared" si="284"/>
        <v>2.122777339199566E-2</v>
      </c>
      <c r="BM480">
        <f t="shared" si="285"/>
        <v>2.2264550727337653E-2</v>
      </c>
      <c r="BN480">
        <f t="shared" si="256"/>
        <v>2.0886932224010404E-2</v>
      </c>
    </row>
    <row r="481" spans="1:66" x14ac:dyDescent="0.25">
      <c r="A481" s="2">
        <v>43129</v>
      </c>
      <c r="B481" s="1">
        <v>158.12602200000001</v>
      </c>
      <c r="C481" s="1">
        <v>195.63999899999999</v>
      </c>
      <c r="D481" s="1">
        <v>71.053687999999994</v>
      </c>
      <c r="E481" s="1">
        <v>71.053687999999994</v>
      </c>
      <c r="F481" s="1">
        <v>342.19390900000002</v>
      </c>
      <c r="G481" s="1">
        <v>31.373199</v>
      </c>
      <c r="H481" s="1">
        <v>209.11999499999999</v>
      </c>
      <c r="I481" s="1">
        <v>154.75976600000001</v>
      </c>
      <c r="J481" s="1">
        <v>189.00688199999999</v>
      </c>
      <c r="K481" s="1">
        <v>107.003204</v>
      </c>
      <c r="L481" s="1">
        <v>124.529999</v>
      </c>
      <c r="M481" s="1">
        <v>10.105968000000001</v>
      </c>
      <c r="N481" s="1">
        <v>1111.900024</v>
      </c>
      <c r="O481" s="1">
        <v>256.50671399999999</v>
      </c>
      <c r="P481" s="1">
        <v>189.683502</v>
      </c>
      <c r="Q481" s="1">
        <v>45.017178000000001</v>
      </c>
      <c r="R481" s="1">
        <v>134.04425000000001</v>
      </c>
      <c r="S481" s="1">
        <v>112.30242200000001</v>
      </c>
      <c r="T481" s="1">
        <v>54.277915999999998</v>
      </c>
      <c r="U481" s="1">
        <v>90.218200999999993</v>
      </c>
      <c r="V481" s="1">
        <v>66.469116</v>
      </c>
      <c r="W481" s="1">
        <v>232.870239</v>
      </c>
      <c r="X481" s="1">
        <v>35.347209999999997</v>
      </c>
      <c r="Y481" s="1">
        <v>62.872864</v>
      </c>
      <c r="Z481" s="1">
        <v>36.419670000000004</v>
      </c>
      <c r="AA481" s="1">
        <v>121.66999800000001</v>
      </c>
      <c r="AB481" s="1">
        <v>104.936989</v>
      </c>
      <c r="AC481" s="1">
        <v>51.155624000000003</v>
      </c>
      <c r="AD481" s="1">
        <v>102.057648</v>
      </c>
      <c r="AE481" s="1">
        <v>81.166283000000007</v>
      </c>
      <c r="AF481" s="1">
        <v>2762.1298830000001</v>
      </c>
      <c r="AG481" s="1"/>
      <c r="AI481">
        <f t="shared" si="254"/>
        <v>-6.4194526734790841E-2</v>
      </c>
      <c r="AJ481">
        <f t="shared" si="277"/>
        <v>-2.8117257405108009E-2</v>
      </c>
      <c r="AK481">
        <f t="shared" si="278"/>
        <v>-1.5168159590085228E-2</v>
      </c>
      <c r="AL481">
        <f t="shared" si="279"/>
        <v>-1.5168159590085228E-2</v>
      </c>
      <c r="AM481">
        <f t="shared" si="280"/>
        <v>1.6578199022960049E-2</v>
      </c>
      <c r="AN481">
        <f t="shared" si="281"/>
        <v>-7.7639534977498167E-3</v>
      </c>
      <c r="AO481">
        <f t="shared" si="257"/>
        <v>-3.7156438720415887E-2</v>
      </c>
      <c r="AP481">
        <f t="shared" si="258"/>
        <v>-5.7284737518550663E-2</v>
      </c>
      <c r="AQ481">
        <f t="shared" si="259"/>
        <v>-3.9816950053020342E-2</v>
      </c>
      <c r="AR481">
        <f t="shared" si="260"/>
        <v>-3.1107964227911074E-2</v>
      </c>
      <c r="AS481">
        <f t="shared" si="261"/>
        <v>8.0989602803548749E-2</v>
      </c>
      <c r="AT481">
        <f t="shared" si="262"/>
        <v>-8.0686774455710319E-2</v>
      </c>
      <c r="AU481">
        <f t="shared" si="263"/>
        <v>-5.4378098932554887E-2</v>
      </c>
      <c r="AV481">
        <f t="shared" si="264"/>
        <v>-3.0208054474249103E-2</v>
      </c>
      <c r="AW481">
        <f t="shared" si="265"/>
        <v>-6.3986849830452094E-2</v>
      </c>
      <c r="AX481">
        <f t="shared" si="266"/>
        <v>-7.8474550915487037E-2</v>
      </c>
      <c r="AY481">
        <f t="shared" si="267"/>
        <v>-5.263871119753033E-2</v>
      </c>
      <c r="AZ481">
        <f t="shared" si="268"/>
        <v>-1.7537771096206588E-2</v>
      </c>
      <c r="BA481">
        <f t="shared" si="269"/>
        <v>-3.6805555481615571E-2</v>
      </c>
      <c r="BB481">
        <f t="shared" si="270"/>
        <v>-2.4239944333628326E-2</v>
      </c>
      <c r="BC481">
        <f t="shared" si="271"/>
        <v>-1.2051687967142403E-2</v>
      </c>
      <c r="BD481">
        <f t="shared" si="272"/>
        <v>-4.0315545507294256E-2</v>
      </c>
      <c r="BE481">
        <f t="shared" si="273"/>
        <v>-6.1522743382091405E-2</v>
      </c>
      <c r="BF481">
        <f t="shared" si="274"/>
        <v>-3.5896639149544635E-2</v>
      </c>
      <c r="BG481">
        <f t="shared" si="275"/>
        <v>6.6103556766374631E-3</v>
      </c>
      <c r="BH481">
        <f t="shared" si="276"/>
        <v>1.9267780365222992E-2</v>
      </c>
      <c r="BI481">
        <f t="shared" si="255"/>
        <v>-5.3038913655209789E-2</v>
      </c>
      <c r="BJ481">
        <f t="shared" si="282"/>
        <v>-3.1798212969808851E-2</v>
      </c>
      <c r="BK481">
        <f t="shared" si="283"/>
        <v>-3.6073335825281848E-2</v>
      </c>
      <c r="BL481">
        <f t="shared" si="284"/>
        <v>-5.0224691181633828E-2</v>
      </c>
      <c r="BM481">
        <f t="shared" si="285"/>
        <v>-3.854689891641902E-2</v>
      </c>
      <c r="BN481">
        <f t="shared" si="256"/>
        <v>-3.1073676327492965E-2</v>
      </c>
    </row>
    <row r="482" spans="1:66" x14ac:dyDescent="0.25">
      <c r="A482" s="2">
        <v>43136</v>
      </c>
      <c r="B482" s="1">
        <v>154.096542</v>
      </c>
      <c r="C482" s="1">
        <v>187.990005</v>
      </c>
      <c r="D482" s="1">
        <v>66.735946999999996</v>
      </c>
      <c r="E482" s="1">
        <v>66.735946999999996</v>
      </c>
      <c r="F482" s="1">
        <v>326.42343099999999</v>
      </c>
      <c r="G482" s="1">
        <v>29.782442</v>
      </c>
      <c r="H482" s="1">
        <v>196.020004</v>
      </c>
      <c r="I482" s="1">
        <v>146.62330600000001</v>
      </c>
      <c r="J482" s="1">
        <v>178.84350599999999</v>
      </c>
      <c r="K482" s="1">
        <v>101.480774</v>
      </c>
      <c r="L482" s="1">
        <v>120.639999</v>
      </c>
      <c r="M482" s="1">
        <v>10.065721999999999</v>
      </c>
      <c r="N482" s="1">
        <v>1037.780029</v>
      </c>
      <c r="O482" s="1">
        <v>245.91261299999999</v>
      </c>
      <c r="P482" s="1">
        <v>180.051163</v>
      </c>
      <c r="Q482" s="1">
        <v>42.871178</v>
      </c>
      <c r="R482" s="1">
        <v>126.109459</v>
      </c>
      <c r="S482" s="1">
        <v>108.135796</v>
      </c>
      <c r="T482" s="1">
        <v>51.233231000000004</v>
      </c>
      <c r="U482" s="1">
        <v>86.679473999999999</v>
      </c>
      <c r="V482" s="1">
        <v>64.758437999999998</v>
      </c>
      <c r="W482" s="1">
        <v>231.43421900000001</v>
      </c>
      <c r="X482" s="1">
        <v>33.287269999999999</v>
      </c>
      <c r="Y482" s="1">
        <v>60.893509000000002</v>
      </c>
      <c r="Z482" s="1">
        <v>34.487236000000003</v>
      </c>
      <c r="AA482" s="1">
        <v>108.449997</v>
      </c>
      <c r="AB482" s="1">
        <v>98.490402000000003</v>
      </c>
      <c r="AC482" s="1">
        <v>48.162373000000002</v>
      </c>
      <c r="AD482" s="1">
        <v>97.066115999999994</v>
      </c>
      <c r="AE482" s="1">
        <v>72.764465000000001</v>
      </c>
      <c r="AF482" s="1">
        <v>2619.5500489999999</v>
      </c>
      <c r="AG482" s="1"/>
      <c r="AI482">
        <f t="shared" si="254"/>
        <v>-2.548271276943909E-2</v>
      </c>
      <c r="AJ482">
        <f t="shared" si="277"/>
        <v>-3.9102402571572249E-2</v>
      </c>
      <c r="AK482">
        <f t="shared" si="278"/>
        <v>-6.0767303169400558E-2</v>
      </c>
      <c r="AL482">
        <f t="shared" si="279"/>
        <v>-6.0767303169400558E-2</v>
      </c>
      <c r="AM482">
        <f t="shared" si="280"/>
        <v>-4.6086378469115369E-2</v>
      </c>
      <c r="AN482">
        <f t="shared" si="281"/>
        <v>-5.0704328876376298E-2</v>
      </c>
      <c r="AO482">
        <f t="shared" si="257"/>
        <v>-6.2643416761749587E-2</v>
      </c>
      <c r="AP482">
        <f t="shared" si="258"/>
        <v>-5.2574775797993897E-2</v>
      </c>
      <c r="AQ482">
        <f t="shared" si="259"/>
        <v>-5.3772518187988519E-2</v>
      </c>
      <c r="AR482">
        <f t="shared" si="260"/>
        <v>-5.160994992262101E-2</v>
      </c>
      <c r="AS482">
        <f t="shared" si="261"/>
        <v>-3.1237453073455823E-2</v>
      </c>
      <c r="AT482">
        <f t="shared" si="262"/>
        <v>-3.9823993109815463E-3</v>
      </c>
      <c r="AU482">
        <f t="shared" si="263"/>
        <v>-6.6660664987988172E-2</v>
      </c>
      <c r="AV482">
        <f t="shared" si="264"/>
        <v>-4.1301456927946123E-2</v>
      </c>
      <c r="AW482">
        <f t="shared" si="265"/>
        <v>-5.0781111158523434E-2</v>
      </c>
      <c r="AX482">
        <f t="shared" si="266"/>
        <v>-4.767069139695964E-2</v>
      </c>
      <c r="AY482">
        <f t="shared" si="267"/>
        <v>-5.9195310503807538E-2</v>
      </c>
      <c r="AZ482">
        <f t="shared" si="268"/>
        <v>-3.7101835613126917E-2</v>
      </c>
      <c r="BA482">
        <f t="shared" si="269"/>
        <v>-5.6094360734115035E-2</v>
      </c>
      <c r="BB482">
        <f t="shared" si="270"/>
        <v>-3.9224091821560426E-2</v>
      </c>
      <c r="BC482">
        <f t="shared" si="271"/>
        <v>-2.5736433744658217E-2</v>
      </c>
      <c r="BD482">
        <f t="shared" si="272"/>
        <v>-6.1666102382451071E-3</v>
      </c>
      <c r="BE482">
        <f t="shared" si="273"/>
        <v>-5.8277301093919369E-2</v>
      </c>
      <c r="BF482">
        <f t="shared" si="274"/>
        <v>-3.1481864735794417E-2</v>
      </c>
      <c r="BG482">
        <f t="shared" si="275"/>
        <v>-5.3060173252530859E-2</v>
      </c>
      <c r="BH482">
        <f t="shared" si="276"/>
        <v>-0.10865456741439257</v>
      </c>
      <c r="BI482">
        <f t="shared" si="255"/>
        <v>-6.1432932862215003E-2</v>
      </c>
      <c r="BJ482">
        <f t="shared" si="282"/>
        <v>-5.8512647602539276E-2</v>
      </c>
      <c r="BK482">
        <f t="shared" si="283"/>
        <v>-4.8908946049785573E-2</v>
      </c>
      <c r="BL482">
        <f t="shared" si="284"/>
        <v>-0.10351364740947919</v>
      </c>
      <c r="BM482">
        <f t="shared" si="285"/>
        <v>-5.1619525525404164E-2</v>
      </c>
      <c r="BN482">
        <f t="shared" si="256"/>
        <v>-4.9750186320922714E-2</v>
      </c>
    </row>
    <row r="483" spans="1:66" x14ac:dyDescent="0.25">
      <c r="A483" s="2">
        <v>43143</v>
      </c>
      <c r="B483" s="1">
        <v>170.57218900000001</v>
      </c>
      <c r="C483" s="1">
        <v>201.55999800000001</v>
      </c>
      <c r="D483" s="1">
        <v>69.830001999999993</v>
      </c>
      <c r="E483" s="1">
        <v>69.830001999999993</v>
      </c>
      <c r="F483" s="1">
        <v>349.92480499999999</v>
      </c>
      <c r="G483" s="1">
        <v>31.392835999999999</v>
      </c>
      <c r="H483" s="1">
        <v>203.78999300000001</v>
      </c>
      <c r="I483" s="1">
        <v>153.580566</v>
      </c>
      <c r="J483" s="1">
        <v>189.57096899999999</v>
      </c>
      <c r="K483" s="1">
        <v>104.867073</v>
      </c>
      <c r="L483" s="1">
        <v>126.019997</v>
      </c>
      <c r="M483" s="1">
        <v>10.142194999999999</v>
      </c>
      <c r="N483" s="1">
        <v>1094.8000489999999</v>
      </c>
      <c r="O483" s="1">
        <v>263.98367300000001</v>
      </c>
      <c r="P483" s="1">
        <v>182.83819600000001</v>
      </c>
      <c r="Q483" s="1">
        <v>44.743164</v>
      </c>
      <c r="R483" s="1">
        <v>129.63386499999999</v>
      </c>
      <c r="S483" s="1">
        <v>112.69549600000001</v>
      </c>
      <c r="T483" s="1">
        <v>54.181057000000003</v>
      </c>
      <c r="U483" s="1">
        <v>90.434464000000006</v>
      </c>
      <c r="V483" s="1">
        <v>67.537056000000007</v>
      </c>
      <c r="W483" s="1">
        <v>243.16149899999999</v>
      </c>
      <c r="X483" s="1">
        <v>35.333618000000001</v>
      </c>
      <c r="Y483" s="1">
        <v>61.711891000000001</v>
      </c>
      <c r="Z483" s="1">
        <v>35.529986999999998</v>
      </c>
      <c r="AA483" s="1">
        <v>107.040001</v>
      </c>
      <c r="AB483" s="1">
        <v>102.391212</v>
      </c>
      <c r="AC483" s="1">
        <v>48.423076999999999</v>
      </c>
      <c r="AD483" s="1">
        <v>102.350677</v>
      </c>
      <c r="AE483" s="1">
        <v>74.245766000000003</v>
      </c>
      <c r="AF483" s="1">
        <v>2732.219971</v>
      </c>
      <c r="AG483" s="1"/>
      <c r="AI483">
        <f t="shared" si="254"/>
        <v>0.10691769449310556</v>
      </c>
      <c r="AJ483">
        <f t="shared" si="277"/>
        <v>7.2184651519106094E-2</v>
      </c>
      <c r="AK483">
        <f t="shared" si="278"/>
        <v>4.6362644707806384E-2</v>
      </c>
      <c r="AL483">
        <f t="shared" si="279"/>
        <v>4.6362644707806384E-2</v>
      </c>
      <c r="AM483">
        <f t="shared" si="280"/>
        <v>7.1996590220265153E-2</v>
      </c>
      <c r="AN483">
        <f t="shared" si="281"/>
        <v>5.4071926002575592E-2</v>
      </c>
      <c r="AO483">
        <f t="shared" si="257"/>
        <v>3.9638755440490704E-2</v>
      </c>
      <c r="AP483">
        <f t="shared" si="258"/>
        <v>4.7449891765501385E-2</v>
      </c>
      <c r="AQ483">
        <f t="shared" si="259"/>
        <v>5.9982401597517332E-2</v>
      </c>
      <c r="AR483">
        <f t="shared" si="260"/>
        <v>3.3368872413212063E-2</v>
      </c>
      <c r="AS483">
        <f t="shared" si="261"/>
        <v>4.4595474507588488E-2</v>
      </c>
      <c r="AT483">
        <f t="shared" si="262"/>
        <v>7.5973685742562747E-3</v>
      </c>
      <c r="AU483">
        <f t="shared" si="263"/>
        <v>5.494422556478E-2</v>
      </c>
      <c r="AV483">
        <f t="shared" si="264"/>
        <v>7.3485697945879738E-2</v>
      </c>
      <c r="AW483">
        <f t="shared" si="265"/>
        <v>1.5479116899678166E-2</v>
      </c>
      <c r="AX483">
        <f t="shared" si="266"/>
        <v>4.3665373505715185E-2</v>
      </c>
      <c r="AY483">
        <f t="shared" si="267"/>
        <v>2.794719783866478E-2</v>
      </c>
      <c r="AZ483">
        <f t="shared" si="268"/>
        <v>4.2166425630232623E-2</v>
      </c>
      <c r="BA483">
        <f t="shared" si="269"/>
        <v>5.7537382329059021E-2</v>
      </c>
      <c r="BB483">
        <f t="shared" si="270"/>
        <v>4.33204059360121E-2</v>
      </c>
      <c r="BC483">
        <f t="shared" si="271"/>
        <v>4.2907427754820288E-2</v>
      </c>
      <c r="BD483">
        <f t="shared" si="272"/>
        <v>5.0672195540798479E-2</v>
      </c>
      <c r="BE483">
        <f t="shared" si="273"/>
        <v>6.1475392845373074E-2</v>
      </c>
      <c r="BF483">
        <f t="shared" si="274"/>
        <v>1.3439560528528578E-2</v>
      </c>
      <c r="BG483">
        <f t="shared" si="275"/>
        <v>3.0235853055895677E-2</v>
      </c>
      <c r="BH483">
        <f t="shared" si="276"/>
        <v>-1.3001346602157975E-2</v>
      </c>
      <c r="BI483">
        <f t="shared" si="255"/>
        <v>3.9605991251817539E-2</v>
      </c>
      <c r="BJ483">
        <f t="shared" si="282"/>
        <v>5.4130223193113204E-3</v>
      </c>
      <c r="BK483">
        <f t="shared" si="283"/>
        <v>5.4442901578548905E-2</v>
      </c>
      <c r="BL483">
        <f t="shared" si="284"/>
        <v>2.035747806295287E-2</v>
      </c>
      <c r="BM483">
        <f t="shared" si="285"/>
        <v>4.3011173633812121E-2</v>
      </c>
      <c r="BN483">
        <f t="shared" si="256"/>
        <v>4.3154107264504742E-2</v>
      </c>
    </row>
    <row r="484" spans="1:66" x14ac:dyDescent="0.25">
      <c r="A484" s="2">
        <v>43150</v>
      </c>
      <c r="B484" s="1">
        <v>173.60910000000001</v>
      </c>
      <c r="C484" s="1">
        <v>209.740005</v>
      </c>
      <c r="D484" s="1">
        <v>71.700355999999999</v>
      </c>
      <c r="E484" s="1">
        <v>71.700355999999999</v>
      </c>
      <c r="F484" s="1">
        <v>351.52145400000001</v>
      </c>
      <c r="G484" s="1">
        <v>31.451750000000001</v>
      </c>
      <c r="H484" s="1">
        <v>202.759995</v>
      </c>
      <c r="I484" s="1">
        <v>159.594482</v>
      </c>
      <c r="J484" s="1">
        <v>188.34178199999999</v>
      </c>
      <c r="K484" s="1">
        <v>105.575844</v>
      </c>
      <c r="L484" s="1">
        <v>127.099998</v>
      </c>
      <c r="M484" s="1">
        <v>10.228228</v>
      </c>
      <c r="N484" s="1">
        <v>1126.790039</v>
      </c>
      <c r="O484" s="1">
        <v>263.14523300000002</v>
      </c>
      <c r="P484" s="1">
        <v>184.18769800000001</v>
      </c>
      <c r="Q484" s="1">
        <v>46.874256000000003</v>
      </c>
      <c r="R484" s="1">
        <v>128.53370699999999</v>
      </c>
      <c r="S484" s="1">
        <v>115.279984</v>
      </c>
      <c r="T484" s="1">
        <v>55.094883000000003</v>
      </c>
      <c r="U484" s="1">
        <v>92.893737999999999</v>
      </c>
      <c r="V484" s="1">
        <v>67.398612999999997</v>
      </c>
      <c r="W484" s="1">
        <v>245.24569700000001</v>
      </c>
      <c r="X484" s="1">
        <v>35.333618000000001</v>
      </c>
      <c r="Y484" s="1">
        <v>60.255927999999997</v>
      </c>
      <c r="Z484" s="1">
        <v>35.128188999999999</v>
      </c>
      <c r="AA484" s="1">
        <v>111.650002</v>
      </c>
      <c r="AB484" s="1">
        <v>104.910072</v>
      </c>
      <c r="AC484" s="1">
        <v>46.627128999999996</v>
      </c>
      <c r="AD484" s="1">
        <v>90.736358999999993</v>
      </c>
      <c r="AE484" s="1">
        <v>75.206092999999996</v>
      </c>
      <c r="AF484" s="1">
        <v>2747.3000489999999</v>
      </c>
      <c r="AG484" s="1"/>
      <c r="AI484">
        <f t="shared" si="254"/>
        <v>1.7804256472313922E-2</v>
      </c>
      <c r="AJ484">
        <f t="shared" si="277"/>
        <v>4.0583484228849762E-2</v>
      </c>
      <c r="AK484">
        <f t="shared" si="278"/>
        <v>2.6784389895907583E-2</v>
      </c>
      <c r="AL484">
        <f t="shared" si="279"/>
        <v>2.6784389895907583E-2</v>
      </c>
      <c r="AM484">
        <f t="shared" si="280"/>
        <v>4.5628345781317603E-3</v>
      </c>
      <c r="AN484">
        <f t="shared" si="281"/>
        <v>1.876670205903075E-3</v>
      </c>
      <c r="AO484">
        <f t="shared" si="257"/>
        <v>-5.0542128435129103E-3</v>
      </c>
      <c r="AP484">
        <f t="shared" si="258"/>
        <v>3.915805336985146E-2</v>
      </c>
      <c r="AQ484">
        <f t="shared" si="259"/>
        <v>-6.4840466158085424E-3</v>
      </c>
      <c r="AR484">
        <f t="shared" si="260"/>
        <v>6.7587563924855487E-3</v>
      </c>
      <c r="AS484">
        <f t="shared" si="261"/>
        <v>8.5700763824014033E-3</v>
      </c>
      <c r="AT484">
        <f t="shared" si="262"/>
        <v>8.4826805242849777E-3</v>
      </c>
      <c r="AU484">
        <f t="shared" si="263"/>
        <v>2.9219938407218718E-2</v>
      </c>
      <c r="AV484">
        <f t="shared" si="264"/>
        <v>-3.1761055161922511E-3</v>
      </c>
      <c r="AW484">
        <f t="shared" si="265"/>
        <v>7.3808538342830781E-3</v>
      </c>
      <c r="AX484">
        <f t="shared" si="266"/>
        <v>4.7629443460905051E-2</v>
      </c>
      <c r="AY484">
        <f t="shared" si="267"/>
        <v>-8.4866558595625714E-3</v>
      </c>
      <c r="AZ484">
        <f t="shared" si="268"/>
        <v>2.2933374373719364E-2</v>
      </c>
      <c r="BA484">
        <f t="shared" si="269"/>
        <v>1.6866153054193835E-2</v>
      </c>
      <c r="BB484">
        <f t="shared" si="270"/>
        <v>2.7193990998829753E-2</v>
      </c>
      <c r="BC484">
        <f t="shared" si="271"/>
        <v>-2.0498820677053112E-3</v>
      </c>
      <c r="BD484">
        <f t="shared" si="272"/>
        <v>8.5712500069758772E-3</v>
      </c>
      <c r="BE484">
        <f t="shared" si="273"/>
        <v>0</v>
      </c>
      <c r="BF484">
        <f t="shared" si="274"/>
        <v>-2.3592908536865353E-2</v>
      </c>
      <c r="BG484">
        <f t="shared" si="275"/>
        <v>-1.1308701013597315E-2</v>
      </c>
      <c r="BH484">
        <f t="shared" si="276"/>
        <v>4.3068020898093945E-2</v>
      </c>
      <c r="BI484">
        <f t="shared" si="255"/>
        <v>2.4600353397516223E-2</v>
      </c>
      <c r="BJ484">
        <f t="shared" si="282"/>
        <v>-3.7088679845768635E-2</v>
      </c>
      <c r="BK484">
        <f t="shared" si="283"/>
        <v>-0.11347573206574893</v>
      </c>
      <c r="BL484">
        <f t="shared" si="284"/>
        <v>1.2934434537317486E-2</v>
      </c>
      <c r="BM484">
        <f t="shared" si="285"/>
        <v>5.5193498913195509E-3</v>
      </c>
      <c r="BN484">
        <f t="shared" si="256"/>
        <v>7.0348826850109517E-3</v>
      </c>
    </row>
    <row r="485" spans="1:66" x14ac:dyDescent="0.25">
      <c r="A485" s="2">
        <v>43157</v>
      </c>
      <c r="B485" s="1">
        <v>174.31147799999999</v>
      </c>
      <c r="C485" s="1">
        <v>209.78999300000001</v>
      </c>
      <c r="D485" s="1">
        <v>73.630409</v>
      </c>
      <c r="E485" s="1">
        <v>73.630409</v>
      </c>
      <c r="F485" s="1">
        <v>339.70419299999998</v>
      </c>
      <c r="G485" s="1">
        <v>31.058973000000002</v>
      </c>
      <c r="H485" s="1">
        <v>201.33999600000001</v>
      </c>
      <c r="I485" s="1">
        <v>143.842377</v>
      </c>
      <c r="J485" s="1">
        <v>187.86549400000001</v>
      </c>
      <c r="K485" s="1">
        <v>101.382339</v>
      </c>
      <c r="L485" s="1">
        <v>125.089996</v>
      </c>
      <c r="M485" s="1">
        <v>9.9414540000000002</v>
      </c>
      <c r="N485" s="1">
        <v>1078.920044</v>
      </c>
      <c r="O485" s="1">
        <v>254.612762</v>
      </c>
      <c r="P485" s="1">
        <v>174.516266</v>
      </c>
      <c r="Q485" s="1">
        <v>48.101849000000001</v>
      </c>
      <c r="R485" s="1">
        <v>125.418221</v>
      </c>
      <c r="S485" s="1">
        <v>111.359032</v>
      </c>
      <c r="T485" s="1">
        <v>53.788017000000004</v>
      </c>
      <c r="U485" s="1">
        <v>91.896263000000005</v>
      </c>
      <c r="V485" s="1">
        <v>65.153960999999995</v>
      </c>
      <c r="W485" s="1">
        <v>236.028412</v>
      </c>
      <c r="X485" s="1">
        <v>35.03154</v>
      </c>
      <c r="Y485" s="1">
        <v>61.607216000000001</v>
      </c>
      <c r="Z485" s="1">
        <v>34.774231</v>
      </c>
      <c r="AA485" s="1">
        <v>110.769997</v>
      </c>
      <c r="AB485" s="1">
        <v>106.06658899999999</v>
      </c>
      <c r="AC485" s="1">
        <v>46.59816</v>
      </c>
      <c r="AD485" s="1">
        <v>86.711876000000004</v>
      </c>
      <c r="AE485" s="1">
        <v>73.285438999999997</v>
      </c>
      <c r="AF485" s="1">
        <v>2691.25</v>
      </c>
      <c r="AG485" s="1"/>
      <c r="AI485">
        <f t="shared" si="254"/>
        <v>4.0457441459000806E-3</v>
      </c>
      <c r="AJ485">
        <f t="shared" si="277"/>
        <v>2.3833316872483743E-4</v>
      </c>
      <c r="AK485">
        <f t="shared" si="278"/>
        <v>2.6918318229828608E-2</v>
      </c>
      <c r="AL485">
        <f t="shared" si="279"/>
        <v>2.6918318229828608E-2</v>
      </c>
      <c r="AM485">
        <f t="shared" si="280"/>
        <v>-3.361746734240588E-2</v>
      </c>
      <c r="AN485">
        <f t="shared" si="281"/>
        <v>-1.2488239923056707E-2</v>
      </c>
      <c r="AO485">
        <f t="shared" si="257"/>
        <v>-7.0033489594433559E-3</v>
      </c>
      <c r="AP485">
        <f t="shared" si="258"/>
        <v>-9.8700812224823659E-2</v>
      </c>
      <c r="AQ485">
        <f t="shared" si="259"/>
        <v>-2.5288493872272192E-3</v>
      </c>
      <c r="AR485">
        <f t="shared" si="260"/>
        <v>-3.9720307611275187E-2</v>
      </c>
      <c r="AS485">
        <f t="shared" si="261"/>
        <v>-1.5814335418006854E-2</v>
      </c>
      <c r="AT485">
        <f t="shared" si="262"/>
        <v>-2.8037505616808643E-2</v>
      </c>
      <c r="AU485">
        <f t="shared" si="263"/>
        <v>-4.2483509210361432E-2</v>
      </c>
      <c r="AV485">
        <f t="shared" si="264"/>
        <v>-3.2424949913495163E-2</v>
      </c>
      <c r="AW485">
        <f t="shared" si="265"/>
        <v>-5.2508566560183677E-2</v>
      </c>
      <c r="AX485">
        <f t="shared" si="266"/>
        <v>2.618906633952758E-2</v>
      </c>
      <c r="AY485">
        <f t="shared" si="267"/>
        <v>-2.4238669160922825E-2</v>
      </c>
      <c r="AZ485">
        <f t="shared" si="268"/>
        <v>-3.4012426649885727E-2</v>
      </c>
      <c r="BA485">
        <f t="shared" si="269"/>
        <v>-2.3720279068384614E-2</v>
      </c>
      <c r="BB485">
        <f t="shared" si="270"/>
        <v>-1.073780667540792E-2</v>
      </c>
      <c r="BC485">
        <f t="shared" si="271"/>
        <v>-3.3304127489982654E-2</v>
      </c>
      <c r="BD485">
        <f t="shared" si="272"/>
        <v>-3.7583880625640512E-2</v>
      </c>
      <c r="BE485">
        <f t="shared" si="273"/>
        <v>-8.5493084800996495E-3</v>
      </c>
      <c r="BF485">
        <f t="shared" si="274"/>
        <v>2.2425810121122089E-2</v>
      </c>
      <c r="BG485">
        <f t="shared" si="275"/>
        <v>-1.007618126855326E-2</v>
      </c>
      <c r="BH485">
        <f t="shared" si="276"/>
        <v>-7.8818180406301924E-3</v>
      </c>
      <c r="BI485">
        <f t="shared" si="255"/>
        <v>1.1023889107615842E-2</v>
      </c>
      <c r="BJ485">
        <f t="shared" si="282"/>
        <v>-6.2129066535485111E-4</v>
      </c>
      <c r="BK485">
        <f t="shared" si="283"/>
        <v>-4.4353587077480036E-2</v>
      </c>
      <c r="BL485">
        <f t="shared" si="284"/>
        <v>-2.5538542468892769E-2</v>
      </c>
      <c r="BM485">
        <f t="shared" si="285"/>
        <v>-2.0401866560007455E-2</v>
      </c>
      <c r="BN485">
        <f t="shared" si="256"/>
        <v>-1.6939544349859174E-2</v>
      </c>
    </row>
    <row r="486" spans="1:66" x14ac:dyDescent="0.25">
      <c r="A486" s="2">
        <v>43164</v>
      </c>
      <c r="B486" s="1">
        <v>178.04083299999999</v>
      </c>
      <c r="C486" s="1">
        <v>221.11000100000001</v>
      </c>
      <c r="D486" s="1">
        <v>77.818809999999999</v>
      </c>
      <c r="E486" s="1">
        <v>77.818809999999999</v>
      </c>
      <c r="F486" s="1">
        <v>349.41229199999998</v>
      </c>
      <c r="G486" s="1">
        <v>32.249859000000001</v>
      </c>
      <c r="H486" s="1">
        <v>212.94000199999999</v>
      </c>
      <c r="I486" s="1">
        <v>155.50659200000001</v>
      </c>
      <c r="J486" s="1">
        <v>187.121307</v>
      </c>
      <c r="K486" s="1">
        <v>103.09517700000001</v>
      </c>
      <c r="L486" s="1">
        <v>128.490005</v>
      </c>
      <c r="M486" s="1">
        <v>10.256905</v>
      </c>
      <c r="N486" s="1">
        <v>1160.040039</v>
      </c>
      <c r="O486" s="1">
        <v>267.84063700000002</v>
      </c>
      <c r="P486" s="1">
        <v>178.134491</v>
      </c>
      <c r="Q486" s="1">
        <v>51.254294999999999</v>
      </c>
      <c r="R486" s="1">
        <v>131.10086100000001</v>
      </c>
      <c r="S486" s="1">
        <v>115.99736</v>
      </c>
      <c r="T486" s="1">
        <v>57.649661999999999</v>
      </c>
      <c r="U486" s="1">
        <v>95.342986999999994</v>
      </c>
      <c r="V486" s="1">
        <v>65.757698000000005</v>
      </c>
      <c r="W486" s="1">
        <v>244.799408</v>
      </c>
      <c r="X486" s="1">
        <v>35.830584999999999</v>
      </c>
      <c r="Y486" s="1">
        <v>60.494765999999998</v>
      </c>
      <c r="Z486" s="1">
        <v>35.443882000000002</v>
      </c>
      <c r="AA486" s="1">
        <v>116.610001</v>
      </c>
      <c r="AB486" s="1">
        <v>109.31073000000001</v>
      </c>
      <c r="AC486" s="1">
        <v>47.322327000000001</v>
      </c>
      <c r="AD486" s="1">
        <v>86.663039999999995</v>
      </c>
      <c r="AE486" s="1">
        <v>72.325111000000007</v>
      </c>
      <c r="AF486" s="1">
        <v>2786.570068</v>
      </c>
      <c r="AG486" s="1"/>
      <c r="AI486">
        <f t="shared" si="254"/>
        <v>2.1394775850618386E-2</v>
      </c>
      <c r="AJ486">
        <f t="shared" si="277"/>
        <v>5.395876055918454E-2</v>
      </c>
      <c r="AK486">
        <f t="shared" si="278"/>
        <v>5.6884119712006471E-2</v>
      </c>
      <c r="AL486">
        <f t="shared" si="279"/>
        <v>5.6884119712006471E-2</v>
      </c>
      <c r="AM486">
        <f t="shared" si="280"/>
        <v>2.8578095884733472E-2</v>
      </c>
      <c r="AN486">
        <f t="shared" si="281"/>
        <v>3.8342735930128755E-2</v>
      </c>
      <c r="AO486">
        <f t="shared" si="257"/>
        <v>5.761401723679372E-2</v>
      </c>
      <c r="AP486">
        <f t="shared" si="258"/>
        <v>8.1090254786320815E-2</v>
      </c>
      <c r="AQ486">
        <f t="shared" si="259"/>
        <v>-3.9612756134982975E-3</v>
      </c>
      <c r="AR486">
        <f t="shared" si="260"/>
        <v>1.6894836091718154E-2</v>
      </c>
      <c r="AS486">
        <f t="shared" si="261"/>
        <v>2.7180502907682539E-2</v>
      </c>
      <c r="AT486">
        <f t="shared" si="262"/>
        <v>3.1730871560638862E-2</v>
      </c>
      <c r="AU486">
        <f t="shared" si="263"/>
        <v>7.5186289708044404E-2</v>
      </c>
      <c r="AV486">
        <f t="shared" si="264"/>
        <v>5.1952914284791471E-2</v>
      </c>
      <c r="AW486">
        <f t="shared" si="265"/>
        <v>2.0732881140145386E-2</v>
      </c>
      <c r="AX486">
        <f t="shared" si="266"/>
        <v>6.5536898591985471E-2</v>
      </c>
      <c r="AY486">
        <f t="shared" si="267"/>
        <v>4.530952484168952E-2</v>
      </c>
      <c r="AZ486">
        <f t="shared" si="268"/>
        <v>4.1652014360182309E-2</v>
      </c>
      <c r="BA486">
        <f t="shared" si="269"/>
        <v>7.1793778900605232E-2</v>
      </c>
      <c r="BB486">
        <f t="shared" si="270"/>
        <v>3.7506682943135444E-2</v>
      </c>
      <c r="BC486">
        <f t="shared" si="271"/>
        <v>9.2663130642204484E-3</v>
      </c>
      <c r="BD486">
        <f t="shared" si="272"/>
        <v>3.7160763510115033E-2</v>
      </c>
      <c r="BE486">
        <f t="shared" si="273"/>
        <v>2.280930270265023E-2</v>
      </c>
      <c r="BF486">
        <f t="shared" si="274"/>
        <v>-1.8057137982018252E-2</v>
      </c>
      <c r="BG486">
        <f t="shared" si="275"/>
        <v>1.925710449211664E-2</v>
      </c>
      <c r="BH486">
        <f t="shared" si="276"/>
        <v>5.2721893636956521E-2</v>
      </c>
      <c r="BI486">
        <f t="shared" si="255"/>
        <v>3.0585889775337393E-2</v>
      </c>
      <c r="BJ486">
        <f t="shared" si="282"/>
        <v>1.5540678001019811E-2</v>
      </c>
      <c r="BK486">
        <f t="shared" si="283"/>
        <v>-5.6319851735197766E-4</v>
      </c>
      <c r="BL486">
        <f t="shared" si="284"/>
        <v>-1.3103940060998883E-2</v>
      </c>
      <c r="BM486">
        <f t="shared" si="285"/>
        <v>3.5418511100789592E-2</v>
      </c>
      <c r="BN486">
        <f t="shared" si="256"/>
        <v>3.4396015600365329E-2</v>
      </c>
    </row>
    <row r="487" spans="1:66" x14ac:dyDescent="0.25">
      <c r="A487" s="2">
        <v>43171</v>
      </c>
      <c r="B487" s="1">
        <v>176.10195899999999</v>
      </c>
      <c r="C487" s="1">
        <v>225.550003</v>
      </c>
      <c r="D487" s="1">
        <v>71.312354999999997</v>
      </c>
      <c r="E487" s="1">
        <v>71.312354999999997</v>
      </c>
      <c r="F487" s="1">
        <v>325.70877100000001</v>
      </c>
      <c r="G487" s="1">
        <v>31.707757999999998</v>
      </c>
      <c r="H487" s="1">
        <v>206.96000699999999</v>
      </c>
      <c r="I487" s="1">
        <v>153.747635</v>
      </c>
      <c r="J487" s="1">
        <v>184.43225100000001</v>
      </c>
      <c r="K487" s="1">
        <v>101.264214</v>
      </c>
      <c r="L487" s="1">
        <v>128.520004</v>
      </c>
      <c r="M487" s="1">
        <v>10.658386</v>
      </c>
      <c r="N487" s="1">
        <v>1135.7299800000001</v>
      </c>
      <c r="O487" s="1">
        <v>264.704926</v>
      </c>
      <c r="P487" s="1">
        <v>176.00325000000001</v>
      </c>
      <c r="Q487" s="1">
        <v>50.252583000000001</v>
      </c>
      <c r="R487" s="1">
        <v>130.983261</v>
      </c>
      <c r="S487" s="1">
        <v>113.442352</v>
      </c>
      <c r="T487" s="1">
        <v>56.509838000000002</v>
      </c>
      <c r="U487" s="1">
        <v>93.427040000000005</v>
      </c>
      <c r="V487" s="1">
        <v>65.370887999999994</v>
      </c>
      <c r="W487" s="1">
        <v>249.93826300000001</v>
      </c>
      <c r="X487" s="1">
        <v>35.840331999999997</v>
      </c>
      <c r="Y487" s="1">
        <v>58.181708999999998</v>
      </c>
      <c r="Z487" s="1">
        <v>35.396053000000002</v>
      </c>
      <c r="AA487" s="1">
        <v>107.290001</v>
      </c>
      <c r="AB487" s="1">
        <v>107.781761</v>
      </c>
      <c r="AC487" s="1">
        <v>46.887824999999999</v>
      </c>
      <c r="AD487" s="1">
        <v>87.621894999999995</v>
      </c>
      <c r="AE487" s="1">
        <v>72.868324000000001</v>
      </c>
      <c r="AF487" s="1">
        <v>2752.01001</v>
      </c>
      <c r="AG487" s="1"/>
      <c r="AI487">
        <f t="shared" si="254"/>
        <v>-1.0890052396014113E-2</v>
      </c>
      <c r="AJ487">
        <f t="shared" si="277"/>
        <v>2.0080511871554796E-2</v>
      </c>
      <c r="AK487">
        <f t="shared" si="278"/>
        <v>-8.3610312211147952E-2</v>
      </c>
      <c r="AL487">
        <f t="shared" si="279"/>
        <v>-8.3610312211147952E-2</v>
      </c>
      <c r="AM487">
        <f t="shared" si="280"/>
        <v>-6.7838257390212153E-2</v>
      </c>
      <c r="AN487">
        <f t="shared" si="281"/>
        <v>-1.6809406825623714E-2</v>
      </c>
      <c r="AO487">
        <f t="shared" si="257"/>
        <v>-2.8083004338470902E-2</v>
      </c>
      <c r="AP487">
        <f t="shared" si="258"/>
        <v>-1.131114107368522E-2</v>
      </c>
      <c r="AQ487">
        <f t="shared" si="259"/>
        <v>-1.43706563571619E-2</v>
      </c>
      <c r="AR487">
        <f t="shared" si="260"/>
        <v>-1.775992876950986E-2</v>
      </c>
      <c r="AS487">
        <f t="shared" si="261"/>
        <v>2.3347341297094403E-4</v>
      </c>
      <c r="AT487">
        <f t="shared" si="262"/>
        <v>3.9142509363204632E-2</v>
      </c>
      <c r="AU487">
        <f t="shared" si="263"/>
        <v>-2.095622408081374E-2</v>
      </c>
      <c r="AV487">
        <f t="shared" si="264"/>
        <v>-1.1707375830352489E-2</v>
      </c>
      <c r="AW487">
        <f t="shared" si="265"/>
        <v>-1.1964224266933171E-2</v>
      </c>
      <c r="AX487">
        <f t="shared" si="266"/>
        <v>-1.9543962120637845E-2</v>
      </c>
      <c r="AY487">
        <f t="shared" si="267"/>
        <v>-8.9701928044553527E-4</v>
      </c>
      <c r="AZ487">
        <f t="shared" si="268"/>
        <v>-2.2026432325701211E-2</v>
      </c>
      <c r="BA487">
        <f t="shared" si="269"/>
        <v>-1.9771564315502792E-2</v>
      </c>
      <c r="BB487">
        <f t="shared" si="270"/>
        <v>-2.0095311257659555E-2</v>
      </c>
      <c r="BC487">
        <f t="shared" si="271"/>
        <v>-5.8823531200865821E-3</v>
      </c>
      <c r="BD487">
        <f t="shared" si="272"/>
        <v>2.0992105503784577E-2</v>
      </c>
      <c r="BE487">
        <f t="shared" si="273"/>
        <v>2.7203016640664073E-4</v>
      </c>
      <c r="BF487">
        <f t="shared" si="274"/>
        <v>-3.823565496558827E-2</v>
      </c>
      <c r="BG487">
        <f t="shared" si="275"/>
        <v>-1.3494289367062028E-3</v>
      </c>
      <c r="BH487">
        <f t="shared" si="276"/>
        <v>-7.9924534088632704E-2</v>
      </c>
      <c r="BI487">
        <f t="shared" si="255"/>
        <v>-1.3987364277962497E-2</v>
      </c>
      <c r="BJ487">
        <f t="shared" si="282"/>
        <v>-9.1817547349267482E-3</v>
      </c>
      <c r="BK487">
        <f t="shared" si="283"/>
        <v>1.1064174531611168E-2</v>
      </c>
      <c r="BL487">
        <f t="shared" si="284"/>
        <v>7.5107109064788628E-3</v>
      </c>
      <c r="BM487">
        <f t="shared" si="285"/>
        <v>-1.2402364611920473E-2</v>
      </c>
      <c r="BN487">
        <f t="shared" si="256"/>
        <v>-1.7017025313963721E-2</v>
      </c>
    </row>
    <row r="488" spans="1:66" x14ac:dyDescent="0.25">
      <c r="A488" s="2">
        <v>43178</v>
      </c>
      <c r="B488" s="1">
        <v>163.16288800000001</v>
      </c>
      <c r="C488" s="1">
        <v>215.020004</v>
      </c>
      <c r="D488" s="1">
        <v>67.691024999999996</v>
      </c>
      <c r="E488" s="1">
        <v>67.691024999999996</v>
      </c>
      <c r="F488" s="1">
        <v>316.37521400000003</v>
      </c>
      <c r="G488" s="1">
        <v>28.750865999999998</v>
      </c>
      <c r="H488" s="1">
        <v>192.46000699999999</v>
      </c>
      <c r="I488" s="1">
        <v>141.78860499999999</v>
      </c>
      <c r="J488" s="1">
        <v>179.44117700000001</v>
      </c>
      <c r="K488" s="1">
        <v>97.001801</v>
      </c>
      <c r="L488" s="1">
        <v>121.44000200000001</v>
      </c>
      <c r="M488" s="1">
        <v>10.0944</v>
      </c>
      <c r="N488" s="1">
        <v>1021.570007</v>
      </c>
      <c r="O488" s="1">
        <v>242.60659799999999</v>
      </c>
      <c r="P488" s="1">
        <v>168.96154799999999</v>
      </c>
      <c r="Q488" s="1">
        <v>48.475037</v>
      </c>
      <c r="R488" s="1">
        <v>122.57635500000001</v>
      </c>
      <c r="S488" s="1">
        <v>105.15823399999999</v>
      </c>
      <c r="T488" s="1">
        <v>51.164448</v>
      </c>
      <c r="U488" s="1">
        <v>86.099036999999996</v>
      </c>
      <c r="V488" s="1">
        <v>64.101348999999999</v>
      </c>
      <c r="W488" s="1">
        <v>232.46612500000001</v>
      </c>
      <c r="X488" s="1">
        <v>33.608840999999998</v>
      </c>
      <c r="Y488" s="1">
        <v>51.501658999999997</v>
      </c>
      <c r="Z488" s="1">
        <v>33.195759000000002</v>
      </c>
      <c r="AA488" s="1">
        <v>99.699996999999996</v>
      </c>
      <c r="AB488" s="1">
        <v>99.343093999999994</v>
      </c>
      <c r="AC488" s="1">
        <v>44.695999</v>
      </c>
      <c r="AD488" s="1">
        <v>83.937004000000002</v>
      </c>
      <c r="AE488" s="1">
        <v>70.705162000000001</v>
      </c>
      <c r="AF488" s="1">
        <v>2588.26001</v>
      </c>
      <c r="AG488" s="1"/>
      <c r="AI488">
        <f t="shared" si="254"/>
        <v>-7.347488394493093E-2</v>
      </c>
      <c r="AJ488">
        <f t="shared" si="277"/>
        <v>-4.6685873907968883E-2</v>
      </c>
      <c r="AK488">
        <f t="shared" si="278"/>
        <v>-5.0781242605155874E-2</v>
      </c>
      <c r="AL488">
        <f t="shared" si="279"/>
        <v>-5.0781242605155874E-2</v>
      </c>
      <c r="AM488">
        <f t="shared" si="280"/>
        <v>-2.8656142637313212E-2</v>
      </c>
      <c r="AN488">
        <f t="shared" si="281"/>
        <v>-9.3254527803574128E-2</v>
      </c>
      <c r="AO488">
        <f t="shared" si="257"/>
        <v>-7.00618453303396E-2</v>
      </c>
      <c r="AP488">
        <f t="shared" si="258"/>
        <v>-7.7783505417823251E-2</v>
      </c>
      <c r="AQ488">
        <f t="shared" si="259"/>
        <v>-2.7061828790453778E-2</v>
      </c>
      <c r="AR488">
        <f t="shared" si="260"/>
        <v>-4.2091997080034568E-2</v>
      </c>
      <c r="AS488">
        <f t="shared" si="261"/>
        <v>-5.5088715994748905E-2</v>
      </c>
      <c r="AT488">
        <f t="shared" si="262"/>
        <v>-5.2914765894198225E-2</v>
      </c>
      <c r="AU488">
        <f t="shared" si="263"/>
        <v>-0.10051682619138048</v>
      </c>
      <c r="AV488">
        <f t="shared" si="264"/>
        <v>-8.348287405879258E-2</v>
      </c>
      <c r="AW488">
        <f t="shared" si="265"/>
        <v>-4.0008931653250805E-2</v>
      </c>
      <c r="AX488">
        <f t="shared" si="266"/>
        <v>-3.5372231512955279E-2</v>
      </c>
      <c r="AY488">
        <f t="shared" si="267"/>
        <v>-6.4183056184560813E-2</v>
      </c>
      <c r="AZ488">
        <f t="shared" si="268"/>
        <v>-7.3024914010950751E-2</v>
      </c>
      <c r="BA488">
        <f t="shared" si="269"/>
        <v>-9.4592201803869999E-2</v>
      </c>
      <c r="BB488">
        <f t="shared" si="270"/>
        <v>-7.8435568546322443E-2</v>
      </c>
      <c r="BC488">
        <f t="shared" si="271"/>
        <v>-1.9420556135018308E-2</v>
      </c>
      <c r="BD488">
        <f t="shared" si="272"/>
        <v>-6.990581510122762E-2</v>
      </c>
      <c r="BE488">
        <f t="shared" si="273"/>
        <v>-6.2262006947926669E-2</v>
      </c>
      <c r="BF488">
        <f t="shared" si="274"/>
        <v>-0.11481357482984904</v>
      </c>
      <c r="BG488">
        <f t="shared" si="275"/>
        <v>-6.2162128641857314E-2</v>
      </c>
      <c r="BH488">
        <f t="shared" si="276"/>
        <v>-7.0742883113590491E-2</v>
      </c>
      <c r="BI488">
        <f t="shared" si="255"/>
        <v>-7.8294016739993783E-2</v>
      </c>
      <c r="BJ488">
        <f t="shared" si="282"/>
        <v>-4.6746164915945639E-2</v>
      </c>
      <c r="BK488">
        <f t="shared" si="283"/>
        <v>-4.2054454540157951E-2</v>
      </c>
      <c r="BL488">
        <f t="shared" si="284"/>
        <v>-2.9685903026944873E-2</v>
      </c>
      <c r="BM488">
        <f t="shared" si="285"/>
        <v>-5.9501963802813349E-2</v>
      </c>
      <c r="BN488">
        <f t="shared" si="256"/>
        <v>-6.1144689332209741E-2</v>
      </c>
    </row>
    <row r="489" spans="1:66" x14ac:dyDescent="0.25">
      <c r="A489" s="2">
        <v>43185</v>
      </c>
      <c r="B489" s="1">
        <v>165.97228999999999</v>
      </c>
      <c r="C489" s="1">
        <v>216.08000200000001</v>
      </c>
      <c r="D489" s="1">
        <v>67.113997999999995</v>
      </c>
      <c r="E489" s="1">
        <v>67.113997999999995</v>
      </c>
      <c r="F489" s="1">
        <v>323.15609699999999</v>
      </c>
      <c r="G489" s="1">
        <v>29.559083999999999</v>
      </c>
      <c r="H489" s="1">
        <v>199.479996</v>
      </c>
      <c r="I489" s="1">
        <v>144.82504299999999</v>
      </c>
      <c r="J489" s="1">
        <v>186.972443</v>
      </c>
      <c r="K489" s="1">
        <v>98.872146999999998</v>
      </c>
      <c r="L489" s="1">
        <v>121.239998</v>
      </c>
      <c r="M489" s="1">
        <v>10.591472</v>
      </c>
      <c r="N489" s="1">
        <v>1031.790039</v>
      </c>
      <c r="O489" s="1">
        <v>249.13520800000001</v>
      </c>
      <c r="P489" s="1">
        <v>175.29513499999999</v>
      </c>
      <c r="Q489" s="1">
        <v>51.146270999999999</v>
      </c>
      <c r="R489" s="1">
        <v>125.56482699999999</v>
      </c>
      <c r="S489" s="1">
        <v>108.067009</v>
      </c>
      <c r="T489" s="1">
        <v>53.021576000000003</v>
      </c>
      <c r="U489" s="1">
        <v>90.138328999999999</v>
      </c>
      <c r="V489" s="1">
        <v>65.896552999999997</v>
      </c>
      <c r="W489" s="1">
        <v>231.089111</v>
      </c>
      <c r="X489" s="1">
        <v>34.583294000000002</v>
      </c>
      <c r="Y489" s="1">
        <v>53.181271000000002</v>
      </c>
      <c r="Z489" s="1">
        <v>34.104576000000002</v>
      </c>
      <c r="AA489" s="1">
        <v>97.779999000000004</v>
      </c>
      <c r="AB489" s="1">
        <v>101.822754</v>
      </c>
      <c r="AC489" s="1">
        <v>46.173309000000003</v>
      </c>
      <c r="AD489" s="1">
        <v>87.425376999999997</v>
      </c>
      <c r="AE489" s="1">
        <v>72.373619000000005</v>
      </c>
      <c r="AF489" s="1">
        <v>2640.8701169999999</v>
      </c>
      <c r="AG489" s="1"/>
      <c r="AI489">
        <f t="shared" si="254"/>
        <v>1.7218388534529845E-2</v>
      </c>
      <c r="AJ489">
        <f t="shared" si="277"/>
        <v>4.9297645813456839E-3</v>
      </c>
      <c r="AK489">
        <f t="shared" si="278"/>
        <v>-8.5244240281485036E-3</v>
      </c>
      <c r="AL489">
        <f t="shared" si="279"/>
        <v>-8.5244240281485036E-3</v>
      </c>
      <c r="AM489">
        <f t="shared" si="280"/>
        <v>2.1433041211629048E-2</v>
      </c>
      <c r="AN489">
        <f t="shared" si="281"/>
        <v>2.8111083680053328E-2</v>
      </c>
      <c r="AO489">
        <f t="shared" si="257"/>
        <v>3.6475053230149837E-2</v>
      </c>
      <c r="AP489">
        <f t="shared" si="258"/>
        <v>2.1415247015089851E-2</v>
      </c>
      <c r="AQ489">
        <f t="shared" si="259"/>
        <v>4.1970667635556069E-2</v>
      </c>
      <c r="AR489">
        <f t="shared" si="260"/>
        <v>1.9281559524858695E-2</v>
      </c>
      <c r="AS489">
        <f t="shared" si="261"/>
        <v>-1.6469367317698737E-3</v>
      </c>
      <c r="AT489">
        <f t="shared" si="262"/>
        <v>4.924235219527652E-2</v>
      </c>
      <c r="AU489">
        <f t="shared" si="263"/>
        <v>1.0004240463179482E-2</v>
      </c>
      <c r="AV489">
        <f t="shared" si="264"/>
        <v>2.6910273891231989E-2</v>
      </c>
      <c r="AW489">
        <f t="shared" si="265"/>
        <v>3.7485375074806926E-2</v>
      </c>
      <c r="AX489">
        <f t="shared" si="266"/>
        <v>5.5105352472448826E-2</v>
      </c>
      <c r="AY489">
        <f t="shared" si="267"/>
        <v>2.4380493285185281E-2</v>
      </c>
      <c r="AZ489">
        <f t="shared" si="268"/>
        <v>2.7660934283091954E-2</v>
      </c>
      <c r="BA489">
        <f t="shared" si="269"/>
        <v>3.6297235142652234E-2</v>
      </c>
      <c r="BB489">
        <f t="shared" si="270"/>
        <v>4.6914485234021877E-2</v>
      </c>
      <c r="BC489">
        <f t="shared" si="271"/>
        <v>2.8005713265098341E-2</v>
      </c>
      <c r="BD489">
        <f t="shared" si="272"/>
        <v>-5.9235039083651549E-3</v>
      </c>
      <c r="BE489">
        <f t="shared" si="273"/>
        <v>2.8993948348293358E-2</v>
      </c>
      <c r="BF489">
        <f t="shared" si="274"/>
        <v>3.261277466809382E-2</v>
      </c>
      <c r="BG489">
        <f t="shared" si="275"/>
        <v>2.7377503252749819E-2</v>
      </c>
      <c r="BH489">
        <f t="shared" si="276"/>
        <v>-1.9257753839250293E-2</v>
      </c>
      <c r="BI489">
        <f t="shared" si="255"/>
        <v>2.4960567465313794E-2</v>
      </c>
      <c r="BJ489">
        <f t="shared" si="282"/>
        <v>3.305239916440849E-2</v>
      </c>
      <c r="BK489">
        <f t="shared" si="283"/>
        <v>4.1559417584168187E-2</v>
      </c>
      <c r="BL489">
        <f t="shared" si="284"/>
        <v>2.3597386001321993E-2</v>
      </c>
      <c r="BM489">
        <f t="shared" si="285"/>
        <v>2.0326438146374626E-2</v>
      </c>
      <c r="BN489">
        <f t="shared" si="256"/>
        <v>2.3370607155629098E-2</v>
      </c>
    </row>
    <row r="490" spans="1:66" x14ac:dyDescent="0.25">
      <c r="A490" s="2">
        <v>43192</v>
      </c>
      <c r="B490" s="1">
        <v>166.565842</v>
      </c>
      <c r="C490" s="1">
        <v>218.61000100000001</v>
      </c>
      <c r="D490" s="1">
        <v>64.559997999999993</v>
      </c>
      <c r="E490" s="1">
        <v>64.559997999999993</v>
      </c>
      <c r="F490" s="1">
        <v>321.421448</v>
      </c>
      <c r="G490" s="1">
        <v>29.204256000000001</v>
      </c>
      <c r="H490" s="1">
        <v>195.490005</v>
      </c>
      <c r="I490" s="1">
        <v>140.51113899999999</v>
      </c>
      <c r="J490" s="1">
        <v>182.537048</v>
      </c>
      <c r="K490" s="1">
        <v>98.783546000000001</v>
      </c>
      <c r="L490" s="1">
        <v>118.360001</v>
      </c>
      <c r="M490" s="1">
        <v>10.687063999999999</v>
      </c>
      <c r="N490" s="1">
        <v>1007.039978</v>
      </c>
      <c r="O490" s="1">
        <v>247.265671</v>
      </c>
      <c r="P490" s="1">
        <v>171.56774899999999</v>
      </c>
      <c r="Q490" s="1">
        <v>47.915256999999997</v>
      </c>
      <c r="R490" s="1">
        <v>125.515846</v>
      </c>
      <c r="S490" s="1">
        <v>107.202225</v>
      </c>
      <c r="T490" s="1">
        <v>52.117579999999997</v>
      </c>
      <c r="U490" s="1">
        <v>89.111228999999994</v>
      </c>
      <c r="V490" s="1">
        <v>66.997467</v>
      </c>
      <c r="W490" s="1">
        <v>213.78660600000001</v>
      </c>
      <c r="X490" s="1">
        <v>34.271461000000002</v>
      </c>
      <c r="Y490" s="1">
        <v>50.983378999999999</v>
      </c>
      <c r="Z490" s="1">
        <v>34.085445</v>
      </c>
      <c r="AA490" s="1">
        <v>94.629997000000003</v>
      </c>
      <c r="AB490" s="1">
        <v>97.480903999999995</v>
      </c>
      <c r="AC490" s="1">
        <v>45.845016000000001</v>
      </c>
      <c r="AD490" s="1">
        <v>85.184959000000006</v>
      </c>
      <c r="AE490" s="1">
        <v>72.625816</v>
      </c>
      <c r="AF490" s="1">
        <v>2604.469971</v>
      </c>
      <c r="AG490" s="1"/>
      <c r="AI490">
        <f t="shared" si="254"/>
        <v>3.5762114266183636E-3</v>
      </c>
      <c r="AJ490">
        <f t="shared" si="277"/>
        <v>1.1708621698365236E-2</v>
      </c>
      <c r="AK490">
        <f t="shared" si="278"/>
        <v>-3.8054654410544911E-2</v>
      </c>
      <c r="AL490">
        <f t="shared" si="279"/>
        <v>-3.8054654410544911E-2</v>
      </c>
      <c r="AM490">
        <f t="shared" si="280"/>
        <v>-5.3678362132217189E-3</v>
      </c>
      <c r="AN490">
        <f t="shared" si="281"/>
        <v>-1.2004025564526889E-2</v>
      </c>
      <c r="AO490">
        <f t="shared" si="257"/>
        <v>-2.0001960497332293E-2</v>
      </c>
      <c r="AP490">
        <f t="shared" si="258"/>
        <v>-2.9787003066866054E-2</v>
      </c>
      <c r="AQ490">
        <f t="shared" si="259"/>
        <v>-2.3722185627108695E-2</v>
      </c>
      <c r="AR490">
        <f t="shared" si="260"/>
        <v>-8.9611688112727083E-4</v>
      </c>
      <c r="AS490">
        <f t="shared" si="261"/>
        <v>-2.3754512104165515E-2</v>
      </c>
      <c r="AT490">
        <f t="shared" si="262"/>
        <v>9.0253743766683138E-3</v>
      </c>
      <c r="AU490">
        <f t="shared" si="263"/>
        <v>-2.3987497518378309E-2</v>
      </c>
      <c r="AV490">
        <f t="shared" si="264"/>
        <v>-7.5041059632166007E-3</v>
      </c>
      <c r="AW490">
        <f t="shared" si="265"/>
        <v>-2.1263488002676148E-2</v>
      </c>
      <c r="AX490">
        <f t="shared" si="266"/>
        <v>-6.31720345751111E-2</v>
      </c>
      <c r="AY490">
        <f t="shared" si="267"/>
        <v>-3.9008535407768073E-4</v>
      </c>
      <c r="AZ490">
        <f t="shared" si="268"/>
        <v>-8.0022942061809092E-3</v>
      </c>
      <c r="BA490">
        <f t="shared" si="269"/>
        <v>-1.7049587511318156E-2</v>
      </c>
      <c r="BB490">
        <f t="shared" si="270"/>
        <v>-1.1394708681586546E-2</v>
      </c>
      <c r="BC490">
        <f t="shared" si="271"/>
        <v>1.6706700880090089E-2</v>
      </c>
      <c r="BD490">
        <f t="shared" si="272"/>
        <v>-7.4873735612752415E-2</v>
      </c>
      <c r="BE490">
        <f t="shared" si="273"/>
        <v>-9.0168680866547883E-3</v>
      </c>
      <c r="BF490">
        <f t="shared" si="274"/>
        <v>-4.132830898306291E-2</v>
      </c>
      <c r="BG490">
        <f t="shared" si="275"/>
        <v>-5.6095111694106866E-4</v>
      </c>
      <c r="BH490">
        <f t="shared" si="276"/>
        <v>-3.2215197711343818E-2</v>
      </c>
      <c r="BI490">
        <f t="shared" si="255"/>
        <v>-4.2641254822080414E-2</v>
      </c>
      <c r="BJ490">
        <f t="shared" si="282"/>
        <v>-7.1100167414902436E-3</v>
      </c>
      <c r="BK490">
        <f t="shared" si="283"/>
        <v>-2.5626632413606763E-2</v>
      </c>
      <c r="BL490">
        <f t="shared" si="284"/>
        <v>3.4846537106289423E-3</v>
      </c>
      <c r="BM490">
        <f t="shared" si="285"/>
        <v>-1.3783391226127442E-2</v>
      </c>
      <c r="BN490">
        <f t="shared" si="256"/>
        <v>-1.7775938466118173E-2</v>
      </c>
    </row>
    <row r="491" spans="1:66" x14ac:dyDescent="0.25">
      <c r="A491" s="2">
        <v>43199</v>
      </c>
      <c r="B491" s="1">
        <v>172.84741199999999</v>
      </c>
      <c r="C491" s="1">
        <v>224.05999800000001</v>
      </c>
      <c r="D491" s="1">
        <v>65.879997000000003</v>
      </c>
      <c r="E491" s="1">
        <v>65.879997000000003</v>
      </c>
      <c r="F491" s="1">
        <v>324.53591899999998</v>
      </c>
      <c r="G491" s="1">
        <v>29.371813</v>
      </c>
      <c r="H491" s="1">
        <v>197</v>
      </c>
      <c r="I491" s="1">
        <v>147.62562600000001</v>
      </c>
      <c r="J491" s="1">
        <v>187.44873000000001</v>
      </c>
      <c r="K491" s="1">
        <v>98.783546000000001</v>
      </c>
      <c r="L491" s="1">
        <v>120.529999</v>
      </c>
      <c r="M491" s="1">
        <v>10.782654000000001</v>
      </c>
      <c r="N491" s="1">
        <v>1029.2700199999999</v>
      </c>
      <c r="O491" s="1">
        <v>253.15129099999999</v>
      </c>
      <c r="P491" s="1">
        <v>169.945007</v>
      </c>
      <c r="Q491" s="1">
        <v>50.930213999999999</v>
      </c>
      <c r="R491" s="1">
        <v>127.985001</v>
      </c>
      <c r="S491" s="1">
        <v>108.940956</v>
      </c>
      <c r="T491" s="1">
        <v>52.058624000000002</v>
      </c>
      <c r="U491" s="1">
        <v>91.925888</v>
      </c>
      <c r="V491" s="1">
        <v>66.699928</v>
      </c>
      <c r="W491" s="1">
        <v>230.999313</v>
      </c>
      <c r="X491" s="1">
        <v>35.392085999999999</v>
      </c>
      <c r="Y491" s="1">
        <v>53.488396000000002</v>
      </c>
      <c r="Z491" s="1">
        <v>33.616683999999999</v>
      </c>
      <c r="AA491" s="1">
        <v>97.190002000000007</v>
      </c>
      <c r="AB491" s="1">
        <v>100.127182</v>
      </c>
      <c r="AC491" s="1">
        <v>46.018822</v>
      </c>
      <c r="AD491" s="1">
        <v>84.526580999999993</v>
      </c>
      <c r="AE491" s="1">
        <v>75.506789999999995</v>
      </c>
      <c r="AF491" s="1">
        <v>2656.3000489999999</v>
      </c>
      <c r="AG491" s="1"/>
      <c r="AI491">
        <f t="shared" si="254"/>
        <v>3.7712233940497761E-2</v>
      </c>
      <c r="AJ491">
        <f t="shared" si="277"/>
        <v>2.4930227231461363E-2</v>
      </c>
      <c r="AK491">
        <f t="shared" si="278"/>
        <v>2.0446081798205912E-2</v>
      </c>
      <c r="AL491">
        <f t="shared" si="279"/>
        <v>2.0446081798205912E-2</v>
      </c>
      <c r="AM491">
        <f t="shared" si="280"/>
        <v>9.689680073869807E-3</v>
      </c>
      <c r="AN491">
        <f t="shared" si="281"/>
        <v>5.7374171764553294E-3</v>
      </c>
      <c r="AO491">
        <f t="shared" si="257"/>
        <v>7.7241544906605508E-3</v>
      </c>
      <c r="AP491">
        <f t="shared" si="258"/>
        <v>5.0632903915183734E-2</v>
      </c>
      <c r="AQ491">
        <f t="shared" si="259"/>
        <v>2.6907863657354716E-2</v>
      </c>
      <c r="AR491">
        <f t="shared" si="260"/>
        <v>0</v>
      </c>
      <c r="AS491">
        <f t="shared" si="261"/>
        <v>1.8333879534184923E-2</v>
      </c>
      <c r="AT491">
        <f t="shared" si="262"/>
        <v>8.9444584593113136E-3</v>
      </c>
      <c r="AU491">
        <f t="shared" si="263"/>
        <v>2.2074637040874173E-2</v>
      </c>
      <c r="AV491">
        <f t="shared" si="264"/>
        <v>2.3802818952575057E-2</v>
      </c>
      <c r="AW491">
        <f t="shared" si="265"/>
        <v>-9.4583160848020938E-3</v>
      </c>
      <c r="AX491">
        <f t="shared" si="266"/>
        <v>6.2922692870039348E-2</v>
      </c>
      <c r="AY491">
        <f t="shared" si="267"/>
        <v>1.9672057980631392E-2</v>
      </c>
      <c r="AZ491">
        <f t="shared" si="268"/>
        <v>1.6219168958480121E-2</v>
      </c>
      <c r="BA491">
        <f t="shared" si="269"/>
        <v>-1.131211387788821E-3</v>
      </c>
      <c r="BB491">
        <f t="shared" si="270"/>
        <v>3.1585907091462133E-2</v>
      </c>
      <c r="BC491">
        <f t="shared" si="271"/>
        <v>-4.4410484951617714E-3</v>
      </c>
      <c r="BD491">
        <f t="shared" si="272"/>
        <v>8.0513495779992852E-2</v>
      </c>
      <c r="BE491">
        <f t="shared" si="273"/>
        <v>3.2698489276544028E-2</v>
      </c>
      <c r="BF491">
        <f t="shared" si="274"/>
        <v>4.9133993256900495E-2</v>
      </c>
      <c r="BG491">
        <f t="shared" si="275"/>
        <v>-1.3752526921681692E-2</v>
      </c>
      <c r="BH491">
        <f t="shared" si="276"/>
        <v>2.7052785386857868E-2</v>
      </c>
      <c r="BI491">
        <f t="shared" si="255"/>
        <v>2.7146629661949067E-2</v>
      </c>
      <c r="BJ491">
        <f t="shared" si="282"/>
        <v>3.7911645619231327E-3</v>
      </c>
      <c r="BK491">
        <f t="shared" si="283"/>
        <v>-7.7288057390508718E-3</v>
      </c>
      <c r="BL491">
        <f t="shared" si="284"/>
        <v>3.9668731570602869E-2</v>
      </c>
      <c r="BM491">
        <f t="shared" si="285"/>
        <v>1.9900432171271888E-2</v>
      </c>
      <c r="BN491">
        <f t="shared" si="256"/>
        <v>2.1042521527857957E-2</v>
      </c>
    </row>
    <row r="492" spans="1:66" x14ac:dyDescent="0.25">
      <c r="A492" s="2">
        <v>43206</v>
      </c>
      <c r="B492" s="1">
        <v>163.93447900000001</v>
      </c>
      <c r="C492" s="1">
        <v>225.240005</v>
      </c>
      <c r="D492" s="1">
        <v>66.300003000000004</v>
      </c>
      <c r="E492" s="1">
        <v>66.300003000000004</v>
      </c>
      <c r="F492" s="1">
        <v>333.79064899999997</v>
      </c>
      <c r="G492" s="1">
        <v>29.825205</v>
      </c>
      <c r="H492" s="1">
        <v>200.13000500000001</v>
      </c>
      <c r="I492" s="1">
        <v>150.59326200000001</v>
      </c>
      <c r="J492" s="1">
        <v>192.06277499999999</v>
      </c>
      <c r="K492" s="1">
        <v>98.675262000000004</v>
      </c>
      <c r="L492" s="1">
        <v>120.889999</v>
      </c>
      <c r="M492" s="1">
        <v>10.342936999999999</v>
      </c>
      <c r="N492" s="1">
        <v>1072.959961</v>
      </c>
      <c r="O492" s="1">
        <v>249.23414600000001</v>
      </c>
      <c r="P492" s="1">
        <v>174.085464</v>
      </c>
      <c r="Q492" s="1">
        <v>50.606129000000003</v>
      </c>
      <c r="R492" s="1">
        <v>124.10489699999999</v>
      </c>
      <c r="S492" s="1">
        <v>110.096535</v>
      </c>
      <c r="T492" s="1">
        <v>53.512881999999998</v>
      </c>
      <c r="U492" s="1">
        <v>93.822074999999998</v>
      </c>
      <c r="V492" s="1">
        <v>65.549408</v>
      </c>
      <c r="W492" s="1">
        <v>228.215363</v>
      </c>
      <c r="X492" s="1">
        <v>35.694164000000001</v>
      </c>
      <c r="Y492" s="1">
        <v>49.370953</v>
      </c>
      <c r="Z492" s="1">
        <v>33.639118000000003</v>
      </c>
      <c r="AA492" s="1">
        <v>98.379997000000003</v>
      </c>
      <c r="AB492" s="1">
        <v>97.970946999999995</v>
      </c>
      <c r="AC492" s="1">
        <v>46.832507999999997</v>
      </c>
      <c r="AD492" s="1">
        <v>85.469925000000003</v>
      </c>
      <c r="AE492" s="1">
        <v>76.632019</v>
      </c>
      <c r="AF492" s="1">
        <v>2670.139893</v>
      </c>
      <c r="AG492" s="1"/>
      <c r="AI492">
        <f t="shared" si="254"/>
        <v>-5.1565325143543263E-2</v>
      </c>
      <c r="AJ492">
        <f t="shared" si="277"/>
        <v>5.2664777761891662E-3</v>
      </c>
      <c r="AK492">
        <f t="shared" si="278"/>
        <v>6.3753190516994216E-3</v>
      </c>
      <c r="AL492">
        <f t="shared" si="279"/>
        <v>6.3753190516994216E-3</v>
      </c>
      <c r="AM492">
        <f t="shared" si="280"/>
        <v>2.8516812649018352E-2</v>
      </c>
      <c r="AN492">
        <f t="shared" si="281"/>
        <v>1.5436296016183983E-2</v>
      </c>
      <c r="AO492">
        <f t="shared" si="257"/>
        <v>1.5888350253807165E-2</v>
      </c>
      <c r="AP492">
        <f t="shared" si="258"/>
        <v>2.010244481537371E-2</v>
      </c>
      <c r="AQ492">
        <f t="shared" si="259"/>
        <v>2.4614970717592888E-2</v>
      </c>
      <c r="AR492">
        <f t="shared" si="260"/>
        <v>-1.0961744580418038E-3</v>
      </c>
      <c r="AS492">
        <f t="shared" si="261"/>
        <v>2.9868082882834788E-3</v>
      </c>
      <c r="AT492">
        <f t="shared" si="262"/>
        <v>-4.0780034303243125E-2</v>
      </c>
      <c r="AU492">
        <f t="shared" si="263"/>
        <v>4.2447501774121522E-2</v>
      </c>
      <c r="AV492">
        <f t="shared" si="264"/>
        <v>-1.5473533571669508E-2</v>
      </c>
      <c r="AW492">
        <f t="shared" si="265"/>
        <v>2.4363510720853351E-2</v>
      </c>
      <c r="AX492">
        <f t="shared" si="266"/>
        <v>-6.3633151040754831E-3</v>
      </c>
      <c r="AY492">
        <f t="shared" si="267"/>
        <v>-3.0316865020769138E-2</v>
      </c>
      <c r="AZ492">
        <f t="shared" si="268"/>
        <v>1.0607388097457149E-2</v>
      </c>
      <c r="BA492">
        <f t="shared" si="269"/>
        <v>2.7935006503437273E-2</v>
      </c>
      <c r="BB492">
        <f t="shared" si="270"/>
        <v>2.0627344932474274E-2</v>
      </c>
      <c r="BC492">
        <f t="shared" si="271"/>
        <v>-1.7249194032113502E-2</v>
      </c>
      <c r="BD492">
        <f t="shared" si="272"/>
        <v>-1.2051767444001032E-2</v>
      </c>
      <c r="BE492">
        <f t="shared" si="273"/>
        <v>8.5351849563205066E-3</v>
      </c>
      <c r="BF492">
        <f t="shared" si="274"/>
        <v>-7.6978247767983204E-2</v>
      </c>
      <c r="BG492">
        <f t="shared" si="275"/>
        <v>6.6734720176457802E-4</v>
      </c>
      <c r="BH492">
        <f t="shared" si="276"/>
        <v>1.2244006333079364E-2</v>
      </c>
      <c r="BI492">
        <f t="shared" si="255"/>
        <v>-2.1534961405385498E-2</v>
      </c>
      <c r="BJ492">
        <f t="shared" si="282"/>
        <v>1.768159124107951E-2</v>
      </c>
      <c r="BK492">
        <f t="shared" si="283"/>
        <v>1.1160323638312195E-2</v>
      </c>
      <c r="BL492">
        <f t="shared" si="284"/>
        <v>1.490235513918688E-2</v>
      </c>
      <c r="BM492">
        <f t="shared" si="285"/>
        <v>5.2101960413735195E-3</v>
      </c>
      <c r="BN492">
        <f t="shared" si="256"/>
        <v>1.4441646969036209E-3</v>
      </c>
    </row>
    <row r="493" spans="1:66" x14ac:dyDescent="0.25">
      <c r="A493" s="2">
        <v>43213</v>
      </c>
      <c r="B493" s="1">
        <v>160.57112100000001</v>
      </c>
      <c r="C493" s="1">
        <v>221.89999399999999</v>
      </c>
      <c r="D493" s="1">
        <v>65.790001000000004</v>
      </c>
      <c r="E493" s="1">
        <v>65.790001000000004</v>
      </c>
      <c r="F493" s="1">
        <v>335.96881100000002</v>
      </c>
      <c r="G493" s="1">
        <v>29.716784000000001</v>
      </c>
      <c r="H493" s="1">
        <v>197.229996</v>
      </c>
      <c r="I493" s="1">
        <v>142.927155</v>
      </c>
      <c r="J493" s="1">
        <v>195.05940200000001</v>
      </c>
      <c r="K493" s="1">
        <v>97.681038000000001</v>
      </c>
      <c r="L493" s="1">
        <v>117.470001</v>
      </c>
      <c r="M493" s="1">
        <v>11.130756999999999</v>
      </c>
      <c r="N493" s="1">
        <v>1030.0500489999999</v>
      </c>
      <c r="O493" s="1">
        <v>237.20568800000001</v>
      </c>
      <c r="P493" s="1">
        <v>183.379333</v>
      </c>
      <c r="Q493" s="1">
        <v>51.784610999999998</v>
      </c>
      <c r="R493" s="1">
        <v>125.682411</v>
      </c>
      <c r="S493" s="1">
        <v>108.052048</v>
      </c>
      <c r="T493" s="1">
        <v>50.958098999999997</v>
      </c>
      <c r="U493" s="1">
        <v>94.631912</v>
      </c>
      <c r="V493" s="1">
        <v>68.991034999999997</v>
      </c>
      <c r="W493" s="1">
        <v>225.84049999999999</v>
      </c>
      <c r="X493" s="1">
        <v>36.05471</v>
      </c>
      <c r="Y493" s="1">
        <v>49.054222000000003</v>
      </c>
      <c r="Z493" s="1">
        <v>32.057586999999998</v>
      </c>
      <c r="AA493" s="1">
        <v>98.629997000000003</v>
      </c>
      <c r="AB493" s="1">
        <v>100.470207</v>
      </c>
      <c r="AC493" s="1">
        <v>50.420718999999998</v>
      </c>
      <c r="AD493" s="1">
        <v>85.774535999999998</v>
      </c>
      <c r="AE493" s="1">
        <v>75.458297999999999</v>
      </c>
      <c r="AF493" s="1">
        <v>2669.9099120000001</v>
      </c>
      <c r="AG493" s="1"/>
      <c r="AI493">
        <f t="shared" si="254"/>
        <v>-2.0516477195746022E-2</v>
      </c>
      <c r="AJ493">
        <f t="shared" si="277"/>
        <v>-1.4828675749674239E-2</v>
      </c>
      <c r="AK493">
        <f t="shared" si="278"/>
        <v>-7.692337510150641E-3</v>
      </c>
      <c r="AL493">
        <f t="shared" si="279"/>
        <v>-7.692337510150641E-3</v>
      </c>
      <c r="AM493">
        <f t="shared" si="280"/>
        <v>6.525533314146386E-3</v>
      </c>
      <c r="AN493">
        <f t="shared" si="281"/>
        <v>-3.6352139071634169E-3</v>
      </c>
      <c r="AO493">
        <f t="shared" si="257"/>
        <v>-1.4490625731009257E-2</v>
      </c>
      <c r="AP493">
        <f t="shared" si="258"/>
        <v>-5.0906042529313231E-2</v>
      </c>
      <c r="AQ493">
        <f t="shared" si="259"/>
        <v>1.5602331060769158E-2</v>
      </c>
      <c r="AR493">
        <f t="shared" si="260"/>
        <v>-1.0075716849882827E-2</v>
      </c>
      <c r="AS493">
        <f t="shared" si="261"/>
        <v>-2.8290164846473419E-2</v>
      </c>
      <c r="AT493">
        <f t="shared" si="262"/>
        <v>7.6169853881929289E-2</v>
      </c>
      <c r="AU493">
        <f t="shared" si="263"/>
        <v>-3.9992090627508581E-2</v>
      </c>
      <c r="AV493">
        <f t="shared" si="264"/>
        <v>-4.8261677595332383E-2</v>
      </c>
      <c r="AW493">
        <f t="shared" si="265"/>
        <v>5.3386818097575339E-2</v>
      </c>
      <c r="AX493">
        <f t="shared" si="266"/>
        <v>2.3287337389508597E-2</v>
      </c>
      <c r="AY493">
        <f t="shared" si="267"/>
        <v>1.2711134194809477E-2</v>
      </c>
      <c r="AZ493">
        <f t="shared" si="268"/>
        <v>-1.8569948636439862E-2</v>
      </c>
      <c r="BA493">
        <f t="shared" si="269"/>
        <v>-4.7741457841870685E-2</v>
      </c>
      <c r="BB493">
        <f t="shared" si="270"/>
        <v>8.6316253397721344E-3</v>
      </c>
      <c r="BC493">
        <f t="shared" si="271"/>
        <v>5.2504318574471291E-2</v>
      </c>
      <c r="BD493">
        <f t="shared" si="272"/>
        <v>-1.0406236323362704E-2</v>
      </c>
      <c r="BE493">
        <f t="shared" si="273"/>
        <v>1.0100978972360841E-2</v>
      </c>
      <c r="BF493">
        <f t="shared" si="274"/>
        <v>-6.4153308930454964E-3</v>
      </c>
      <c r="BG493">
        <f t="shared" si="275"/>
        <v>-4.7014639325561547E-2</v>
      </c>
      <c r="BH493">
        <f t="shared" si="276"/>
        <v>2.5411669813325973E-3</v>
      </c>
      <c r="BI493">
        <f t="shared" si="255"/>
        <v>2.5510215798975659E-2</v>
      </c>
      <c r="BJ493">
        <f t="shared" si="282"/>
        <v>7.6617955203253291E-2</v>
      </c>
      <c r="BK493">
        <f t="shared" si="283"/>
        <v>3.5639553913261791E-3</v>
      </c>
      <c r="BL493">
        <f t="shared" si="284"/>
        <v>-1.5316326195190034E-2</v>
      </c>
      <c r="BM493">
        <f t="shared" si="285"/>
        <v>-8.6130693228046707E-5</v>
      </c>
      <c r="BN493">
        <f t="shared" si="256"/>
        <v>-8.2306916892149219E-4</v>
      </c>
    </row>
    <row r="494" spans="1:66" x14ac:dyDescent="0.25">
      <c r="A494" s="2">
        <v>43220</v>
      </c>
      <c r="B494" s="1">
        <v>181.84934999999999</v>
      </c>
      <c r="C494" s="1">
        <v>228.509995</v>
      </c>
      <c r="D494" s="1">
        <v>69.839995999999999</v>
      </c>
      <c r="E494" s="1">
        <v>69.839995999999999</v>
      </c>
      <c r="F494" s="1">
        <v>329.611694</v>
      </c>
      <c r="G494" s="1">
        <v>28.878997999999999</v>
      </c>
      <c r="H494" s="1">
        <v>195.63999899999999</v>
      </c>
      <c r="I494" s="1">
        <v>144.55671699999999</v>
      </c>
      <c r="J494" s="1">
        <v>193.68014500000001</v>
      </c>
      <c r="K494" s="1">
        <v>99.571060000000003</v>
      </c>
      <c r="L494" s="1">
        <v>123.639999</v>
      </c>
      <c r="M494" s="1">
        <v>11.004822000000001</v>
      </c>
      <c r="N494" s="1">
        <v>1048.209961</v>
      </c>
      <c r="O494" s="1">
        <v>232.39825400000001</v>
      </c>
      <c r="P494" s="1">
        <v>181.97294600000001</v>
      </c>
      <c r="Q494" s="1">
        <v>51.833714000000001</v>
      </c>
      <c r="R494" s="1">
        <v>121.684715</v>
      </c>
      <c r="S494" s="1">
        <v>107.093994</v>
      </c>
      <c r="T494" s="1">
        <v>50.749153</v>
      </c>
      <c r="U494" s="1">
        <v>93.980095000000006</v>
      </c>
      <c r="V494" s="1">
        <v>67.542975999999996</v>
      </c>
      <c r="W494" s="1">
        <v>238.54295300000001</v>
      </c>
      <c r="X494" s="1">
        <v>33.949897999999997</v>
      </c>
      <c r="Y494" s="1">
        <v>50.378718999999997</v>
      </c>
      <c r="Z494" s="1">
        <v>31.184346999999999</v>
      </c>
      <c r="AA494" s="1">
        <v>108.760002</v>
      </c>
      <c r="AB494" s="1">
        <v>102.60683400000001</v>
      </c>
      <c r="AC494" s="1">
        <v>47.116042999999998</v>
      </c>
      <c r="AD494" s="1">
        <v>86.010375999999994</v>
      </c>
      <c r="AE494" s="1">
        <v>74.594971000000001</v>
      </c>
      <c r="AF494" s="1">
        <v>2663.419922</v>
      </c>
      <c r="AG494" s="1"/>
      <c r="AI494">
        <f t="shared" si="254"/>
        <v>0.13251591486366954</v>
      </c>
      <c r="AJ494">
        <f t="shared" si="277"/>
        <v>2.9788198191659308E-2</v>
      </c>
      <c r="AK494">
        <f t="shared" si="278"/>
        <v>6.1559430588851875E-2</v>
      </c>
      <c r="AL494">
        <f t="shared" si="279"/>
        <v>6.1559430588851875E-2</v>
      </c>
      <c r="AM494">
        <f t="shared" si="280"/>
        <v>-1.8921747471374706E-2</v>
      </c>
      <c r="AN494">
        <f t="shared" si="281"/>
        <v>-2.8192350827734296E-2</v>
      </c>
      <c r="AO494">
        <f t="shared" si="257"/>
        <v>-8.0616388594360218E-3</v>
      </c>
      <c r="AP494">
        <f t="shared" si="258"/>
        <v>1.1401346371163638E-2</v>
      </c>
      <c r="AQ494">
        <f t="shared" si="259"/>
        <v>-7.0709588251480207E-3</v>
      </c>
      <c r="AR494">
        <f t="shared" si="260"/>
        <v>1.934891396219604E-2</v>
      </c>
      <c r="AS494">
        <f t="shared" si="261"/>
        <v>5.2524031220532695E-2</v>
      </c>
      <c r="AT494">
        <f t="shared" si="262"/>
        <v>-1.1314145120587787E-2</v>
      </c>
      <c r="AU494">
        <f t="shared" si="263"/>
        <v>1.763012585420505E-2</v>
      </c>
      <c r="AV494">
        <f t="shared" si="264"/>
        <v>-2.0266942334030372E-2</v>
      </c>
      <c r="AW494">
        <f t="shared" si="265"/>
        <v>-7.6692775406702737E-3</v>
      </c>
      <c r="AX494">
        <f t="shared" si="266"/>
        <v>9.4821606364876127E-4</v>
      </c>
      <c r="AY494">
        <f t="shared" si="267"/>
        <v>-3.1807919407274933E-2</v>
      </c>
      <c r="AZ494">
        <f t="shared" si="268"/>
        <v>-8.8665973272436648E-3</v>
      </c>
      <c r="BA494">
        <f t="shared" si="269"/>
        <v>-4.1003491908125815E-3</v>
      </c>
      <c r="BB494">
        <f t="shared" si="270"/>
        <v>-6.8879195846745025E-3</v>
      </c>
      <c r="BC494">
        <f t="shared" si="271"/>
        <v>-2.0989089379511421E-2</v>
      </c>
      <c r="BD494">
        <f t="shared" si="272"/>
        <v>5.6245239449965886E-2</v>
      </c>
      <c r="BE494">
        <f t="shared" si="273"/>
        <v>-5.8378281228721643E-2</v>
      </c>
      <c r="BF494">
        <f t="shared" si="274"/>
        <v>2.7000672847283028E-2</v>
      </c>
      <c r="BG494">
        <f t="shared" si="275"/>
        <v>-2.7239729552944805E-2</v>
      </c>
      <c r="BH494">
        <f t="shared" si="276"/>
        <v>0.10270714091170455</v>
      </c>
      <c r="BI494">
        <f t="shared" si="255"/>
        <v>2.126627448871489E-2</v>
      </c>
      <c r="BJ494">
        <f t="shared" si="282"/>
        <v>-6.5542024499888635E-2</v>
      </c>
      <c r="BK494">
        <f t="shared" si="283"/>
        <v>2.7495339642524684E-3</v>
      </c>
      <c r="BL494">
        <f t="shared" si="284"/>
        <v>-1.1441114136976667E-2</v>
      </c>
      <c r="BM494">
        <f t="shared" si="285"/>
        <v>-2.4307898820220696E-3</v>
      </c>
      <c r="BN494">
        <f t="shared" si="256"/>
        <v>8.6831461359889728E-3</v>
      </c>
    </row>
    <row r="495" spans="1:66" x14ac:dyDescent="0.25">
      <c r="A495" s="2">
        <v>43227</v>
      </c>
      <c r="B495" s="1">
        <v>186.55806000000001</v>
      </c>
      <c r="C495" s="1">
        <v>241.88000500000001</v>
      </c>
      <c r="D495" s="1">
        <v>71.699996999999996</v>
      </c>
      <c r="E495" s="1">
        <v>71.699996999999996</v>
      </c>
      <c r="F495" s="1">
        <v>337.52603099999999</v>
      </c>
      <c r="G495" s="1">
        <v>30.475719000000002</v>
      </c>
      <c r="H495" s="1">
        <v>199.300003</v>
      </c>
      <c r="I495" s="1">
        <v>152.94155900000001</v>
      </c>
      <c r="J495" s="1">
        <v>194.245743</v>
      </c>
      <c r="K495" s="1">
        <v>100.47669999999999</v>
      </c>
      <c r="L495" s="1">
        <v>132.80999800000001</v>
      </c>
      <c r="M495" s="1">
        <v>10.840137</v>
      </c>
      <c r="N495" s="1">
        <v>1098.26001</v>
      </c>
      <c r="O495" s="1">
        <v>240.291946</v>
      </c>
      <c r="P495" s="1">
        <v>187.16572600000001</v>
      </c>
      <c r="Q495" s="1">
        <v>53.999699</v>
      </c>
      <c r="R495" s="1">
        <v>124.673187</v>
      </c>
      <c r="S495" s="1">
        <v>112.45708500000001</v>
      </c>
      <c r="T495" s="1">
        <v>54.501033999999997</v>
      </c>
      <c r="U495" s="1">
        <v>96.488602</v>
      </c>
      <c r="V495" s="1">
        <v>67.870277000000002</v>
      </c>
      <c r="W495" s="1">
        <v>253.97949199999999</v>
      </c>
      <c r="X495" s="1">
        <v>34.593037000000002</v>
      </c>
      <c r="Y495" s="1">
        <v>53.008510999999999</v>
      </c>
      <c r="Z495" s="1">
        <v>31.329889000000001</v>
      </c>
      <c r="AA495" s="1">
        <v>116.089996</v>
      </c>
      <c r="AB495" s="1">
        <v>107.720749</v>
      </c>
      <c r="AC495" s="1">
        <v>47.536461000000003</v>
      </c>
      <c r="AD495" s="1">
        <v>81.932418999999996</v>
      </c>
      <c r="AE495" s="1">
        <v>78.843688999999998</v>
      </c>
      <c r="AF495" s="1">
        <v>2727.719971</v>
      </c>
      <c r="AG495" s="1"/>
      <c r="AI495">
        <f t="shared" si="254"/>
        <v>2.5893466212554651E-2</v>
      </c>
      <c r="AJ495">
        <f t="shared" si="277"/>
        <v>5.8509519463251523E-2</v>
      </c>
      <c r="AK495">
        <f t="shared" si="278"/>
        <v>2.6632318249273625E-2</v>
      </c>
      <c r="AL495">
        <f t="shared" si="279"/>
        <v>2.6632318249273625E-2</v>
      </c>
      <c r="AM495">
        <f t="shared" si="280"/>
        <v>2.4011092883130504E-2</v>
      </c>
      <c r="AN495">
        <f t="shared" si="281"/>
        <v>5.5290041572772099E-2</v>
      </c>
      <c r="AO495">
        <f t="shared" si="257"/>
        <v>1.8707851250806921E-2</v>
      </c>
      <c r="AP495">
        <f t="shared" si="258"/>
        <v>5.8003821434323394E-2</v>
      </c>
      <c r="AQ495">
        <f t="shared" si="259"/>
        <v>2.9202683630786949E-3</v>
      </c>
      <c r="AR495">
        <f t="shared" si="260"/>
        <v>9.0954138682463673E-3</v>
      </c>
      <c r="AS495">
        <f t="shared" si="261"/>
        <v>7.416692877844494E-2</v>
      </c>
      <c r="AT495">
        <f t="shared" si="262"/>
        <v>-1.4964803610635447E-2</v>
      </c>
      <c r="AU495">
        <f t="shared" si="263"/>
        <v>4.7748114273071615E-2</v>
      </c>
      <c r="AV495">
        <f t="shared" si="264"/>
        <v>3.3966227646443449E-2</v>
      </c>
      <c r="AW495">
        <f t="shared" si="265"/>
        <v>2.8536000071131447E-2</v>
      </c>
      <c r="AX495">
        <f t="shared" si="266"/>
        <v>4.1787185074177766E-2</v>
      </c>
      <c r="AY495">
        <f t="shared" si="267"/>
        <v>2.4559140398200396E-2</v>
      </c>
      <c r="AZ495">
        <f t="shared" si="268"/>
        <v>5.0078354534055493E-2</v>
      </c>
      <c r="BA495">
        <f t="shared" si="269"/>
        <v>7.392992352010283E-2</v>
      </c>
      <c r="BB495">
        <f t="shared" si="270"/>
        <v>2.669189683198335E-2</v>
      </c>
      <c r="BC495">
        <f t="shared" si="271"/>
        <v>4.8458184608271577E-3</v>
      </c>
      <c r="BD495">
        <f t="shared" si="272"/>
        <v>6.471177960138684E-2</v>
      </c>
      <c r="BE495">
        <f t="shared" si="273"/>
        <v>1.8943768255209634E-2</v>
      </c>
      <c r="BF495">
        <f t="shared" si="274"/>
        <v>5.2200453925793588E-2</v>
      </c>
      <c r="BG495">
        <f t="shared" si="275"/>
        <v>4.6671491950754174E-3</v>
      </c>
      <c r="BH495">
        <f t="shared" si="276"/>
        <v>6.7396045101212845E-2</v>
      </c>
      <c r="BI495">
        <f t="shared" si="255"/>
        <v>4.9839906375047018E-2</v>
      </c>
      <c r="BJ495">
        <f t="shared" si="282"/>
        <v>8.9230328616519243E-3</v>
      </c>
      <c r="BK495">
        <f t="shared" si="283"/>
        <v>-4.7412384291867275E-2</v>
      </c>
      <c r="BL495">
        <f t="shared" si="284"/>
        <v>5.6957164042600095E-2</v>
      </c>
      <c r="BM495">
        <f t="shared" si="285"/>
        <v>2.4141911858839037E-2</v>
      </c>
      <c r="BN495">
        <f t="shared" si="256"/>
        <v>3.2442260419687487E-2</v>
      </c>
    </row>
    <row r="496" spans="1:66" x14ac:dyDescent="0.25">
      <c r="A496" s="2">
        <v>43234</v>
      </c>
      <c r="B496" s="1">
        <v>185.01333600000001</v>
      </c>
      <c r="C496" s="1">
        <v>238.08999600000001</v>
      </c>
      <c r="D496" s="1">
        <v>71.989998</v>
      </c>
      <c r="E496" s="1">
        <v>71.989998</v>
      </c>
      <c r="F496" s="1">
        <v>347.896545</v>
      </c>
      <c r="G496" s="1">
        <v>29.825205</v>
      </c>
      <c r="H496" s="1">
        <v>196.05999800000001</v>
      </c>
      <c r="I496" s="1">
        <v>153.78102100000001</v>
      </c>
      <c r="J496" s="1">
        <v>197.99670399999999</v>
      </c>
      <c r="K496" s="1">
        <v>102.30766300000001</v>
      </c>
      <c r="L496" s="1">
        <v>132</v>
      </c>
      <c r="M496" s="1">
        <v>10.975759999999999</v>
      </c>
      <c r="N496" s="1">
        <v>1066.3599850000001</v>
      </c>
      <c r="O496" s="1">
        <v>234.43598900000001</v>
      </c>
      <c r="P496" s="1">
        <v>184.32345599999999</v>
      </c>
      <c r="Q496" s="1">
        <v>52.844043999999997</v>
      </c>
      <c r="R496" s="1">
        <v>121.733704</v>
      </c>
      <c r="S496" s="1">
        <v>109.76071899999999</v>
      </c>
      <c r="T496" s="1">
        <v>53.23724</v>
      </c>
      <c r="U496" s="1">
        <v>95.165222</v>
      </c>
      <c r="V496" s="1">
        <v>70.736632999999998</v>
      </c>
      <c r="W496" s="1">
        <v>245.40808100000001</v>
      </c>
      <c r="X496" s="1">
        <v>35.068477999999999</v>
      </c>
      <c r="Y496" s="1">
        <v>55.196804</v>
      </c>
      <c r="Z496" s="1">
        <v>31.097023</v>
      </c>
      <c r="AA496" s="1">
        <v>115.80999799999999</v>
      </c>
      <c r="AB496" s="1">
        <v>108.99269099999999</v>
      </c>
      <c r="AC496" s="1">
        <v>46.676074999999997</v>
      </c>
      <c r="AD496" s="1">
        <v>82.705687999999995</v>
      </c>
      <c r="AE496" s="1">
        <v>79.662445000000005</v>
      </c>
      <c r="AF496" s="1">
        <v>2712.969971</v>
      </c>
      <c r="AG496" s="1"/>
      <c r="AI496">
        <f t="shared" si="254"/>
        <v>-8.2801246968370167E-3</v>
      </c>
      <c r="AJ496">
        <f t="shared" si="277"/>
        <v>-1.5668963625166114E-2</v>
      </c>
      <c r="AK496">
        <f t="shared" si="278"/>
        <v>4.0446445206964755E-3</v>
      </c>
      <c r="AL496">
        <f t="shared" si="279"/>
        <v>4.0446445206964755E-3</v>
      </c>
      <c r="AM496">
        <f t="shared" si="280"/>
        <v>3.0725079097677105E-2</v>
      </c>
      <c r="AN496">
        <f t="shared" si="281"/>
        <v>-2.1345320843783901E-2</v>
      </c>
      <c r="AO496">
        <f t="shared" si="257"/>
        <v>-1.6256923990111513E-2</v>
      </c>
      <c r="AP496">
        <f t="shared" si="258"/>
        <v>5.4887762717261007E-3</v>
      </c>
      <c r="AQ496">
        <f t="shared" si="259"/>
        <v>1.9310389726275697E-2</v>
      </c>
      <c r="AR496">
        <f t="shared" si="260"/>
        <v>1.8222762093102293E-2</v>
      </c>
      <c r="AS496">
        <f t="shared" si="261"/>
        <v>-6.0989233656942553E-3</v>
      </c>
      <c r="AT496">
        <f t="shared" si="262"/>
        <v>1.2511188742356202E-2</v>
      </c>
      <c r="AU496">
        <f t="shared" si="263"/>
        <v>-2.9045967903356434E-2</v>
      </c>
      <c r="AV496">
        <f t="shared" si="264"/>
        <v>-2.4370175935900861E-2</v>
      </c>
      <c r="AW496">
        <f t="shared" si="265"/>
        <v>-1.5185846579624377E-2</v>
      </c>
      <c r="AX496">
        <f t="shared" si="266"/>
        <v>-2.1401137810045996E-2</v>
      </c>
      <c r="AY496">
        <f t="shared" si="267"/>
        <v>-2.3577507487636422E-2</v>
      </c>
      <c r="AZ496">
        <f t="shared" si="268"/>
        <v>-2.3976844144590906E-2</v>
      </c>
      <c r="BA496">
        <f t="shared" si="269"/>
        <v>-2.3188440791783827E-2</v>
      </c>
      <c r="BB496">
        <f t="shared" si="270"/>
        <v>-1.3715402364312422E-2</v>
      </c>
      <c r="BC496">
        <f t="shared" si="271"/>
        <v>4.2232861374648524E-2</v>
      </c>
      <c r="BD496">
        <f t="shared" si="272"/>
        <v>-3.3748437452579771E-2</v>
      </c>
      <c r="BE496">
        <f t="shared" si="273"/>
        <v>1.3743835211692932E-2</v>
      </c>
      <c r="BF496">
        <f t="shared" si="274"/>
        <v>4.1281917916917182E-2</v>
      </c>
      <c r="BG496">
        <f t="shared" si="275"/>
        <v>-7.4327106616943759E-3</v>
      </c>
      <c r="BH496">
        <f t="shared" si="276"/>
        <v>-2.411904639914073E-3</v>
      </c>
      <c r="BI496">
        <f t="shared" si="255"/>
        <v>1.1807771592824663E-2</v>
      </c>
      <c r="BJ496">
        <f t="shared" si="282"/>
        <v>-1.8099496300324196E-2</v>
      </c>
      <c r="BK496">
        <f t="shared" si="283"/>
        <v>9.4378880721195241E-3</v>
      </c>
      <c r="BL496">
        <f t="shared" si="284"/>
        <v>1.0384547075162955E-2</v>
      </c>
      <c r="BM496">
        <f t="shared" si="285"/>
        <v>-5.4074465695951018E-3</v>
      </c>
      <c r="BN496">
        <f t="shared" si="256"/>
        <v>-2.6855940792486787E-3</v>
      </c>
    </row>
    <row r="497" spans="1:66" x14ac:dyDescent="0.25">
      <c r="A497" s="2">
        <v>43241</v>
      </c>
      <c r="B497" s="1">
        <v>187.26753199999999</v>
      </c>
      <c r="C497" s="1">
        <v>243.55999800000001</v>
      </c>
      <c r="D497" s="1">
        <v>71.459998999999996</v>
      </c>
      <c r="E497" s="1">
        <v>71.459998999999996</v>
      </c>
      <c r="F497" s="1">
        <v>356.67245500000001</v>
      </c>
      <c r="G497" s="1">
        <v>29.726641000000001</v>
      </c>
      <c r="H497" s="1">
        <v>194.14999399999999</v>
      </c>
      <c r="I497" s="1">
        <v>153.91928100000001</v>
      </c>
      <c r="J497" s="1">
        <v>197.399597</v>
      </c>
      <c r="K497" s="1">
        <v>100.604668</v>
      </c>
      <c r="L497" s="1">
        <v>131.85000600000001</v>
      </c>
      <c r="M497" s="1">
        <v>11.150131999999999</v>
      </c>
      <c r="N497" s="1">
        <v>1075.660034</v>
      </c>
      <c r="O497" s="1">
        <v>232.467499</v>
      </c>
      <c r="P497" s="1">
        <v>183.76289399999999</v>
      </c>
      <c r="Q497" s="1">
        <v>54.760258</v>
      </c>
      <c r="R497" s="1">
        <v>119.019592</v>
      </c>
      <c r="S497" s="1">
        <v>109.296516</v>
      </c>
      <c r="T497" s="1">
        <v>52.338763999999998</v>
      </c>
      <c r="U497" s="1">
        <v>97.561462000000006</v>
      </c>
      <c r="V497" s="1">
        <v>71.659026999999995</v>
      </c>
      <c r="W497" s="1">
        <v>248.74086</v>
      </c>
      <c r="X497" s="1">
        <v>35.107833999999997</v>
      </c>
      <c r="Y497" s="1">
        <v>57.548256000000002</v>
      </c>
      <c r="Z497" s="1">
        <v>31.543344000000001</v>
      </c>
      <c r="AA497" s="1">
        <v>112.019997</v>
      </c>
      <c r="AB497" s="1">
        <v>109.998413</v>
      </c>
      <c r="AC497" s="1">
        <v>47.438693999999998</v>
      </c>
      <c r="AD497" s="1">
        <v>81.538864000000004</v>
      </c>
      <c r="AE497" s="1">
        <v>77.124611000000002</v>
      </c>
      <c r="AF497" s="1">
        <v>2721.330078</v>
      </c>
      <c r="AG497" s="1"/>
      <c r="AI497">
        <f t="shared" si="254"/>
        <v>1.2183964944018841E-2</v>
      </c>
      <c r="AJ497">
        <f t="shared" si="277"/>
        <v>2.2974514225284768E-2</v>
      </c>
      <c r="AK497">
        <f t="shared" si="278"/>
        <v>-7.3621199433844082E-3</v>
      </c>
      <c r="AL497">
        <f t="shared" si="279"/>
        <v>-7.3621199433844082E-3</v>
      </c>
      <c r="AM497">
        <f t="shared" si="280"/>
        <v>2.5225631372682963E-2</v>
      </c>
      <c r="AN497">
        <f t="shared" si="281"/>
        <v>-3.3047216272276973E-3</v>
      </c>
      <c r="AO497">
        <f t="shared" si="257"/>
        <v>-9.7419362413745138E-3</v>
      </c>
      <c r="AP497">
        <f t="shared" si="258"/>
        <v>8.990706336902425E-4</v>
      </c>
      <c r="AQ497">
        <f t="shared" si="259"/>
        <v>-3.0157421206364835E-3</v>
      </c>
      <c r="AR497">
        <f t="shared" si="260"/>
        <v>-1.6645820557938083E-2</v>
      </c>
      <c r="AS497">
        <f t="shared" si="261"/>
        <v>-1.1363181818181242E-3</v>
      </c>
      <c r="AT497">
        <f t="shared" si="262"/>
        <v>1.5887009191163072E-2</v>
      </c>
      <c r="AU497">
        <f t="shared" si="263"/>
        <v>8.7213034348808047E-3</v>
      </c>
      <c r="AV497">
        <f t="shared" si="264"/>
        <v>-8.3967056781542298E-3</v>
      </c>
      <c r="AW497">
        <f t="shared" si="265"/>
        <v>-3.0411864673370948E-3</v>
      </c>
      <c r="AX497">
        <f t="shared" si="266"/>
        <v>3.6261683530503526E-2</v>
      </c>
      <c r="AY497">
        <f t="shared" si="267"/>
        <v>-2.2295485233900382E-2</v>
      </c>
      <c r="AZ497">
        <f t="shared" si="268"/>
        <v>-4.2292270333979653E-3</v>
      </c>
      <c r="BA497">
        <f t="shared" si="269"/>
        <v>-1.6876832833557905E-2</v>
      </c>
      <c r="BB497">
        <f t="shared" si="270"/>
        <v>2.5179786792280126E-2</v>
      </c>
      <c r="BC497">
        <f t="shared" si="271"/>
        <v>1.3039834678023155E-2</v>
      </c>
      <c r="BD497">
        <f t="shared" si="272"/>
        <v>1.3580559313366653E-2</v>
      </c>
      <c r="BE497">
        <f t="shared" si="273"/>
        <v>1.1222614223519467E-3</v>
      </c>
      <c r="BF497">
        <f t="shared" si="274"/>
        <v>4.2601234665688284E-2</v>
      </c>
      <c r="BG497">
        <f t="shared" si="275"/>
        <v>1.4352531430420239E-2</v>
      </c>
      <c r="BH497">
        <f t="shared" si="276"/>
        <v>-3.2726025951576219E-2</v>
      </c>
      <c r="BI497">
        <f t="shared" si="255"/>
        <v>9.2274260849289965E-3</v>
      </c>
      <c r="BJ497">
        <f t="shared" si="282"/>
        <v>1.6338541747565553E-2</v>
      </c>
      <c r="BK497">
        <f t="shared" si="283"/>
        <v>-1.4108146951150339E-2</v>
      </c>
      <c r="BL497">
        <f t="shared" si="284"/>
        <v>-3.1857345076466127E-2</v>
      </c>
      <c r="BM497">
        <f t="shared" si="285"/>
        <v>3.0815331866421054E-3</v>
      </c>
      <c r="BN497">
        <f t="shared" si="256"/>
        <v>2.5165206541848386E-3</v>
      </c>
    </row>
    <row r="498" spans="1:66" x14ac:dyDescent="0.25">
      <c r="A498" s="2">
        <v>43248</v>
      </c>
      <c r="B498" s="1">
        <v>188.91598500000001</v>
      </c>
      <c r="C498" s="1">
        <v>251.30999800000001</v>
      </c>
      <c r="D498" s="1">
        <v>73.029999000000004</v>
      </c>
      <c r="E498" s="1">
        <v>73.029999000000004</v>
      </c>
      <c r="F498" s="1">
        <v>353.33441199999999</v>
      </c>
      <c r="G498" s="1">
        <v>28.977561999999999</v>
      </c>
      <c r="H498" s="1">
        <v>192.229996</v>
      </c>
      <c r="I498" s="1">
        <v>151.61814899999999</v>
      </c>
      <c r="J498" s="1">
        <v>196.17555200000001</v>
      </c>
      <c r="K498" s="1">
        <v>97.809005999999997</v>
      </c>
      <c r="L498" s="1">
        <v>135.69000199999999</v>
      </c>
      <c r="M498" s="1">
        <v>11.343878999999999</v>
      </c>
      <c r="N498" s="1">
        <v>1119.5</v>
      </c>
      <c r="O498" s="1">
        <v>225.87956199999999</v>
      </c>
      <c r="P498" s="1">
        <v>184.25462300000001</v>
      </c>
      <c r="Q498" s="1">
        <v>56.380153999999997</v>
      </c>
      <c r="R498" s="1">
        <v>119.695015</v>
      </c>
      <c r="S498" s="1">
        <v>107.064362</v>
      </c>
      <c r="T498" s="1">
        <v>50.561557999999998</v>
      </c>
      <c r="U498" s="1">
        <v>99.971733</v>
      </c>
      <c r="V498" s="1">
        <v>72.164856</v>
      </c>
      <c r="W498" s="1">
        <v>257.22180200000003</v>
      </c>
      <c r="X498" s="1">
        <v>35.668697000000002</v>
      </c>
      <c r="Y498" s="1">
        <v>56.252555999999998</v>
      </c>
      <c r="Z498" s="1">
        <v>31.504538</v>
      </c>
      <c r="AA498" s="1">
        <v>114.589996</v>
      </c>
      <c r="AB498" s="1">
        <v>113.19306899999999</v>
      </c>
      <c r="AC498" s="1">
        <v>46.744514000000002</v>
      </c>
      <c r="AD498" s="1">
        <v>82.062943000000004</v>
      </c>
      <c r="AE498" s="1">
        <v>80.18177</v>
      </c>
      <c r="AF498" s="1">
        <v>2734.6201169999999</v>
      </c>
      <c r="AG498" s="1"/>
      <c r="AI498">
        <f t="shared" si="254"/>
        <v>8.8026631332975419E-3</v>
      </c>
      <c r="AJ498">
        <f t="shared" si="277"/>
        <v>3.1819675084740311E-2</v>
      </c>
      <c r="AK498">
        <f t="shared" si="278"/>
        <v>2.1970333360905973E-2</v>
      </c>
      <c r="AL498">
        <f t="shared" si="279"/>
        <v>2.1970333360905973E-2</v>
      </c>
      <c r="AM498">
        <f t="shared" si="280"/>
        <v>-9.3588471809521352E-3</v>
      </c>
      <c r="AN498">
        <f t="shared" si="281"/>
        <v>-2.5198911642926689E-2</v>
      </c>
      <c r="AO498">
        <f t="shared" si="257"/>
        <v>-9.8892508850656601E-3</v>
      </c>
      <c r="AP498">
        <f t="shared" si="258"/>
        <v>-1.4950251749162107E-2</v>
      </c>
      <c r="AQ498">
        <f t="shared" si="259"/>
        <v>-6.2008485255417699E-3</v>
      </c>
      <c r="AR498">
        <f t="shared" si="260"/>
        <v>-2.7788591280873836E-2</v>
      </c>
      <c r="AS498">
        <f t="shared" si="261"/>
        <v>2.9123972887797858E-2</v>
      </c>
      <c r="AT498">
        <f t="shared" si="262"/>
        <v>1.7376206846699226E-2</v>
      </c>
      <c r="AU498">
        <f t="shared" si="263"/>
        <v>4.0756339934816248E-2</v>
      </c>
      <c r="AV498">
        <f t="shared" si="264"/>
        <v>-2.8339174415086776E-2</v>
      </c>
      <c r="AW498">
        <f t="shared" si="265"/>
        <v>2.6758884195632049E-3</v>
      </c>
      <c r="AX498">
        <f t="shared" si="266"/>
        <v>2.9581599122487645E-2</v>
      </c>
      <c r="AY498">
        <f t="shared" si="267"/>
        <v>5.6748892232801051E-3</v>
      </c>
      <c r="AZ498">
        <f t="shared" si="268"/>
        <v>-2.0422919976698931E-2</v>
      </c>
      <c r="BA498">
        <f t="shared" si="269"/>
        <v>-3.395582669854412E-2</v>
      </c>
      <c r="BB498">
        <f t="shared" si="270"/>
        <v>2.4705154582451771E-2</v>
      </c>
      <c r="BC498">
        <f t="shared" si="271"/>
        <v>7.0588315412098137E-3</v>
      </c>
      <c r="BD498">
        <f t="shared" si="272"/>
        <v>3.409549199114302E-2</v>
      </c>
      <c r="BE498">
        <f t="shared" si="273"/>
        <v>1.5975437277047762E-2</v>
      </c>
      <c r="BF498">
        <f t="shared" si="274"/>
        <v>-2.2515017657529075E-2</v>
      </c>
      <c r="BG498">
        <f t="shared" si="275"/>
        <v>-1.230243692615501E-3</v>
      </c>
      <c r="BH498">
        <f t="shared" si="276"/>
        <v>2.2942323413916853E-2</v>
      </c>
      <c r="BI498">
        <f t="shared" si="255"/>
        <v>2.9042746280348562E-2</v>
      </c>
      <c r="BJ498">
        <f t="shared" si="282"/>
        <v>-1.4633202170363202E-2</v>
      </c>
      <c r="BK498">
        <f t="shared" si="283"/>
        <v>6.4273522378236764E-3</v>
      </c>
      <c r="BL498">
        <f t="shared" si="284"/>
        <v>3.9639214517399622E-2</v>
      </c>
      <c r="BM498">
        <f t="shared" si="285"/>
        <v>4.8836556459800314E-3</v>
      </c>
      <c r="BN498">
        <f t="shared" si="256"/>
        <v>5.8385122446825127E-3</v>
      </c>
    </row>
    <row r="499" spans="1:66" x14ac:dyDescent="0.25">
      <c r="A499" s="2">
        <v>43255</v>
      </c>
      <c r="B499" s="1">
        <v>190.365814</v>
      </c>
      <c r="C499" s="1">
        <v>251.21000699999999</v>
      </c>
      <c r="D499" s="1">
        <v>74.290001000000004</v>
      </c>
      <c r="E499" s="1">
        <v>74.290001000000004</v>
      </c>
      <c r="F499" s="1">
        <v>365.993134</v>
      </c>
      <c r="G499" s="1">
        <v>29.699648</v>
      </c>
      <c r="H499" s="1">
        <v>196.009995</v>
      </c>
      <c r="I499" s="1">
        <v>153.395859</v>
      </c>
      <c r="J499" s="1">
        <v>202.77345299999999</v>
      </c>
      <c r="K499" s="1">
        <v>102.356888</v>
      </c>
      <c r="L499" s="1">
        <v>137.86999499999999</v>
      </c>
      <c r="M499" s="1">
        <v>11.721686</v>
      </c>
      <c r="N499" s="1">
        <v>1120.869995</v>
      </c>
      <c r="O499" s="1">
        <v>231.68142700000001</v>
      </c>
      <c r="P499" s="1">
        <v>196.14527899999999</v>
      </c>
      <c r="Q499" s="1">
        <v>54.375042000000001</v>
      </c>
      <c r="R499" s="1">
        <v>122.458878</v>
      </c>
      <c r="S499" s="1">
        <v>109.740967</v>
      </c>
      <c r="T499" s="1">
        <v>51.252696999999998</v>
      </c>
      <c r="U499" s="1">
        <v>100.80490899999999</v>
      </c>
      <c r="V499" s="1">
        <v>74.494857999999994</v>
      </c>
      <c r="W499" s="1">
        <v>261.874573</v>
      </c>
      <c r="X499" s="1">
        <v>36.081958999999998</v>
      </c>
      <c r="Y499" s="1">
        <v>58.440474999999999</v>
      </c>
      <c r="Z499" s="1">
        <v>32.824100000000001</v>
      </c>
      <c r="AA499" s="1">
        <v>113.41999800000001</v>
      </c>
      <c r="AB499" s="1">
        <v>114.11990400000001</v>
      </c>
      <c r="AC499" s="1">
        <v>48.083984000000001</v>
      </c>
      <c r="AD499" s="1">
        <v>83.417648</v>
      </c>
      <c r="AE499" s="1">
        <v>81.916106999999997</v>
      </c>
      <c r="AF499" s="1">
        <v>2779.030029</v>
      </c>
      <c r="AG499" s="1"/>
      <c r="AI499">
        <f t="shared" si="254"/>
        <v>7.6744643922005539E-3</v>
      </c>
      <c r="AJ499">
        <f t="shared" si="277"/>
        <v>-3.9787911661205391E-4</v>
      </c>
      <c r="AK499">
        <f t="shared" si="278"/>
        <v>1.7253211245422582E-2</v>
      </c>
      <c r="AL499">
        <f t="shared" si="279"/>
        <v>1.7253211245422582E-2</v>
      </c>
      <c r="AM499">
        <f t="shared" si="280"/>
        <v>3.5826462326007502E-2</v>
      </c>
      <c r="AN499">
        <f t="shared" si="281"/>
        <v>2.491879751650608E-2</v>
      </c>
      <c r="AO499">
        <f t="shared" si="257"/>
        <v>1.966393944054394E-2</v>
      </c>
      <c r="AP499">
        <f t="shared" si="258"/>
        <v>1.1724915597010839E-2</v>
      </c>
      <c r="AQ499">
        <f t="shared" si="259"/>
        <v>3.3632636344002632E-2</v>
      </c>
      <c r="AR499">
        <f t="shared" si="260"/>
        <v>4.649757916975459E-2</v>
      </c>
      <c r="AS499">
        <f t="shared" si="261"/>
        <v>1.6065981044056557E-2</v>
      </c>
      <c r="AT499">
        <f t="shared" si="262"/>
        <v>3.330492153521742E-2</v>
      </c>
      <c r="AU499">
        <f t="shared" si="263"/>
        <v>1.2237561411344504E-3</v>
      </c>
      <c r="AV499">
        <f t="shared" si="264"/>
        <v>2.5685657208774033E-2</v>
      </c>
      <c r="AW499">
        <f t="shared" si="265"/>
        <v>6.4533827191950444E-2</v>
      </c>
      <c r="AX499">
        <f t="shared" si="266"/>
        <v>-3.5564145497012957E-2</v>
      </c>
      <c r="AY499">
        <f t="shared" si="267"/>
        <v>2.309087809546622E-2</v>
      </c>
      <c r="AZ499">
        <f t="shared" si="268"/>
        <v>2.4999962172286564E-2</v>
      </c>
      <c r="BA499">
        <f t="shared" si="269"/>
        <v>1.3669258372141139E-2</v>
      </c>
      <c r="BB499">
        <f t="shared" si="270"/>
        <v>8.3341158045144078E-3</v>
      </c>
      <c r="BC499">
        <f t="shared" si="271"/>
        <v>3.2287211935959424E-2</v>
      </c>
      <c r="BD499">
        <f t="shared" si="272"/>
        <v>1.808855611702764E-2</v>
      </c>
      <c r="BE499">
        <f t="shared" si="273"/>
        <v>1.1586125503827515E-2</v>
      </c>
      <c r="BF499">
        <f t="shared" si="274"/>
        <v>3.8894570408498433E-2</v>
      </c>
      <c r="BG499">
        <f t="shared" si="275"/>
        <v>4.1884823068981406E-2</v>
      </c>
      <c r="BH499">
        <f t="shared" si="276"/>
        <v>-1.0210297939097515E-2</v>
      </c>
      <c r="BI499">
        <f t="shared" si="255"/>
        <v>8.1880896788831762E-3</v>
      </c>
      <c r="BJ499">
        <f t="shared" si="282"/>
        <v>2.865512731611668E-2</v>
      </c>
      <c r="BK499">
        <f t="shared" si="283"/>
        <v>1.6508121089442229E-2</v>
      </c>
      <c r="BL499">
        <f t="shared" si="284"/>
        <v>2.1630066285640695E-2</v>
      </c>
      <c r="BM499">
        <f t="shared" si="285"/>
        <v>1.6239883457275128E-2</v>
      </c>
      <c r="BN499">
        <f t="shared" si="256"/>
        <v>1.9896798123135568E-2</v>
      </c>
    </row>
    <row r="500" spans="1:66" x14ac:dyDescent="0.25">
      <c r="A500" s="2">
        <v>43262</v>
      </c>
      <c r="B500" s="1">
        <v>187.525711</v>
      </c>
      <c r="C500" s="1">
        <v>251.820007</v>
      </c>
      <c r="D500" s="1">
        <v>77.410004000000001</v>
      </c>
      <c r="E500" s="1">
        <v>77.410004000000001</v>
      </c>
      <c r="F500" s="1">
        <v>354.48339800000002</v>
      </c>
      <c r="G500" s="1">
        <v>28.977198000000001</v>
      </c>
      <c r="H500" s="1">
        <v>191.759995</v>
      </c>
      <c r="I500" s="1">
        <v>148.16151400000001</v>
      </c>
      <c r="J500" s="1">
        <v>206.31622300000001</v>
      </c>
      <c r="K500" s="1">
        <v>107.150864</v>
      </c>
      <c r="L500" s="1">
        <v>146.64999399999999</v>
      </c>
      <c r="M500" s="1">
        <v>11.508564</v>
      </c>
      <c r="N500" s="1">
        <v>1152.26001</v>
      </c>
      <c r="O500" s="1">
        <v>230.222183</v>
      </c>
      <c r="P500" s="1">
        <v>198.33090200000001</v>
      </c>
      <c r="Q500" s="1">
        <v>54.434303</v>
      </c>
      <c r="R500" s="1">
        <v>121.02758799999999</v>
      </c>
      <c r="S500" s="1">
        <v>106.57051800000001</v>
      </c>
      <c r="T500" s="1">
        <v>50.512191999999999</v>
      </c>
      <c r="U500" s="1">
        <v>99.317093</v>
      </c>
      <c r="V500" s="1">
        <v>75.429771000000002</v>
      </c>
      <c r="W500" s="1">
        <v>264.85000600000001</v>
      </c>
      <c r="X500" s="1">
        <v>35.776932000000002</v>
      </c>
      <c r="Y500" s="1">
        <v>58.052554999999998</v>
      </c>
      <c r="Z500" s="1">
        <v>32.164318000000002</v>
      </c>
      <c r="AA500" s="1">
        <v>121.510002</v>
      </c>
      <c r="AB500" s="1">
        <v>114.267807</v>
      </c>
      <c r="AC500" s="1">
        <v>46.988945000000001</v>
      </c>
      <c r="AD500" s="1">
        <v>82.765015000000005</v>
      </c>
      <c r="AE500" s="1">
        <v>79.035331999999997</v>
      </c>
      <c r="AF500" s="1">
        <v>2779.6599120000001</v>
      </c>
      <c r="AG500" s="1"/>
      <c r="AI500">
        <f t="shared" si="254"/>
        <v>-1.491918606772537E-2</v>
      </c>
      <c r="AJ500">
        <f t="shared" si="277"/>
        <v>2.4282472154861794E-3</v>
      </c>
      <c r="AK500">
        <f t="shared" si="278"/>
        <v>4.1997616879827435E-2</v>
      </c>
      <c r="AL500">
        <f t="shared" si="279"/>
        <v>4.1997616879827435E-2</v>
      </c>
      <c r="AM500">
        <f t="shared" si="280"/>
        <v>-3.1447956070126647E-2</v>
      </c>
      <c r="AN500">
        <f t="shared" si="281"/>
        <v>-2.4325204123631313E-2</v>
      </c>
      <c r="AO500">
        <f t="shared" si="257"/>
        <v>-2.1682567769056877E-2</v>
      </c>
      <c r="AP500">
        <f t="shared" si="258"/>
        <v>-3.4123118017155799E-2</v>
      </c>
      <c r="AQ500">
        <f t="shared" si="259"/>
        <v>1.7471567148388101E-2</v>
      </c>
      <c r="AR500">
        <f t="shared" si="260"/>
        <v>4.6835890516718333E-2</v>
      </c>
      <c r="AS500">
        <f t="shared" si="261"/>
        <v>6.3683174863392172E-2</v>
      </c>
      <c r="AT500">
        <f t="shared" si="262"/>
        <v>-1.8181855408855026E-2</v>
      </c>
      <c r="AU500">
        <f t="shared" si="263"/>
        <v>2.8005045313038244E-2</v>
      </c>
      <c r="AV500">
        <f t="shared" si="264"/>
        <v>-6.2984936638879226E-3</v>
      </c>
      <c r="AW500">
        <f t="shared" si="265"/>
        <v>1.1142878437568823E-2</v>
      </c>
      <c r="AX500">
        <f t="shared" si="266"/>
        <v>1.0898566294440626E-3</v>
      </c>
      <c r="AY500">
        <f t="shared" si="267"/>
        <v>-1.1687923516660051E-2</v>
      </c>
      <c r="AZ500">
        <f t="shared" si="268"/>
        <v>-2.8890295818151401E-2</v>
      </c>
      <c r="BA500">
        <f t="shared" si="269"/>
        <v>-1.4448117725394996E-2</v>
      </c>
      <c r="BB500">
        <f t="shared" si="270"/>
        <v>-1.4759360578362262E-2</v>
      </c>
      <c r="BC500">
        <f t="shared" si="271"/>
        <v>1.2550033990265594E-2</v>
      </c>
      <c r="BD500">
        <f t="shared" si="272"/>
        <v>1.1362053848580441E-2</v>
      </c>
      <c r="BE500">
        <f t="shared" si="273"/>
        <v>-8.4537261405345406E-3</v>
      </c>
      <c r="BF500">
        <f t="shared" si="274"/>
        <v>-6.6378652808691437E-3</v>
      </c>
      <c r="BG500">
        <f t="shared" si="275"/>
        <v>-2.0100535886741749E-2</v>
      </c>
      <c r="BH500">
        <f t="shared" si="276"/>
        <v>7.1327844671624771E-2</v>
      </c>
      <c r="BI500">
        <f t="shared" si="255"/>
        <v>1.2960315844639989E-3</v>
      </c>
      <c r="BJ500">
        <f t="shared" si="282"/>
        <v>-2.2773466524737215E-2</v>
      </c>
      <c r="BK500">
        <f t="shared" si="283"/>
        <v>-7.8236801881538844E-3</v>
      </c>
      <c r="BL500">
        <f t="shared" si="284"/>
        <v>-3.5167381672568984E-2</v>
      </c>
      <c r="BM500">
        <f t="shared" si="285"/>
        <v>2.266557012436167E-4</v>
      </c>
      <c r="BN500">
        <f t="shared" si="256"/>
        <v>9.8223745086707995E-4</v>
      </c>
    </row>
    <row r="501" spans="1:66" x14ac:dyDescent="0.25">
      <c r="A501" s="2">
        <v>43269</v>
      </c>
      <c r="B501" s="1">
        <v>183.63299599999999</v>
      </c>
      <c r="C501" s="1">
        <v>243.63000500000001</v>
      </c>
      <c r="D501" s="1">
        <v>75.980002999999996</v>
      </c>
      <c r="E501" s="1">
        <v>75.980002999999996</v>
      </c>
      <c r="F501" s="1">
        <v>335.69348100000002</v>
      </c>
      <c r="G501" s="1">
        <v>28.690194999999999</v>
      </c>
      <c r="H501" s="1">
        <v>188.91000399999999</v>
      </c>
      <c r="I501" s="1">
        <v>138.20637500000001</v>
      </c>
      <c r="J501" s="1">
        <v>210.07792699999999</v>
      </c>
      <c r="K501" s="1">
        <v>104.680038</v>
      </c>
      <c r="L501" s="1">
        <v>141.259995</v>
      </c>
      <c r="M501" s="1">
        <v>11.285754000000001</v>
      </c>
      <c r="N501" s="1">
        <v>1155.4799800000001</v>
      </c>
      <c r="O501" s="1">
        <v>224.36537200000001</v>
      </c>
      <c r="P501" s="1">
        <v>195.23539700000001</v>
      </c>
      <c r="Q501" s="1">
        <v>51.856304000000002</v>
      </c>
      <c r="R501" s="1">
        <v>121.254623</v>
      </c>
      <c r="S501" s="1">
        <v>104.447014</v>
      </c>
      <c r="T501" s="1">
        <v>48.270930999999997</v>
      </c>
      <c r="U501" s="1">
        <v>99.594818000000004</v>
      </c>
      <c r="V501" s="1">
        <v>73.032805999999994</v>
      </c>
      <c r="W501" s="1">
        <v>250.56210300000001</v>
      </c>
      <c r="X501" s="1">
        <v>35.924522000000003</v>
      </c>
      <c r="Y501" s="1">
        <v>56.733615999999998</v>
      </c>
      <c r="Z501" s="1">
        <v>30.747730000000001</v>
      </c>
      <c r="AA501" s="1">
        <v>116.959999</v>
      </c>
      <c r="AB501" s="1">
        <v>110.806938</v>
      </c>
      <c r="AC501" s="1">
        <v>48.651054000000002</v>
      </c>
      <c r="AD501" s="1">
        <v>83.872512999999998</v>
      </c>
      <c r="AE501" s="1">
        <v>79.740829000000005</v>
      </c>
      <c r="AF501" s="1">
        <v>2754.8798830000001</v>
      </c>
      <c r="AG501" s="1"/>
      <c r="AI501">
        <f t="shared" si="254"/>
        <v>-2.07583001778354E-2</v>
      </c>
      <c r="AJ501">
        <f t="shared" si="277"/>
        <v>-3.2523237917311279E-2</v>
      </c>
      <c r="AK501">
        <f t="shared" si="278"/>
        <v>-1.8473077459084025E-2</v>
      </c>
      <c r="AL501">
        <f t="shared" si="279"/>
        <v>-1.8473077459084025E-2</v>
      </c>
      <c r="AM501">
        <f t="shared" si="280"/>
        <v>-5.3006479586950928E-2</v>
      </c>
      <c r="AN501">
        <f t="shared" si="281"/>
        <v>-9.9044427967121627E-3</v>
      </c>
      <c r="AO501">
        <f t="shared" si="257"/>
        <v>-1.4862281363743344E-2</v>
      </c>
      <c r="AP501">
        <f t="shared" si="258"/>
        <v>-6.7191126300180773E-2</v>
      </c>
      <c r="AQ501">
        <f t="shared" si="259"/>
        <v>1.8232710667643332E-2</v>
      </c>
      <c r="AR501">
        <f t="shared" si="260"/>
        <v>-2.3059319428352928E-2</v>
      </c>
      <c r="AS501">
        <f t="shared" si="261"/>
        <v>-3.675417129577236E-2</v>
      </c>
      <c r="AT501">
        <f t="shared" si="262"/>
        <v>-1.936036502903395E-2</v>
      </c>
      <c r="AU501">
        <f t="shared" si="263"/>
        <v>2.7944821238741965E-3</v>
      </c>
      <c r="AV501">
        <f t="shared" si="264"/>
        <v>-2.5439820453791777E-2</v>
      </c>
      <c r="AW501">
        <f t="shared" si="265"/>
        <v>-1.5607779568309546E-2</v>
      </c>
      <c r="AX501">
        <f t="shared" si="266"/>
        <v>-4.7359823822856674E-2</v>
      </c>
      <c r="AY501">
        <f t="shared" si="267"/>
        <v>1.8758946100784952E-3</v>
      </c>
      <c r="AZ501">
        <f t="shared" si="268"/>
        <v>-1.9925811001500537E-2</v>
      </c>
      <c r="BA501">
        <f t="shared" si="269"/>
        <v>-4.4370693712915917E-2</v>
      </c>
      <c r="BB501">
        <f t="shared" si="270"/>
        <v>2.7963464456214377E-3</v>
      </c>
      <c r="BC501">
        <f t="shared" si="271"/>
        <v>-3.1777439706134183E-2</v>
      </c>
      <c r="BD501">
        <f t="shared" si="272"/>
        <v>-5.3947149995533697E-2</v>
      </c>
      <c r="BE501">
        <f t="shared" si="273"/>
        <v>4.1252838560891973E-3</v>
      </c>
      <c r="BF501">
        <f t="shared" si="274"/>
        <v>-2.2719740759041533E-2</v>
      </c>
      <c r="BG501">
        <f t="shared" si="275"/>
        <v>-4.404222094807049E-2</v>
      </c>
      <c r="BH501">
        <f t="shared" si="276"/>
        <v>-3.7445501811447617E-2</v>
      </c>
      <c r="BI501">
        <f t="shared" si="255"/>
        <v>-3.0287349436924106E-2</v>
      </c>
      <c r="BJ501">
        <f t="shared" si="282"/>
        <v>3.5372341302831997E-2</v>
      </c>
      <c r="BK501">
        <f t="shared" si="283"/>
        <v>1.3381233604560967E-2</v>
      </c>
      <c r="BL501">
        <f t="shared" si="284"/>
        <v>8.9263495470609053E-3</v>
      </c>
      <c r="BM501">
        <f t="shared" si="285"/>
        <v>-8.914770074217631E-3</v>
      </c>
      <c r="BN501">
        <f t="shared" si="256"/>
        <v>-1.9992818929094221E-2</v>
      </c>
    </row>
    <row r="502" spans="1:66" x14ac:dyDescent="0.25">
      <c r="A502" s="2">
        <v>43276</v>
      </c>
      <c r="B502" s="1">
        <v>183.821686</v>
      </c>
      <c r="C502" s="1">
        <v>243.80999800000001</v>
      </c>
      <c r="D502" s="1">
        <v>76.319999999999993</v>
      </c>
      <c r="E502" s="1">
        <v>76.319999999999993</v>
      </c>
      <c r="F502" s="1">
        <v>332.32574499999998</v>
      </c>
      <c r="G502" s="1">
        <v>27.898472000000002</v>
      </c>
      <c r="H502" s="1">
        <v>186.64999399999999</v>
      </c>
      <c r="I502" s="1">
        <v>133.989273</v>
      </c>
      <c r="J502" s="1">
        <v>207.96816999999999</v>
      </c>
      <c r="K502" s="1">
        <v>103.17392700000001</v>
      </c>
      <c r="L502" s="1">
        <v>141.020004</v>
      </c>
      <c r="M502" s="1">
        <v>10.723889</v>
      </c>
      <c r="N502" s="1">
        <v>1115.650024</v>
      </c>
      <c r="O502" s="1">
        <v>218.95529199999999</v>
      </c>
      <c r="P502" s="1">
        <v>192.950851</v>
      </c>
      <c r="Q502" s="1">
        <v>49.10051</v>
      </c>
      <c r="R502" s="1">
        <v>119.773979</v>
      </c>
      <c r="S502" s="1">
        <v>102.916115</v>
      </c>
      <c r="T502" s="1">
        <v>46.799804999999999</v>
      </c>
      <c r="U502" s="1">
        <v>97.809432999999999</v>
      </c>
      <c r="V502" s="1">
        <v>79.249001000000007</v>
      </c>
      <c r="W502" s="1">
        <v>236.53381300000001</v>
      </c>
      <c r="X502" s="1">
        <v>35.698211999999998</v>
      </c>
      <c r="Y502" s="1">
        <v>54.42548</v>
      </c>
      <c r="Z502" s="1">
        <v>31.155241</v>
      </c>
      <c r="AA502" s="1">
        <v>118.360001</v>
      </c>
      <c r="AB502" s="1">
        <v>108.706757</v>
      </c>
      <c r="AC502" s="1">
        <v>49.188800999999998</v>
      </c>
      <c r="AD502" s="1">
        <v>84.693236999999996</v>
      </c>
      <c r="AE502" s="1">
        <v>81.063637</v>
      </c>
      <c r="AF502" s="1">
        <v>2718.3701169999999</v>
      </c>
      <c r="AG502" s="1"/>
      <c r="AI502">
        <f t="shared" si="254"/>
        <v>1.0275386456146925E-3</v>
      </c>
      <c r="AJ502">
        <f t="shared" si="277"/>
        <v>7.3879652056812984E-4</v>
      </c>
      <c r="AK502">
        <f t="shared" si="278"/>
        <v>4.4748221449793417E-3</v>
      </c>
      <c r="AL502">
        <f t="shared" si="279"/>
        <v>4.4748221449793417E-3</v>
      </c>
      <c r="AM502">
        <f t="shared" si="280"/>
        <v>-1.0032175751426153E-2</v>
      </c>
      <c r="AN502">
        <f t="shared" si="281"/>
        <v>-2.7595594941059044E-2</v>
      </c>
      <c r="AO502">
        <f t="shared" si="257"/>
        <v>-1.1963421481903066E-2</v>
      </c>
      <c r="AP502">
        <f t="shared" si="258"/>
        <v>-3.0513078720138712E-2</v>
      </c>
      <c r="AQ502">
        <f t="shared" si="259"/>
        <v>-1.0042735237005657E-2</v>
      </c>
      <c r="AR502">
        <f t="shared" si="260"/>
        <v>-1.4387757482472351E-2</v>
      </c>
      <c r="AS502">
        <f t="shared" si="261"/>
        <v>-1.6989311092641861E-3</v>
      </c>
      <c r="AT502">
        <f t="shared" si="262"/>
        <v>-4.9785331135163931E-2</v>
      </c>
      <c r="AU502">
        <f t="shared" si="263"/>
        <v>-3.4470485589893157E-2</v>
      </c>
      <c r="AV502">
        <f t="shared" si="264"/>
        <v>-2.4112811846919147E-2</v>
      </c>
      <c r="AW502">
        <f t="shared" si="265"/>
        <v>-1.1701494888245116E-2</v>
      </c>
      <c r="AX502">
        <f t="shared" si="266"/>
        <v>-5.3142892713680515E-2</v>
      </c>
      <c r="AY502">
        <f t="shared" si="267"/>
        <v>-1.2211031327028233E-2</v>
      </c>
      <c r="AZ502">
        <f t="shared" si="268"/>
        <v>-1.4657183019133423E-2</v>
      </c>
      <c r="BA502">
        <f t="shared" si="269"/>
        <v>-3.0476437257860187E-2</v>
      </c>
      <c r="BB502">
        <f t="shared" si="270"/>
        <v>-1.7926484890007078E-2</v>
      </c>
      <c r="BC502">
        <f t="shared" si="271"/>
        <v>8.5115105669088129E-2</v>
      </c>
      <c r="BD502">
        <f t="shared" si="272"/>
        <v>-5.5987277533346681E-2</v>
      </c>
      <c r="BE502">
        <f t="shared" si="273"/>
        <v>-6.2995966933117467E-3</v>
      </c>
      <c r="BF502">
        <f t="shared" si="274"/>
        <v>-4.0683745594498992E-2</v>
      </c>
      <c r="BG502">
        <f t="shared" si="275"/>
        <v>1.3253368622659283E-2</v>
      </c>
      <c r="BH502">
        <f t="shared" si="276"/>
        <v>1.196992144297129E-2</v>
      </c>
      <c r="BI502">
        <f t="shared" si="255"/>
        <v>-1.8953515347567913E-2</v>
      </c>
      <c r="BJ502">
        <f t="shared" si="282"/>
        <v>1.105314182915741E-2</v>
      </c>
      <c r="BK502">
        <f t="shared" si="283"/>
        <v>9.7853750966064232E-3</v>
      </c>
      <c r="BL502">
        <f t="shared" si="284"/>
        <v>1.6588841834087212E-2</v>
      </c>
      <c r="BM502">
        <f t="shared" si="285"/>
        <v>-1.3252761481651913E-2</v>
      </c>
      <c r="BN502">
        <f t="shared" si="256"/>
        <v>-1.0605341620307136E-2</v>
      </c>
    </row>
    <row r="503" spans="1:66" x14ac:dyDescent="0.25">
      <c r="A503" s="2">
        <v>43283</v>
      </c>
      <c r="B503" s="1">
        <v>186.661789</v>
      </c>
      <c r="C503" s="1">
        <v>248.19000199999999</v>
      </c>
      <c r="D503" s="1">
        <v>77.190002000000007</v>
      </c>
      <c r="E503" s="1">
        <v>77.190002000000007</v>
      </c>
      <c r="F503" s="1">
        <v>331.46402</v>
      </c>
      <c r="G503" s="1">
        <v>27.740126</v>
      </c>
      <c r="H503" s="1">
        <v>187.55999800000001</v>
      </c>
      <c r="I503" s="1">
        <v>133.73251300000001</v>
      </c>
      <c r="J503" s="1">
        <v>208.60507200000001</v>
      </c>
      <c r="K503" s="1">
        <v>103.14439400000001</v>
      </c>
      <c r="L503" s="1">
        <v>145.10000600000001</v>
      </c>
      <c r="M503" s="1">
        <v>10.714202999999999</v>
      </c>
      <c r="N503" s="1">
        <v>1140.170044</v>
      </c>
      <c r="O503" s="1">
        <v>220.16635099999999</v>
      </c>
      <c r="P503" s="1">
        <v>192.33767700000001</v>
      </c>
      <c r="Q503" s="1">
        <v>50.740158000000001</v>
      </c>
      <c r="R503" s="1">
        <v>124.12706799999999</v>
      </c>
      <c r="S503" s="1">
        <v>102.77784</v>
      </c>
      <c r="T503" s="1">
        <v>46.493724999999998</v>
      </c>
      <c r="U503" s="1">
        <v>100.33873</v>
      </c>
      <c r="V503" s="1">
        <v>76.066315000000003</v>
      </c>
      <c r="W503" s="1">
        <v>246.94769299999999</v>
      </c>
      <c r="X503" s="1">
        <v>36.514904000000001</v>
      </c>
      <c r="Y503" s="1">
        <v>56.093547999999998</v>
      </c>
      <c r="Z503" s="1">
        <v>31.708292</v>
      </c>
      <c r="AA503" s="1">
        <v>123.44000200000001</v>
      </c>
      <c r="AB503" s="1">
        <v>111.132324</v>
      </c>
      <c r="AC503" s="1">
        <v>50.332726000000001</v>
      </c>
      <c r="AD503" s="1">
        <v>83.565971000000005</v>
      </c>
      <c r="AE503" s="1">
        <v>80.671700000000001</v>
      </c>
      <c r="AF503" s="1">
        <v>2759.820068</v>
      </c>
      <c r="AG503" s="1"/>
      <c r="AI503">
        <f t="shared" si="254"/>
        <v>1.5450315258233455E-2</v>
      </c>
      <c r="AJ503">
        <f t="shared" si="277"/>
        <v>1.7964825216068396E-2</v>
      </c>
      <c r="AK503">
        <f t="shared" si="278"/>
        <v>1.1399397274633304E-2</v>
      </c>
      <c r="AL503">
        <f t="shared" si="279"/>
        <v>1.1399397274633304E-2</v>
      </c>
      <c r="AM503">
        <f t="shared" si="280"/>
        <v>-2.5930130691499045E-3</v>
      </c>
      <c r="AN503">
        <f t="shared" si="281"/>
        <v>-5.67579471735949E-3</v>
      </c>
      <c r="AO503">
        <f t="shared" si="257"/>
        <v>4.8754568939338673E-3</v>
      </c>
      <c r="AP503">
        <f t="shared" si="258"/>
        <v>-1.916272804913164E-3</v>
      </c>
      <c r="AQ503">
        <f t="shared" si="259"/>
        <v>3.0624974966122005E-3</v>
      </c>
      <c r="AR503">
        <f t="shared" si="260"/>
        <v>-2.862447990372674E-4</v>
      </c>
      <c r="AS503">
        <f t="shared" si="261"/>
        <v>2.8932079735297749E-2</v>
      </c>
      <c r="AT503">
        <f t="shared" si="262"/>
        <v>-9.0321710715210739E-4</v>
      </c>
      <c r="AU503">
        <f t="shared" si="263"/>
        <v>2.1978236429455705E-2</v>
      </c>
      <c r="AV503">
        <f t="shared" si="264"/>
        <v>5.531078919983382E-3</v>
      </c>
      <c r="AW503">
        <f t="shared" si="265"/>
        <v>-3.1778766293183466E-3</v>
      </c>
      <c r="AX503">
        <f t="shared" si="266"/>
        <v>3.3393706093887844E-2</v>
      </c>
      <c r="AY503">
        <f t="shared" si="267"/>
        <v>3.6344196263196675E-2</v>
      </c>
      <c r="AZ503">
        <f t="shared" si="268"/>
        <v>-1.3435699550066308E-3</v>
      </c>
      <c r="BA503">
        <f t="shared" si="269"/>
        <v>-6.5401981909967676E-3</v>
      </c>
      <c r="BB503">
        <f t="shared" si="270"/>
        <v>2.5859438322273064E-2</v>
      </c>
      <c r="BC503">
        <f t="shared" si="271"/>
        <v>-4.0160581961153095E-2</v>
      </c>
      <c r="BD503">
        <f t="shared" si="272"/>
        <v>4.4027024584430037E-2</v>
      </c>
      <c r="BE503">
        <f t="shared" si="273"/>
        <v>2.2877672416758671E-2</v>
      </c>
      <c r="BF503">
        <f t="shared" si="274"/>
        <v>3.0648659414671181E-2</v>
      </c>
      <c r="BG503">
        <f t="shared" si="275"/>
        <v>1.7751459537738771E-2</v>
      </c>
      <c r="BH503">
        <f t="shared" si="276"/>
        <v>4.2919913459615551E-2</v>
      </c>
      <c r="BI503">
        <f t="shared" si="255"/>
        <v>2.2312936812198352E-2</v>
      </c>
      <c r="BJ503">
        <f t="shared" si="282"/>
        <v>2.3255801661032621E-2</v>
      </c>
      <c r="BK503">
        <f t="shared" si="283"/>
        <v>-1.3309988376049338E-2</v>
      </c>
      <c r="BL503">
        <f t="shared" si="284"/>
        <v>-4.8349298712072174E-3</v>
      </c>
      <c r="BM503">
        <f t="shared" si="285"/>
        <v>1.5248089559542512E-2</v>
      </c>
      <c r="BN503">
        <f t="shared" si="256"/>
        <v>1.130808018611036E-2</v>
      </c>
    </row>
    <row r="504" spans="1:66" x14ac:dyDescent="0.25">
      <c r="A504" s="2">
        <v>43290</v>
      </c>
      <c r="B504" s="1">
        <v>189.99839800000001</v>
      </c>
      <c r="C504" s="1">
        <v>258.58999599999999</v>
      </c>
      <c r="D504" s="1">
        <v>81.5</v>
      </c>
      <c r="E504" s="1">
        <v>81.5</v>
      </c>
      <c r="F504" s="1">
        <v>347.46069299999999</v>
      </c>
      <c r="G504" s="1">
        <v>28.254746999999998</v>
      </c>
      <c r="H504" s="1">
        <v>190.96000699999999</v>
      </c>
      <c r="I504" s="1">
        <v>139.006348</v>
      </c>
      <c r="J504" s="1">
        <v>215.49156199999999</v>
      </c>
      <c r="K504" s="1">
        <v>109.153328</v>
      </c>
      <c r="L504" s="1">
        <v>148.729996</v>
      </c>
      <c r="M504" s="1">
        <v>10.636703000000001</v>
      </c>
      <c r="N504" s="1">
        <v>1188.8199460000001</v>
      </c>
      <c r="O504" s="1">
        <v>224.75251800000001</v>
      </c>
      <c r="P504" s="1">
        <v>196.50129699999999</v>
      </c>
      <c r="Q504" s="1">
        <v>51.579738999999996</v>
      </c>
      <c r="R504" s="1">
        <v>124.304749</v>
      </c>
      <c r="S504" s="1">
        <v>105.620369</v>
      </c>
      <c r="T504" s="1">
        <v>47.471195000000002</v>
      </c>
      <c r="U504" s="1">
        <v>104.574066</v>
      </c>
      <c r="V504" s="1">
        <v>76.961440999999994</v>
      </c>
      <c r="W504" s="1">
        <v>248.934631</v>
      </c>
      <c r="X504" s="1">
        <v>36.928168999999997</v>
      </c>
      <c r="Y504" s="1">
        <v>56.626938000000003</v>
      </c>
      <c r="Z504" s="1">
        <v>30.728323</v>
      </c>
      <c r="AA504" s="1">
        <v>126.349998</v>
      </c>
      <c r="AB504" s="1">
        <v>113.528305</v>
      </c>
      <c r="AC504" s="1">
        <v>50.264285999999998</v>
      </c>
      <c r="AD504" s="1">
        <v>86.720337000000001</v>
      </c>
      <c r="AE504" s="1">
        <v>81.631950000000003</v>
      </c>
      <c r="AF504" s="1">
        <v>2801.3100589999999</v>
      </c>
      <c r="AG504" s="1"/>
      <c r="AI504">
        <f t="shared" si="254"/>
        <v>1.7875158155695219E-2</v>
      </c>
      <c r="AJ504">
        <f t="shared" si="277"/>
        <v>4.1903355961937554E-2</v>
      </c>
      <c r="AK504">
        <f t="shared" si="278"/>
        <v>5.5836220861867486E-2</v>
      </c>
      <c r="AL504">
        <f t="shared" si="279"/>
        <v>5.5836220861867486E-2</v>
      </c>
      <c r="AM504">
        <f t="shared" si="280"/>
        <v>4.8260661896274551E-2</v>
      </c>
      <c r="AN504">
        <f t="shared" si="281"/>
        <v>1.8551501892961779E-2</v>
      </c>
      <c r="AO504">
        <f t="shared" si="257"/>
        <v>1.8127580700869825E-2</v>
      </c>
      <c r="AP504">
        <f t="shared" si="258"/>
        <v>3.9435698034029992E-2</v>
      </c>
      <c r="AQ504">
        <f t="shared" si="259"/>
        <v>3.3012092821980761E-2</v>
      </c>
      <c r="AR504">
        <f t="shared" si="260"/>
        <v>5.8257494828075643E-2</v>
      </c>
      <c r="AS504">
        <f t="shared" si="261"/>
        <v>2.5017159544431667E-2</v>
      </c>
      <c r="AT504">
        <f t="shared" si="262"/>
        <v>-7.2333891750976523E-3</v>
      </c>
      <c r="AU504">
        <f t="shared" si="263"/>
        <v>4.2668988065432907E-2</v>
      </c>
      <c r="AV504">
        <f t="shared" si="264"/>
        <v>2.083046287123148E-2</v>
      </c>
      <c r="AW504">
        <f t="shared" si="265"/>
        <v>2.1647448721136317E-2</v>
      </c>
      <c r="AX504">
        <f t="shared" si="266"/>
        <v>1.6546676894462872E-2</v>
      </c>
      <c r="AY504">
        <f t="shared" si="267"/>
        <v>1.4314444291877327E-3</v>
      </c>
      <c r="AZ504">
        <f t="shared" si="268"/>
        <v>2.7657022175208188E-2</v>
      </c>
      <c r="BA504">
        <f t="shared" si="269"/>
        <v>2.1023697283880864E-2</v>
      </c>
      <c r="BB504">
        <f t="shared" si="270"/>
        <v>4.2210380777193454E-2</v>
      </c>
      <c r="BC504">
        <f t="shared" si="271"/>
        <v>1.1767705586894679E-2</v>
      </c>
      <c r="BD504">
        <f t="shared" si="272"/>
        <v>8.0459872933496459E-3</v>
      </c>
      <c r="BE504">
        <f t="shared" si="273"/>
        <v>1.1317707421605039E-2</v>
      </c>
      <c r="BF504">
        <f t="shared" si="274"/>
        <v>9.5089367497310784E-3</v>
      </c>
      <c r="BG504">
        <f t="shared" si="275"/>
        <v>-3.0905764334452343E-2</v>
      </c>
      <c r="BH504">
        <f t="shared" si="276"/>
        <v>2.3574173305667901E-2</v>
      </c>
      <c r="BI504">
        <f t="shared" si="255"/>
        <v>2.1559712905850924E-2</v>
      </c>
      <c r="BJ504">
        <f t="shared" si="282"/>
        <v>-1.3597515064056435E-3</v>
      </c>
      <c r="BK504">
        <f t="shared" si="283"/>
        <v>3.7747015468772523E-2</v>
      </c>
      <c r="BL504">
        <f t="shared" si="284"/>
        <v>1.1903182900571106E-2</v>
      </c>
      <c r="BM504">
        <f t="shared" si="285"/>
        <v>1.5033585515619173E-2</v>
      </c>
      <c r="BN504">
        <f t="shared" si="256"/>
        <v>2.3401826113140432E-2</v>
      </c>
    </row>
    <row r="505" spans="1:66" x14ac:dyDescent="0.25">
      <c r="A505" s="2">
        <v>43297</v>
      </c>
      <c r="B505" s="1">
        <v>190.10763499999999</v>
      </c>
      <c r="C505" s="1">
        <v>257.540009</v>
      </c>
      <c r="D505" s="1">
        <v>79.650002000000001</v>
      </c>
      <c r="E505" s="1">
        <v>79.650002000000001</v>
      </c>
      <c r="F505" s="1">
        <v>351.531677</v>
      </c>
      <c r="G505" s="1">
        <v>29.818407000000001</v>
      </c>
      <c r="H505" s="1">
        <v>196.779999</v>
      </c>
      <c r="I505" s="1">
        <v>135.12503100000001</v>
      </c>
      <c r="J505" s="1">
        <v>217.63116500000001</v>
      </c>
      <c r="K505" s="1">
        <v>110.621933</v>
      </c>
      <c r="L505" s="1">
        <v>147.479996</v>
      </c>
      <c r="M505" s="1">
        <v>10.229835</v>
      </c>
      <c r="N505" s="1">
        <v>1184.910034</v>
      </c>
      <c r="O505" s="1">
        <v>229.99388099999999</v>
      </c>
      <c r="P505" s="1">
        <v>200.21987899999999</v>
      </c>
      <c r="Q505" s="1">
        <v>51.273539999999997</v>
      </c>
      <c r="R505" s="1">
        <v>124.22577699999999</v>
      </c>
      <c r="S505" s="1">
        <v>110.50614899999999</v>
      </c>
      <c r="T505" s="1">
        <v>49.633460999999997</v>
      </c>
      <c r="U505" s="1">
        <v>105.407242</v>
      </c>
      <c r="V505" s="1">
        <v>76.543709000000007</v>
      </c>
      <c r="W505" s="1">
        <v>250.502197</v>
      </c>
      <c r="X505" s="1">
        <v>36.731377000000002</v>
      </c>
      <c r="Y505" s="1">
        <v>56.840302000000001</v>
      </c>
      <c r="Z505" s="1">
        <v>30.644123</v>
      </c>
      <c r="AA505" s="1">
        <v>126.610001</v>
      </c>
      <c r="AB505" s="1">
        <v>113.390266</v>
      </c>
      <c r="AC505" s="1">
        <v>50.065680999999998</v>
      </c>
      <c r="AD505" s="1">
        <v>87.076317000000003</v>
      </c>
      <c r="AE505" s="1">
        <v>79.760429000000002</v>
      </c>
      <c r="AF505" s="1">
        <v>2801.830078</v>
      </c>
      <c r="AG505" s="1"/>
      <c r="AI505">
        <f t="shared" si="254"/>
        <v>5.7493642656912785E-4</v>
      </c>
      <c r="AJ505">
        <f t="shared" si="277"/>
        <v>-4.0604316340218643E-3</v>
      </c>
      <c r="AK505">
        <f t="shared" si="278"/>
        <v>-2.2699361963190175E-2</v>
      </c>
      <c r="AL505">
        <f t="shared" si="279"/>
        <v>-2.2699361963190175E-2</v>
      </c>
      <c r="AM505">
        <f t="shared" si="280"/>
        <v>1.1716387154042803E-2</v>
      </c>
      <c r="AN505">
        <f t="shared" si="281"/>
        <v>5.5341497129668245E-2</v>
      </c>
      <c r="AO505">
        <f t="shared" si="257"/>
        <v>3.0477543918397604E-2</v>
      </c>
      <c r="AP505">
        <f t="shared" si="258"/>
        <v>-2.7921868719261625E-2</v>
      </c>
      <c r="AQ505">
        <f t="shared" si="259"/>
        <v>9.9289409763525793E-3</v>
      </c>
      <c r="AR505">
        <f t="shared" si="260"/>
        <v>1.3454514185769916E-2</v>
      </c>
      <c r="AS505">
        <f t="shared" si="261"/>
        <v>-8.4044915862164071E-3</v>
      </c>
      <c r="AT505">
        <f t="shared" si="262"/>
        <v>-3.8251326562375683E-2</v>
      </c>
      <c r="AU505">
        <f t="shared" si="263"/>
        <v>-3.2889017492982713E-3</v>
      </c>
      <c r="AV505">
        <f t="shared" si="264"/>
        <v>2.3320597458222819E-2</v>
      </c>
      <c r="AW505">
        <f t="shared" si="265"/>
        <v>1.892395651719285E-2</v>
      </c>
      <c r="AX505">
        <f t="shared" si="266"/>
        <v>-5.9364201125562009E-3</v>
      </c>
      <c r="AY505">
        <f t="shared" si="267"/>
        <v>-6.3530959706139124E-4</v>
      </c>
      <c r="AZ505">
        <f t="shared" si="268"/>
        <v>4.6257933448424111E-2</v>
      </c>
      <c r="BA505">
        <f t="shared" si="269"/>
        <v>4.5549011353095185E-2</v>
      </c>
      <c r="BB505">
        <f t="shared" si="270"/>
        <v>7.9673291081556932E-3</v>
      </c>
      <c r="BC505">
        <f t="shared" si="271"/>
        <v>-5.4278089725475218E-3</v>
      </c>
      <c r="BD505">
        <f t="shared" si="272"/>
        <v>6.2970989359853241E-3</v>
      </c>
      <c r="BE505">
        <f t="shared" si="273"/>
        <v>-5.3290484020476342E-3</v>
      </c>
      <c r="BF505">
        <f t="shared" si="274"/>
        <v>3.7678887034294267E-3</v>
      </c>
      <c r="BG505">
        <f t="shared" si="275"/>
        <v>-2.7401430270047331E-3</v>
      </c>
      <c r="BH505">
        <f t="shared" si="276"/>
        <v>2.0577997951372945E-3</v>
      </c>
      <c r="BI505">
        <f t="shared" si="255"/>
        <v>-1.2158994182112227E-3</v>
      </c>
      <c r="BJ505">
        <f t="shared" si="282"/>
        <v>-3.9512149839351259E-3</v>
      </c>
      <c r="BK505">
        <f t="shared" si="283"/>
        <v>4.1049194723494029E-3</v>
      </c>
      <c r="BL505">
        <f t="shared" si="284"/>
        <v>-2.2926329703014583E-2</v>
      </c>
      <c r="BM505">
        <f t="shared" si="285"/>
        <v>1.8563421722252402E-4</v>
      </c>
      <c r="BN505">
        <f t="shared" si="256"/>
        <v>3.4750812062953255E-3</v>
      </c>
    </row>
    <row r="506" spans="1:66" x14ac:dyDescent="0.25">
      <c r="A506" s="2">
        <v>43304</v>
      </c>
      <c r="B506" s="1">
        <v>189.65081799999999</v>
      </c>
      <c r="C506" s="1">
        <v>254.80999800000001</v>
      </c>
      <c r="D506" s="1">
        <v>75.360000999999997</v>
      </c>
      <c r="E506" s="1">
        <v>75.360000999999997</v>
      </c>
      <c r="F506" s="1">
        <v>357.22711199999998</v>
      </c>
      <c r="G506" s="1">
        <v>30.738789000000001</v>
      </c>
      <c r="H506" s="1">
        <v>197.949997</v>
      </c>
      <c r="I506" s="1">
        <v>141.657196</v>
      </c>
      <c r="J506" s="1">
        <v>218.586502</v>
      </c>
      <c r="K506" s="1">
        <v>111.753159</v>
      </c>
      <c r="L506" s="1">
        <v>133.80999800000001</v>
      </c>
      <c r="M506" s="1">
        <v>9.7547650000000008</v>
      </c>
      <c r="N506" s="1">
        <v>1238.5</v>
      </c>
      <c r="O506" s="1">
        <v>235.90031400000001</v>
      </c>
      <c r="P506" s="1">
        <v>194.968369</v>
      </c>
      <c r="Q506" s="1">
        <v>47.095402</v>
      </c>
      <c r="R506" s="1">
        <v>129.852203</v>
      </c>
      <c r="S506" s="1">
        <v>115.223114</v>
      </c>
      <c r="T506" s="1">
        <v>50.403579999999998</v>
      </c>
      <c r="U506" s="1">
        <v>106.80579400000001</v>
      </c>
      <c r="V506" s="1">
        <v>76.474091000000001</v>
      </c>
      <c r="W506" s="1">
        <v>251.63046299999999</v>
      </c>
      <c r="X506" s="1">
        <v>37.794060000000002</v>
      </c>
      <c r="Y506" s="1">
        <v>60.797103999999997</v>
      </c>
      <c r="Z506" s="1">
        <v>30.624414000000002</v>
      </c>
      <c r="AA506" s="1">
        <v>122.58000199999999</v>
      </c>
      <c r="AB506" s="1">
        <v>111.02385700000001</v>
      </c>
      <c r="AC506" s="1">
        <v>51.440460000000002</v>
      </c>
      <c r="AD506" s="1">
        <v>87.145531000000005</v>
      </c>
      <c r="AE506" s="1">
        <v>80.269951000000006</v>
      </c>
      <c r="AF506" s="1">
        <v>2818.820068</v>
      </c>
      <c r="AG506" s="1"/>
      <c r="AI506">
        <f t="shared" si="254"/>
        <v>-2.4029387352065106E-3</v>
      </c>
      <c r="AJ506">
        <f t="shared" si="277"/>
        <v>-1.0600337441162358E-2</v>
      </c>
      <c r="AK506">
        <f t="shared" si="278"/>
        <v>-5.3860651503812938E-2</v>
      </c>
      <c r="AL506">
        <f t="shared" si="279"/>
        <v>-5.3860651503812938E-2</v>
      </c>
      <c r="AM506">
        <f t="shared" si="280"/>
        <v>1.6201768923373511E-2</v>
      </c>
      <c r="AN506">
        <f t="shared" si="281"/>
        <v>3.0866236415647556E-2</v>
      </c>
      <c r="AO506">
        <f t="shared" si="257"/>
        <v>5.9457160582666356E-3</v>
      </c>
      <c r="AP506">
        <f t="shared" si="258"/>
        <v>4.834163553309373E-2</v>
      </c>
      <c r="AQ506">
        <f t="shared" si="259"/>
        <v>4.3897067775195975E-3</v>
      </c>
      <c r="AR506">
        <f t="shared" si="260"/>
        <v>1.0226055261572749E-2</v>
      </c>
      <c r="AS506">
        <f t="shared" si="261"/>
        <v>-9.2690523262558222E-2</v>
      </c>
      <c r="AT506">
        <f t="shared" si="262"/>
        <v>-4.6439654207521316E-2</v>
      </c>
      <c r="AU506">
        <f t="shared" si="263"/>
        <v>4.5227033666929012E-2</v>
      </c>
      <c r="AV506">
        <f t="shared" si="264"/>
        <v>2.5680826699906949E-2</v>
      </c>
      <c r="AW506">
        <f t="shared" si="265"/>
        <v>-2.6228714282661197E-2</v>
      </c>
      <c r="AX506">
        <f t="shared" si="266"/>
        <v>-8.1487215433145382E-2</v>
      </c>
      <c r="AY506">
        <f t="shared" si="267"/>
        <v>4.5291936471445936E-2</v>
      </c>
      <c r="AZ506">
        <f t="shared" si="268"/>
        <v>4.2685090763591824E-2</v>
      </c>
      <c r="BA506">
        <f t="shared" si="269"/>
        <v>1.551612530103434E-2</v>
      </c>
      <c r="BB506">
        <f t="shared" si="270"/>
        <v>1.3268082661720809E-2</v>
      </c>
      <c r="BC506">
        <f t="shared" si="271"/>
        <v>-9.0951955307007012E-4</v>
      </c>
      <c r="BD506">
        <f t="shared" si="272"/>
        <v>4.5040163859321218E-3</v>
      </c>
      <c r="BE506">
        <f t="shared" si="273"/>
        <v>2.8931205056646793E-2</v>
      </c>
      <c r="BF506">
        <f t="shared" si="274"/>
        <v>6.9612613951276964E-2</v>
      </c>
      <c r="BG506">
        <f t="shared" si="275"/>
        <v>-6.4315758032947674E-4</v>
      </c>
      <c r="BH506">
        <f t="shared" si="276"/>
        <v>-3.1830021073927676E-2</v>
      </c>
      <c r="BI506">
        <f t="shared" si="255"/>
        <v>-2.0869595631780161E-2</v>
      </c>
      <c r="BJ506">
        <f t="shared" si="282"/>
        <v>2.7459508640260057E-2</v>
      </c>
      <c r="BK506">
        <f t="shared" si="283"/>
        <v>7.9486595649196242E-4</v>
      </c>
      <c r="BL506">
        <f t="shared" si="284"/>
        <v>6.3881552091451764E-3</v>
      </c>
      <c r="BM506">
        <f t="shared" si="285"/>
        <v>6.0638902171140279E-3</v>
      </c>
      <c r="BN506">
        <f t="shared" si="256"/>
        <v>6.5025331749558228E-4</v>
      </c>
    </row>
    <row r="507" spans="1:66" x14ac:dyDescent="0.25">
      <c r="A507" s="2">
        <v>43311</v>
      </c>
      <c r="B507" s="1">
        <v>206.54245</v>
      </c>
      <c r="C507" s="1">
        <v>253.279999</v>
      </c>
      <c r="D507" s="1">
        <v>71.319999999999993</v>
      </c>
      <c r="E507" s="1">
        <v>71.319999999999993</v>
      </c>
      <c r="F507" s="1">
        <v>345.13299599999999</v>
      </c>
      <c r="G507" s="1">
        <v>31.184137</v>
      </c>
      <c r="H507" s="1">
        <v>200.240005</v>
      </c>
      <c r="I507" s="1">
        <v>137.63284300000001</v>
      </c>
      <c r="J507" s="1">
        <v>220.95498699999999</v>
      </c>
      <c r="K507" s="1">
        <v>113.211838</v>
      </c>
      <c r="L507" s="1">
        <v>130.86999499999999</v>
      </c>
      <c r="M507" s="1">
        <v>9.8628230000000006</v>
      </c>
      <c r="N507" s="1">
        <v>1223.709961</v>
      </c>
      <c r="O507" s="1">
        <v>232.37629699999999</v>
      </c>
      <c r="P507" s="1">
        <v>193.484894</v>
      </c>
      <c r="Q507" s="1">
        <v>49.021492000000002</v>
      </c>
      <c r="R507" s="1">
        <v>130.24704</v>
      </c>
      <c r="S507" s="1">
        <v>116.27574199999999</v>
      </c>
      <c r="T507" s="1">
        <v>49.278019</v>
      </c>
      <c r="U507" s="1">
        <v>107.16287199999999</v>
      </c>
      <c r="V507" s="1">
        <v>78.314087000000001</v>
      </c>
      <c r="W507" s="1">
        <v>251.71032700000001</v>
      </c>
      <c r="X507" s="1">
        <v>39.889904000000001</v>
      </c>
      <c r="Y507" s="1">
        <v>63.425274000000002</v>
      </c>
      <c r="Z507" s="1">
        <v>31.796972</v>
      </c>
      <c r="AA507" s="1">
        <v>123.410004</v>
      </c>
      <c r="AB507" s="1">
        <v>111.26049</v>
      </c>
      <c r="AC507" s="1">
        <v>51.697612999999997</v>
      </c>
      <c r="AD507" s="1">
        <v>88.599106000000006</v>
      </c>
      <c r="AE507" s="1">
        <v>78.584594999999993</v>
      </c>
      <c r="AF507" s="1">
        <v>2840.3500979999999</v>
      </c>
      <c r="AG507" s="1"/>
      <c r="AI507">
        <f t="shared" si="254"/>
        <v>8.9067013673518755E-2</v>
      </c>
      <c r="AJ507">
        <f t="shared" si="277"/>
        <v>-6.0044700443818676E-3</v>
      </c>
      <c r="AK507">
        <f t="shared" si="278"/>
        <v>-5.360935438416467E-2</v>
      </c>
      <c r="AL507">
        <f t="shared" si="279"/>
        <v>-5.360935438416467E-2</v>
      </c>
      <c r="AM507">
        <f t="shared" si="280"/>
        <v>-3.3855537818193338E-2</v>
      </c>
      <c r="AN507">
        <f t="shared" si="281"/>
        <v>1.4488143953881826E-2</v>
      </c>
      <c r="AO507">
        <f t="shared" si="257"/>
        <v>1.1568618513290507E-2</v>
      </c>
      <c r="AP507">
        <f t="shared" si="258"/>
        <v>-2.8409096845316568E-2</v>
      </c>
      <c r="AQ507">
        <f t="shared" si="259"/>
        <v>1.083545863229923E-2</v>
      </c>
      <c r="AR507">
        <f t="shared" si="260"/>
        <v>1.3052686949100058E-2</v>
      </c>
      <c r="AS507">
        <f t="shared" si="261"/>
        <v>-2.1971474807136748E-2</v>
      </c>
      <c r="AT507">
        <f t="shared" si="262"/>
        <v>1.1077458042300328E-2</v>
      </c>
      <c r="AU507">
        <f t="shared" si="263"/>
        <v>-1.1941896649172369E-2</v>
      </c>
      <c r="AV507">
        <f t="shared" si="264"/>
        <v>-1.4938585456906236E-2</v>
      </c>
      <c r="AW507">
        <f t="shared" si="265"/>
        <v>-7.6087983276918042E-3</v>
      </c>
      <c r="AX507">
        <f t="shared" si="266"/>
        <v>4.0897623084308783E-2</v>
      </c>
      <c r="AY507">
        <f t="shared" si="267"/>
        <v>3.0406646239185902E-3</v>
      </c>
      <c r="AZ507">
        <f t="shared" si="268"/>
        <v>9.1355628524325307E-3</v>
      </c>
      <c r="BA507">
        <f t="shared" si="269"/>
        <v>-2.2330973315784267E-2</v>
      </c>
      <c r="BB507">
        <f t="shared" si="270"/>
        <v>3.3432455920882637E-3</v>
      </c>
      <c r="BC507">
        <f t="shared" si="271"/>
        <v>2.406038405870034E-2</v>
      </c>
      <c r="BD507">
        <f t="shared" si="272"/>
        <v>3.1738605512169173E-4</v>
      </c>
      <c r="BE507">
        <f t="shared" si="273"/>
        <v>5.5454322716321017E-2</v>
      </c>
      <c r="BF507">
        <f t="shared" si="274"/>
        <v>4.3228539306740733E-2</v>
      </c>
      <c r="BG507">
        <f t="shared" si="275"/>
        <v>3.8288340798945525E-2</v>
      </c>
      <c r="BH507">
        <f t="shared" si="276"/>
        <v>6.771104474284537E-3</v>
      </c>
      <c r="BI507">
        <f t="shared" si="255"/>
        <v>2.1313707377325006E-3</v>
      </c>
      <c r="BJ507">
        <f t="shared" si="282"/>
        <v>4.9990416104365182E-3</v>
      </c>
      <c r="BK507">
        <f t="shared" si="283"/>
        <v>1.6679857054287737E-2</v>
      </c>
      <c r="BL507">
        <f t="shared" si="284"/>
        <v>-2.0996101019172327E-2</v>
      </c>
      <c r="BM507">
        <f t="shared" si="285"/>
        <v>7.6379582522540408E-3</v>
      </c>
      <c r="BN507">
        <f t="shared" si="256"/>
        <v>4.1053726559208198E-3</v>
      </c>
    </row>
    <row r="508" spans="1:66" x14ac:dyDescent="0.25">
      <c r="A508" s="2">
        <v>43318</v>
      </c>
      <c r="B508" s="1">
        <v>206.08564799999999</v>
      </c>
      <c r="C508" s="1">
        <v>253.699997</v>
      </c>
      <c r="D508" s="1">
        <v>70.610000999999997</v>
      </c>
      <c r="E508" s="1">
        <v>70.610000999999997</v>
      </c>
      <c r="F508" s="1">
        <v>336.18872099999999</v>
      </c>
      <c r="G508" s="1">
        <v>30.867445</v>
      </c>
      <c r="H508" s="1">
        <v>206.63000500000001</v>
      </c>
      <c r="I508" s="1">
        <v>135.059235</v>
      </c>
      <c r="J508" s="1">
        <v>219.24333200000001</v>
      </c>
      <c r="K508" s="1">
        <v>111.812698</v>
      </c>
      <c r="L508" s="1">
        <v>131.320007</v>
      </c>
      <c r="M508" s="1">
        <v>9.5681170000000009</v>
      </c>
      <c r="N508" s="1">
        <v>1237.6099850000001</v>
      </c>
      <c r="O508" s="1">
        <v>227.92910800000001</v>
      </c>
      <c r="P508" s="1">
        <v>194.13763399999999</v>
      </c>
      <c r="Q508" s="1">
        <v>48.251057000000003</v>
      </c>
      <c r="R508" s="1">
        <v>129.06253100000001</v>
      </c>
      <c r="S508" s="1">
        <v>114.925209</v>
      </c>
      <c r="T508" s="1">
        <v>48.059691999999998</v>
      </c>
      <c r="U508" s="1">
        <v>108.115082</v>
      </c>
      <c r="V508" s="1">
        <v>80.293327000000005</v>
      </c>
      <c r="W508" s="1">
        <v>254.39614900000001</v>
      </c>
      <c r="X508" s="1">
        <v>40.616573000000002</v>
      </c>
      <c r="Y508" s="1">
        <v>62.862785000000002</v>
      </c>
      <c r="Z508" s="1">
        <v>31.787116999999999</v>
      </c>
      <c r="AA508" s="1">
        <v>128.800003</v>
      </c>
      <c r="AB508" s="1">
        <v>109.14999400000001</v>
      </c>
      <c r="AC508" s="1">
        <v>51.895423999999998</v>
      </c>
      <c r="AD508" s="1">
        <v>89.172629999999998</v>
      </c>
      <c r="AE508" s="1">
        <v>77.820296999999997</v>
      </c>
      <c r="AF508" s="1">
        <v>2833.280029</v>
      </c>
      <c r="AG508" s="1"/>
      <c r="AI508">
        <f t="shared" si="254"/>
        <v>-2.2116615736862341E-3</v>
      </c>
      <c r="AJ508">
        <f t="shared" si="277"/>
        <v>1.6582359509563665E-3</v>
      </c>
      <c r="AK508">
        <f t="shared" si="278"/>
        <v>-9.9551177790240652E-3</v>
      </c>
      <c r="AL508">
        <f t="shared" si="279"/>
        <v>-9.9551177790240652E-3</v>
      </c>
      <c r="AM508">
        <f t="shared" si="280"/>
        <v>-2.5915444491433109E-2</v>
      </c>
      <c r="AN508">
        <f t="shared" si="281"/>
        <v>-1.0155547995443957E-2</v>
      </c>
      <c r="AO508">
        <f t="shared" si="257"/>
        <v>3.1911705156020223E-2</v>
      </c>
      <c r="AP508">
        <f t="shared" si="258"/>
        <v>-1.8699083328533778E-2</v>
      </c>
      <c r="AQ508">
        <f t="shared" si="259"/>
        <v>-7.7466230712411079E-3</v>
      </c>
      <c r="AR508">
        <f t="shared" si="260"/>
        <v>-1.2358601580163399E-2</v>
      </c>
      <c r="AS508">
        <f t="shared" si="261"/>
        <v>3.4386186077260505E-3</v>
      </c>
      <c r="AT508">
        <f t="shared" si="262"/>
        <v>-2.988049161989419E-2</v>
      </c>
      <c r="AU508">
        <f t="shared" si="263"/>
        <v>1.1358920367569051E-2</v>
      </c>
      <c r="AV508">
        <f t="shared" si="264"/>
        <v>-1.9137877044318252E-2</v>
      </c>
      <c r="AW508">
        <f t="shared" si="265"/>
        <v>3.3735967005258526E-3</v>
      </c>
      <c r="AX508">
        <f t="shared" si="266"/>
        <v>-1.5716269916876441E-2</v>
      </c>
      <c r="AY508">
        <f t="shared" si="267"/>
        <v>-9.0943256752705585E-3</v>
      </c>
      <c r="AZ508">
        <f t="shared" si="268"/>
        <v>-1.1614916204963875E-2</v>
      </c>
      <c r="BA508">
        <f t="shared" si="269"/>
        <v>-2.4723538501009997E-2</v>
      </c>
      <c r="BB508">
        <f t="shared" si="270"/>
        <v>8.8856334496149759E-3</v>
      </c>
      <c r="BC508">
        <f t="shared" si="271"/>
        <v>2.5273103164696338E-2</v>
      </c>
      <c r="BD508">
        <f t="shared" si="272"/>
        <v>1.0670289264691161E-2</v>
      </c>
      <c r="BE508">
        <f t="shared" si="273"/>
        <v>1.821686509949989E-2</v>
      </c>
      <c r="BF508">
        <f t="shared" si="274"/>
        <v>-8.8685308635797037E-3</v>
      </c>
      <c r="BG508">
        <f t="shared" si="275"/>
        <v>-3.0993517244351829E-4</v>
      </c>
      <c r="BH508">
        <f t="shared" si="276"/>
        <v>4.3675543515904941E-2</v>
      </c>
      <c r="BI508">
        <f t="shared" si="255"/>
        <v>-1.8968961937881071E-2</v>
      </c>
      <c r="BJ508">
        <f t="shared" si="282"/>
        <v>3.8263081895096689E-3</v>
      </c>
      <c r="BK508">
        <f t="shared" si="283"/>
        <v>6.4732481612172462E-3</v>
      </c>
      <c r="BL508">
        <f t="shared" si="284"/>
        <v>-9.7257993121933964E-3</v>
      </c>
      <c r="BM508">
        <f t="shared" si="285"/>
        <v>-2.4891540676546119E-3</v>
      </c>
      <c r="BN508">
        <f t="shared" si="256"/>
        <v>-2.5425258739682987E-3</v>
      </c>
    </row>
    <row r="509" spans="1:66" x14ac:dyDescent="0.25">
      <c r="A509" s="2">
        <v>43325</v>
      </c>
      <c r="B509" s="1">
        <v>216.82347100000001</v>
      </c>
      <c r="C509" s="1">
        <v>245.699997</v>
      </c>
      <c r="D509" s="1">
        <v>69.150002000000001</v>
      </c>
      <c r="E509" s="1">
        <v>69.150002000000001</v>
      </c>
      <c r="F509" s="1">
        <v>344.80777</v>
      </c>
      <c r="G509" s="1">
        <v>30.422097999999998</v>
      </c>
      <c r="H509" s="1">
        <v>208.13999899999999</v>
      </c>
      <c r="I509" s="1">
        <v>138.457581</v>
      </c>
      <c r="J509" s="1">
        <v>224.587311</v>
      </c>
      <c r="K509" s="1">
        <v>111.614243</v>
      </c>
      <c r="L509" s="1">
        <v>128.009995</v>
      </c>
      <c r="M509" s="1">
        <v>9.3814709999999994</v>
      </c>
      <c r="N509" s="1">
        <v>1200.959961</v>
      </c>
      <c r="O509" s="1">
        <v>231.67150899999999</v>
      </c>
      <c r="P509" s="1">
        <v>193.405777</v>
      </c>
      <c r="Q509" s="1">
        <v>46.805439</v>
      </c>
      <c r="R509" s="1">
        <v>132.73452800000001</v>
      </c>
      <c r="S509" s="1">
        <v>113.971878</v>
      </c>
      <c r="T509" s="1">
        <v>48.039828999999997</v>
      </c>
      <c r="U509" s="1">
        <v>106.706604</v>
      </c>
      <c r="V509" s="1">
        <v>79.318625999999995</v>
      </c>
      <c r="W509" s="1">
        <v>244.441574</v>
      </c>
      <c r="X509" s="1">
        <v>41.767688999999997</v>
      </c>
      <c r="Y509" s="1">
        <v>64.065346000000005</v>
      </c>
      <c r="Z509" s="1">
        <v>32.545830000000002</v>
      </c>
      <c r="AA509" s="1">
        <v>124.300003</v>
      </c>
      <c r="AB509" s="1">
        <v>108.70384199999999</v>
      </c>
      <c r="AC509" s="1">
        <v>54.190018000000002</v>
      </c>
      <c r="AD509" s="1">
        <v>97.318923999999996</v>
      </c>
      <c r="AE509" s="1">
        <v>77.474625000000003</v>
      </c>
      <c r="AF509" s="1">
        <v>2850.1298830000001</v>
      </c>
      <c r="AG509" s="1"/>
      <c r="AI509">
        <f t="shared" si="254"/>
        <v>5.2103691373986509E-2</v>
      </c>
      <c r="AJ509">
        <f t="shared" si="277"/>
        <v>-3.1533307428458501E-2</v>
      </c>
      <c r="AK509">
        <f t="shared" si="278"/>
        <v>-2.0676943482836042E-2</v>
      </c>
      <c r="AL509">
        <f t="shared" si="279"/>
        <v>-2.0676943482836042E-2</v>
      </c>
      <c r="AM509">
        <f t="shared" si="280"/>
        <v>2.5637531724331759E-2</v>
      </c>
      <c r="AN509">
        <f t="shared" si="281"/>
        <v>-1.4427724743657977E-2</v>
      </c>
      <c r="AO509">
        <f t="shared" si="257"/>
        <v>7.307718934624125E-3</v>
      </c>
      <c r="AP509">
        <f t="shared" si="258"/>
        <v>2.5161892853902242E-2</v>
      </c>
      <c r="AQ509">
        <f t="shared" si="259"/>
        <v>2.4374647800006935E-2</v>
      </c>
      <c r="AR509">
        <f t="shared" si="260"/>
        <v>-1.7748878575490202E-3</v>
      </c>
      <c r="AS509">
        <f t="shared" si="261"/>
        <v>-2.5205694666160048E-2</v>
      </c>
      <c r="AT509">
        <f t="shared" si="262"/>
        <v>-1.9507077515879184E-2</v>
      </c>
      <c r="AU509">
        <f t="shared" si="263"/>
        <v>-2.9613549053581715E-2</v>
      </c>
      <c r="AV509">
        <f t="shared" si="264"/>
        <v>1.6419144675457478E-2</v>
      </c>
      <c r="AW509">
        <f t="shared" si="265"/>
        <v>-3.7697842758297492E-3</v>
      </c>
      <c r="AX509">
        <f t="shared" si="266"/>
        <v>-2.9960338485434695E-2</v>
      </c>
      <c r="AY509">
        <f t="shared" si="267"/>
        <v>2.8451301640752765E-2</v>
      </c>
      <c r="AZ509">
        <f t="shared" si="268"/>
        <v>-8.2952296393038662E-3</v>
      </c>
      <c r="BA509">
        <f t="shared" si="269"/>
        <v>-4.1329852883786384E-4</v>
      </c>
      <c r="BB509">
        <f t="shared" si="270"/>
        <v>-1.3027581110283969E-2</v>
      </c>
      <c r="BC509">
        <f t="shared" si="271"/>
        <v>-1.2139252867177994E-2</v>
      </c>
      <c r="BD509">
        <f t="shared" si="272"/>
        <v>-3.9130211047337847E-2</v>
      </c>
      <c r="BE509">
        <f t="shared" si="273"/>
        <v>2.8341041968262429E-2</v>
      </c>
      <c r="BF509">
        <f t="shared" si="274"/>
        <v>1.9129935143662548E-2</v>
      </c>
      <c r="BG509">
        <f t="shared" si="275"/>
        <v>2.3868569143908325E-2</v>
      </c>
      <c r="BH509">
        <f t="shared" si="276"/>
        <v>-3.4937887384987092E-2</v>
      </c>
      <c r="BI509">
        <f t="shared" si="255"/>
        <v>-4.0875128220347135E-3</v>
      </c>
      <c r="BJ509">
        <f t="shared" si="282"/>
        <v>4.421572892438462E-2</v>
      </c>
      <c r="BK509">
        <f t="shared" si="283"/>
        <v>9.1354196909971111E-2</v>
      </c>
      <c r="BL509">
        <f t="shared" si="284"/>
        <v>-4.441925992649364E-3</v>
      </c>
      <c r="BM509">
        <f t="shared" si="285"/>
        <v>5.9471191790199324E-3</v>
      </c>
      <c r="BN509">
        <f t="shared" si="256"/>
        <v>2.4248750236138383E-3</v>
      </c>
    </row>
    <row r="510" spans="1:66" x14ac:dyDescent="0.25">
      <c r="A510" s="2">
        <v>43332</v>
      </c>
      <c r="B510" s="1">
        <v>215.408401</v>
      </c>
      <c r="C510" s="1">
        <v>261.51001000000002</v>
      </c>
      <c r="D510" s="1">
        <v>74.089995999999999</v>
      </c>
      <c r="E510" s="1">
        <v>74.089995999999999</v>
      </c>
      <c r="F510" s="1">
        <v>347.77407799999997</v>
      </c>
      <c r="G510" s="1">
        <v>30.570547000000001</v>
      </c>
      <c r="H510" s="1">
        <v>207.979996</v>
      </c>
      <c r="I510" s="1">
        <v>137.33474699999999</v>
      </c>
      <c r="J510" s="1">
        <v>230.16021699999999</v>
      </c>
      <c r="K510" s="1">
        <v>111.068466</v>
      </c>
      <c r="L510" s="1">
        <v>128.970001</v>
      </c>
      <c r="M510" s="1">
        <v>9.5091760000000001</v>
      </c>
      <c r="N510" s="1">
        <v>1220.650024</v>
      </c>
      <c r="O510" s="1">
        <v>233.38883999999999</v>
      </c>
      <c r="P510" s="1">
        <v>199.08255</v>
      </c>
      <c r="Q510" s="1">
        <v>47.361938000000002</v>
      </c>
      <c r="R510" s="1">
        <v>134.195435</v>
      </c>
      <c r="S510" s="1">
        <v>113.882507</v>
      </c>
      <c r="T510" s="1">
        <v>47.811397999999997</v>
      </c>
      <c r="U510" s="1">
        <v>107.933723</v>
      </c>
      <c r="V510" s="1">
        <v>82.004013</v>
      </c>
      <c r="W510" s="1">
        <v>271.79922499999998</v>
      </c>
      <c r="X510" s="1">
        <v>42.075316999999998</v>
      </c>
      <c r="Y510" s="1">
        <v>65.122428999999997</v>
      </c>
      <c r="Z510" s="1">
        <v>32.161549000000001</v>
      </c>
      <c r="AA510" s="1">
        <v>134.009995</v>
      </c>
      <c r="AB510" s="1">
        <v>112.669685</v>
      </c>
      <c r="AC510" s="1">
        <v>54.180126000000001</v>
      </c>
      <c r="AD510" s="1">
        <v>94.434662000000003</v>
      </c>
      <c r="AE510" s="1">
        <v>78.820976000000002</v>
      </c>
      <c r="AF510" s="1">
        <v>2874.6899410000001</v>
      </c>
      <c r="AG510" s="1"/>
      <c r="AI510">
        <f t="shared" si="254"/>
        <v>-6.5263690940544636E-3</v>
      </c>
      <c r="AJ510">
        <f t="shared" si="277"/>
        <v>6.4346818042492801E-2</v>
      </c>
      <c r="AK510">
        <f t="shared" si="278"/>
        <v>7.1438812105891175E-2</v>
      </c>
      <c r="AL510">
        <f t="shared" si="279"/>
        <v>7.1438812105891175E-2</v>
      </c>
      <c r="AM510">
        <f t="shared" si="280"/>
        <v>8.6027875763935637E-3</v>
      </c>
      <c r="AN510">
        <f t="shared" si="281"/>
        <v>4.879643737917186E-3</v>
      </c>
      <c r="AO510">
        <f t="shared" si="257"/>
        <v>-7.6872778307253203E-4</v>
      </c>
      <c r="AP510">
        <f t="shared" si="258"/>
        <v>-8.1095884522206958E-3</v>
      </c>
      <c r="AQ510">
        <f t="shared" si="259"/>
        <v>2.4813984259333285E-2</v>
      </c>
      <c r="AR510">
        <f t="shared" si="260"/>
        <v>-4.8898508409899004E-3</v>
      </c>
      <c r="AS510">
        <f t="shared" si="261"/>
        <v>7.4994612725357325E-3</v>
      </c>
      <c r="AT510">
        <f t="shared" si="262"/>
        <v>1.3612470794825313E-2</v>
      </c>
      <c r="AU510">
        <f t="shared" si="263"/>
        <v>1.6395270150059572E-2</v>
      </c>
      <c r="AV510">
        <f t="shared" si="264"/>
        <v>7.4127846251478497E-3</v>
      </c>
      <c r="AW510">
        <f t="shared" si="265"/>
        <v>2.9351620660224627E-2</v>
      </c>
      <c r="AX510">
        <f t="shared" si="266"/>
        <v>1.1889622485967973E-2</v>
      </c>
      <c r="AY510">
        <f t="shared" si="267"/>
        <v>1.100623192783713E-2</v>
      </c>
      <c r="AZ510">
        <f t="shared" si="268"/>
        <v>-7.8414957767037816E-4</v>
      </c>
      <c r="BA510">
        <f t="shared" si="269"/>
        <v>-4.7550335784917238E-3</v>
      </c>
      <c r="BB510">
        <f t="shared" si="270"/>
        <v>1.1499934905622166E-2</v>
      </c>
      <c r="BC510">
        <f t="shared" si="271"/>
        <v>3.3855692356546944E-2</v>
      </c>
      <c r="BD510">
        <f t="shared" si="272"/>
        <v>0.11191897741584651</v>
      </c>
      <c r="BE510">
        <f t="shared" si="273"/>
        <v>7.3652147716384581E-3</v>
      </c>
      <c r="BF510">
        <f t="shared" si="274"/>
        <v>1.6500074783019066E-2</v>
      </c>
      <c r="BG510">
        <f t="shared" si="275"/>
        <v>-1.180738054614067E-2</v>
      </c>
      <c r="BH510">
        <f t="shared" si="276"/>
        <v>7.8117391517681614E-2</v>
      </c>
      <c r="BI510">
        <f t="shared" si="255"/>
        <v>3.6483006736781273E-2</v>
      </c>
      <c r="BJ510">
        <f t="shared" si="282"/>
        <v>-1.8254284396068438E-4</v>
      </c>
      <c r="BK510">
        <f t="shared" si="283"/>
        <v>-2.9637216293102384E-2</v>
      </c>
      <c r="BL510">
        <f t="shared" si="284"/>
        <v>1.7377960848471336E-2</v>
      </c>
      <c r="BM510">
        <f t="shared" si="285"/>
        <v>8.6171715003207187E-3</v>
      </c>
      <c r="BN510">
        <f t="shared" si="256"/>
        <v>1.9611523802347378E-2</v>
      </c>
    </row>
    <row r="511" spans="1:66" x14ac:dyDescent="0.25">
      <c r="A511" s="2">
        <v>43339</v>
      </c>
      <c r="B511" s="1">
        <v>226.83853099999999</v>
      </c>
      <c r="C511" s="1">
        <v>263.51001000000002</v>
      </c>
      <c r="D511" s="1">
        <v>72.099997999999999</v>
      </c>
      <c r="E511" s="1">
        <v>72.099997999999999</v>
      </c>
      <c r="F511" s="1">
        <v>341.21435500000001</v>
      </c>
      <c r="G511" s="1">
        <v>30.610133999999999</v>
      </c>
      <c r="H511" s="1">
        <v>208.720001</v>
      </c>
      <c r="I511" s="1">
        <v>137.970688</v>
      </c>
      <c r="J511" s="1">
        <v>232.001251</v>
      </c>
      <c r="K511" s="1">
        <v>111.157776</v>
      </c>
      <c r="L511" s="1">
        <v>113.410004</v>
      </c>
      <c r="M511" s="1">
        <v>9.3127049999999993</v>
      </c>
      <c r="N511" s="1">
        <v>1218.1899410000001</v>
      </c>
      <c r="O511" s="1">
        <v>236.069061</v>
      </c>
      <c r="P511" s="1">
        <v>198.55839499999999</v>
      </c>
      <c r="Q511" s="1">
        <v>48.127124999999999</v>
      </c>
      <c r="R511" s="1">
        <v>132.95169100000001</v>
      </c>
      <c r="S511" s="1">
        <v>113.783203</v>
      </c>
      <c r="T511" s="1">
        <v>48.496693</v>
      </c>
      <c r="U511" s="1">
        <v>111.846817</v>
      </c>
      <c r="V511" s="1">
        <v>81.755370999999997</v>
      </c>
      <c r="W511" s="1">
        <v>280.24615499999999</v>
      </c>
      <c r="X511" s="1">
        <v>41.202052999999999</v>
      </c>
      <c r="Y511" s="1">
        <v>66.635329999999996</v>
      </c>
      <c r="Z511" s="1">
        <v>31.471809</v>
      </c>
      <c r="AA511" s="1">
        <v>133.55999800000001</v>
      </c>
      <c r="AB511" s="1">
        <v>111.44027699999999</v>
      </c>
      <c r="AC511" s="1">
        <v>53.774616000000002</v>
      </c>
      <c r="AD511" s="1">
        <v>95.339729000000005</v>
      </c>
      <c r="AE511" s="1">
        <v>79.365448000000001</v>
      </c>
      <c r="AF511" s="1">
        <v>2901.5200199999999</v>
      </c>
      <c r="AG511" s="1"/>
      <c r="AI511">
        <f t="shared" si="254"/>
        <v>5.3062600840716477E-2</v>
      </c>
      <c r="AJ511">
        <f t="shared" si="277"/>
        <v>7.6478908015796404E-3</v>
      </c>
      <c r="AK511">
        <f t="shared" si="278"/>
        <v>-2.6859199722456456E-2</v>
      </c>
      <c r="AL511">
        <f t="shared" si="279"/>
        <v>-2.6859199722456456E-2</v>
      </c>
      <c r="AM511">
        <f t="shared" si="280"/>
        <v>-1.8862023983282513E-2</v>
      </c>
      <c r="AN511">
        <f t="shared" si="281"/>
        <v>1.294939210606777E-3</v>
      </c>
      <c r="AO511">
        <f t="shared" si="257"/>
        <v>3.5580585355910696E-3</v>
      </c>
      <c r="AP511">
        <f t="shared" si="258"/>
        <v>4.6305906836527147E-3</v>
      </c>
      <c r="AQ511">
        <f t="shared" si="259"/>
        <v>7.9989236367465182E-3</v>
      </c>
      <c r="AR511">
        <f t="shared" si="260"/>
        <v>8.0409861787410978E-4</v>
      </c>
      <c r="AS511">
        <f t="shared" si="261"/>
        <v>-0.12064818856595959</v>
      </c>
      <c r="AT511">
        <f t="shared" si="262"/>
        <v>-2.0661201349096991E-2</v>
      </c>
      <c r="AU511">
        <f t="shared" si="263"/>
        <v>-2.0153876636469395E-3</v>
      </c>
      <c r="AV511">
        <f t="shared" si="264"/>
        <v>1.1483929565783939E-2</v>
      </c>
      <c r="AW511">
        <f t="shared" si="265"/>
        <v>-2.6328525528732049E-3</v>
      </c>
      <c r="AX511">
        <f t="shared" si="266"/>
        <v>1.6156158981501082E-2</v>
      </c>
      <c r="AY511">
        <f t="shared" si="267"/>
        <v>-9.2681543153833243E-3</v>
      </c>
      <c r="AZ511">
        <f t="shared" si="268"/>
        <v>-8.7198642369195126E-4</v>
      </c>
      <c r="BA511">
        <f t="shared" si="269"/>
        <v>1.43332976793526E-2</v>
      </c>
      <c r="BB511">
        <f t="shared" si="270"/>
        <v>3.6254600427338184E-2</v>
      </c>
      <c r="BC511">
        <f t="shared" si="271"/>
        <v>-3.0320711255924001E-3</v>
      </c>
      <c r="BD511">
        <f t="shared" si="272"/>
        <v>3.1077829600139623E-2</v>
      </c>
      <c r="BE511">
        <f t="shared" si="273"/>
        <v>-2.0754781241458003E-2</v>
      </c>
      <c r="BF511">
        <f t="shared" si="274"/>
        <v>2.3231642664925774E-2</v>
      </c>
      <c r="BG511">
        <f t="shared" si="275"/>
        <v>-2.1446106342701356E-2</v>
      </c>
      <c r="BH511">
        <f t="shared" si="276"/>
        <v>-3.3579361002139892E-3</v>
      </c>
      <c r="BI511">
        <f t="shared" si="255"/>
        <v>-1.0911613003977125E-2</v>
      </c>
      <c r="BJ511">
        <f t="shared" si="282"/>
        <v>-7.4844787182665393E-3</v>
      </c>
      <c r="BK511">
        <f t="shared" si="283"/>
        <v>9.5840550580887605E-3</v>
      </c>
      <c r="BL511">
        <f t="shared" si="284"/>
        <v>6.9077043653963249E-3</v>
      </c>
      <c r="BM511">
        <f t="shared" si="285"/>
        <v>9.3332079461295337E-3</v>
      </c>
      <c r="BN511">
        <f t="shared" si="256"/>
        <v>-2.2546286720587761E-3</v>
      </c>
    </row>
    <row r="512" spans="1:66" x14ac:dyDescent="0.25">
      <c r="A512" s="2">
        <v>43346</v>
      </c>
      <c r="B512" s="1">
        <v>220.53053299999999</v>
      </c>
      <c r="C512" s="1">
        <v>260.86999500000002</v>
      </c>
      <c r="D512" s="1">
        <v>73.569999999999993</v>
      </c>
      <c r="E512" s="1">
        <v>73.569999999999993</v>
      </c>
      <c r="F512" s="1">
        <v>347.67453</v>
      </c>
      <c r="G512" s="1">
        <v>30.540859000000001</v>
      </c>
      <c r="H512" s="1">
        <v>214.03999300000001</v>
      </c>
      <c r="I512" s="1">
        <v>140.425049</v>
      </c>
      <c r="J512" s="1">
        <v>240.88742099999999</v>
      </c>
      <c r="K512" s="1">
        <v>110.11586</v>
      </c>
      <c r="L512" s="1">
        <v>114.910004</v>
      </c>
      <c r="M512" s="1">
        <v>9.1064120000000006</v>
      </c>
      <c r="N512" s="1">
        <v>1164.829956</v>
      </c>
      <c r="O512" s="1">
        <v>232.96658300000001</v>
      </c>
      <c r="P512" s="1">
        <v>205.00370799999999</v>
      </c>
      <c r="Q512" s="1">
        <v>46.159508000000002</v>
      </c>
      <c r="R512" s="1">
        <v>136.45107999999999</v>
      </c>
      <c r="S512" s="1">
        <v>113.525009</v>
      </c>
      <c r="T512" s="1">
        <v>47.890853999999997</v>
      </c>
      <c r="U512" s="1">
        <v>107.74453699999999</v>
      </c>
      <c r="V512" s="1">
        <v>80.062363000000005</v>
      </c>
      <c r="W512" s="1">
        <v>271.588257</v>
      </c>
      <c r="X512" s="1">
        <v>41.876846</v>
      </c>
      <c r="Y512" s="1">
        <v>68.254906000000005</v>
      </c>
      <c r="Z512" s="1">
        <v>31.649170000000002</v>
      </c>
      <c r="AA512" s="1">
        <v>130.53999300000001</v>
      </c>
      <c r="AB512" s="1">
        <v>107.533913</v>
      </c>
      <c r="AC512" s="1">
        <v>53.408669000000003</v>
      </c>
      <c r="AD512" s="1">
        <v>95.309890999999993</v>
      </c>
      <c r="AE512" s="1">
        <v>81.008797000000001</v>
      </c>
      <c r="AF512" s="1">
        <v>2871.679932</v>
      </c>
      <c r="AG512" s="1"/>
      <c r="AI512">
        <f t="shared" si="254"/>
        <v>-2.7808317979276624E-2</v>
      </c>
      <c r="AJ512">
        <f t="shared" si="277"/>
        <v>-1.0018651663365673E-2</v>
      </c>
      <c r="AK512">
        <f t="shared" si="278"/>
        <v>2.0388377819372392E-2</v>
      </c>
      <c r="AL512">
        <f t="shared" si="279"/>
        <v>2.0388377819372392E-2</v>
      </c>
      <c r="AM512">
        <f t="shared" si="280"/>
        <v>1.8932893371382317E-2</v>
      </c>
      <c r="AN512">
        <f t="shared" si="281"/>
        <v>-2.2631393903730554E-3</v>
      </c>
      <c r="AO512">
        <f t="shared" si="257"/>
        <v>2.5488654534837864E-2</v>
      </c>
      <c r="AP512">
        <f t="shared" si="258"/>
        <v>1.7789003125069622E-2</v>
      </c>
      <c r="AQ512">
        <f t="shared" si="259"/>
        <v>3.8302250361572372E-2</v>
      </c>
      <c r="AR512">
        <f t="shared" si="260"/>
        <v>-9.3733073608813517E-3</v>
      </c>
      <c r="AS512">
        <f t="shared" si="261"/>
        <v>1.3226346416494263E-2</v>
      </c>
      <c r="AT512">
        <f t="shared" si="262"/>
        <v>-2.2151780819858326E-2</v>
      </c>
      <c r="AU512">
        <f t="shared" si="263"/>
        <v>-4.3802680685573026E-2</v>
      </c>
      <c r="AV512">
        <f t="shared" si="264"/>
        <v>-1.3142247386666186E-2</v>
      </c>
      <c r="AW512">
        <f t="shared" si="265"/>
        <v>3.2460541393880625E-2</v>
      </c>
      <c r="AX512">
        <f t="shared" si="266"/>
        <v>-4.0883742795772594E-2</v>
      </c>
      <c r="AY512">
        <f t="shared" si="267"/>
        <v>2.6320755860111469E-2</v>
      </c>
      <c r="AZ512">
        <f t="shared" si="268"/>
        <v>-2.269175002922032E-3</v>
      </c>
      <c r="BA512">
        <f t="shared" si="269"/>
        <v>-1.2492377573044066E-2</v>
      </c>
      <c r="BB512">
        <f t="shared" si="270"/>
        <v>-3.6677664237865684E-2</v>
      </c>
      <c r="BC512">
        <f t="shared" si="271"/>
        <v>-2.0708217445432324E-2</v>
      </c>
      <c r="BD512">
        <f t="shared" si="272"/>
        <v>-3.0893904681760894E-2</v>
      </c>
      <c r="BE512">
        <f t="shared" si="273"/>
        <v>1.6377654773659E-2</v>
      </c>
      <c r="BF512">
        <f t="shared" si="274"/>
        <v>2.4305064595613306E-2</v>
      </c>
      <c r="BG512">
        <f t="shared" si="275"/>
        <v>5.6355514867290025E-3</v>
      </c>
      <c r="BH512">
        <f t="shared" si="276"/>
        <v>-2.261159812236593E-2</v>
      </c>
      <c r="BI512">
        <f t="shared" si="255"/>
        <v>-3.5053430457643212E-2</v>
      </c>
      <c r="BJ512">
        <f t="shared" si="282"/>
        <v>-6.8051996875254017E-3</v>
      </c>
      <c r="BK512">
        <f t="shared" si="283"/>
        <v>-3.1296501797285623E-4</v>
      </c>
      <c r="BL512">
        <f t="shared" si="284"/>
        <v>2.0706101224301041E-2</v>
      </c>
      <c r="BM512">
        <f t="shared" si="285"/>
        <v>-1.0284295057181762E-2</v>
      </c>
      <c r="BN512">
        <f t="shared" si="256"/>
        <v>-1.8982275841967859E-3</v>
      </c>
    </row>
    <row r="513" spans="1:66" x14ac:dyDescent="0.25">
      <c r="A513" s="2">
        <v>43353</v>
      </c>
      <c r="B513" s="1">
        <v>223.061691</v>
      </c>
      <c r="C513" s="1">
        <v>274.69000199999999</v>
      </c>
      <c r="D513" s="1">
        <v>81.269997000000004</v>
      </c>
      <c r="E513" s="1">
        <v>81.269997000000004</v>
      </c>
      <c r="F513" s="1">
        <v>358.14614899999998</v>
      </c>
      <c r="G513" s="1">
        <v>30.201215999999999</v>
      </c>
      <c r="H513" s="1">
        <v>216.36999499999999</v>
      </c>
      <c r="I513" s="1">
        <v>143.98237599999999</v>
      </c>
      <c r="J513" s="1">
        <v>234.82183800000001</v>
      </c>
      <c r="K513" s="1">
        <v>108.419022</v>
      </c>
      <c r="L513" s="1">
        <v>114.269997</v>
      </c>
      <c r="M513" s="1">
        <v>9.2832349999999995</v>
      </c>
      <c r="N513" s="1">
        <v>1172.530029</v>
      </c>
      <c r="O513" s="1">
        <v>228.315414</v>
      </c>
      <c r="P513" s="1">
        <v>207.82682800000001</v>
      </c>
      <c r="Q513" s="1">
        <v>45.255198999999998</v>
      </c>
      <c r="R513" s="1">
        <v>138.60734600000001</v>
      </c>
      <c r="S513" s="1">
        <v>112.71071600000001</v>
      </c>
      <c r="T513" s="1">
        <v>47.861057000000002</v>
      </c>
      <c r="U513" s="1">
        <v>112.882339</v>
      </c>
      <c r="V513" s="1">
        <v>83.242919999999998</v>
      </c>
      <c r="W513" s="1">
        <v>276.15368699999999</v>
      </c>
      <c r="X513" s="1">
        <v>42.631027000000003</v>
      </c>
      <c r="Y513" s="1">
        <v>73.485786000000004</v>
      </c>
      <c r="Z513" s="1">
        <v>33.107475000000001</v>
      </c>
      <c r="AA513" s="1">
        <v>134.11000100000001</v>
      </c>
      <c r="AB513" s="1">
        <v>104.46038799999999</v>
      </c>
      <c r="AC513" s="1">
        <v>53.952643999999999</v>
      </c>
      <c r="AD513" s="1">
        <v>94.076614000000006</v>
      </c>
      <c r="AE513" s="1">
        <v>82.087851999999998</v>
      </c>
      <c r="AF513" s="1">
        <v>2904.9799800000001</v>
      </c>
      <c r="AG513" s="1"/>
      <c r="AI513">
        <f t="shared" si="254"/>
        <v>1.147758528294132E-2</v>
      </c>
      <c r="AJ513">
        <f t="shared" si="277"/>
        <v>5.2976606221041153E-2</v>
      </c>
      <c r="AK513">
        <f t="shared" si="278"/>
        <v>0.10466218567350838</v>
      </c>
      <c r="AL513">
        <f t="shared" si="279"/>
        <v>0.10466218567350838</v>
      </c>
      <c r="AM513">
        <f t="shared" si="280"/>
        <v>3.0119028276244381E-2</v>
      </c>
      <c r="AN513">
        <f t="shared" si="281"/>
        <v>-1.112093801945788E-2</v>
      </c>
      <c r="AO513">
        <f t="shared" si="257"/>
        <v>1.0885825435436166E-2</v>
      </c>
      <c r="AP513">
        <f t="shared" si="258"/>
        <v>2.5332567268678587E-2</v>
      </c>
      <c r="AQ513">
        <f t="shared" si="259"/>
        <v>-2.5180156667458264E-2</v>
      </c>
      <c r="AR513">
        <f t="shared" si="260"/>
        <v>-1.5409569520684846E-2</v>
      </c>
      <c r="AS513">
        <f t="shared" si="261"/>
        <v>-5.5696369134231091E-3</v>
      </c>
      <c r="AT513">
        <f t="shared" si="262"/>
        <v>1.9417417090287461E-2</v>
      </c>
      <c r="AU513">
        <f t="shared" si="263"/>
        <v>6.6104695885757037E-3</v>
      </c>
      <c r="AV513">
        <f t="shared" si="264"/>
        <v>-1.9964962099306791E-2</v>
      </c>
      <c r="AW513">
        <f t="shared" si="265"/>
        <v>1.3771067984780146E-2</v>
      </c>
      <c r="AX513">
        <f t="shared" si="266"/>
        <v>-1.9590958378499286E-2</v>
      </c>
      <c r="AY513">
        <f t="shared" si="267"/>
        <v>1.5802483937833373E-2</v>
      </c>
      <c r="AZ513">
        <f t="shared" si="268"/>
        <v>-7.1728071829528966E-3</v>
      </c>
      <c r="BA513">
        <f t="shared" si="269"/>
        <v>-6.2218560562722408E-4</v>
      </c>
      <c r="BB513">
        <f t="shared" si="270"/>
        <v>4.7685034833831137E-2</v>
      </c>
      <c r="BC513">
        <f t="shared" si="271"/>
        <v>3.9725994597486373E-2</v>
      </c>
      <c r="BD513">
        <f t="shared" si="272"/>
        <v>1.6810115615565779E-2</v>
      </c>
      <c r="BE513">
        <f t="shared" si="273"/>
        <v>1.8009498614102948E-2</v>
      </c>
      <c r="BF513">
        <f t="shared" si="274"/>
        <v>7.6637421491723964E-2</v>
      </c>
      <c r="BG513">
        <f t="shared" si="275"/>
        <v>4.6077195705290196E-2</v>
      </c>
      <c r="BH513">
        <f t="shared" si="276"/>
        <v>2.7348002079332127E-2</v>
      </c>
      <c r="BI513">
        <f t="shared" si="255"/>
        <v>-2.8581913502952354E-2</v>
      </c>
      <c r="BJ513">
        <f t="shared" si="282"/>
        <v>1.0185144288092932E-2</v>
      </c>
      <c r="BK513">
        <f t="shared" si="283"/>
        <v>-1.2939653870761294E-2</v>
      </c>
      <c r="BL513">
        <f t="shared" si="284"/>
        <v>1.3320220024993048E-2</v>
      </c>
      <c r="BM513">
        <f t="shared" si="285"/>
        <v>1.1596016543810308E-2</v>
      </c>
      <c r="BN513">
        <f t="shared" si="256"/>
        <v>1.8178775597404315E-2</v>
      </c>
    </row>
    <row r="514" spans="1:66" x14ac:dyDescent="0.25">
      <c r="A514" s="2">
        <v>43360</v>
      </c>
      <c r="B514" s="1">
        <v>216.903198</v>
      </c>
      <c r="C514" s="1">
        <v>260.88000499999998</v>
      </c>
      <c r="D514" s="1">
        <v>80.290001000000004</v>
      </c>
      <c r="E514" s="1">
        <v>80.290001000000004</v>
      </c>
      <c r="F514" s="1">
        <v>370.51904300000001</v>
      </c>
      <c r="G514" s="1">
        <v>30.857548000000001</v>
      </c>
      <c r="H514" s="1">
        <v>220.520004</v>
      </c>
      <c r="I514" s="1">
        <v>155.389679</v>
      </c>
      <c r="J514" s="1">
        <v>234.203293</v>
      </c>
      <c r="K514" s="1">
        <v>109.550247</v>
      </c>
      <c r="L514" s="1">
        <v>115.019997</v>
      </c>
      <c r="M514" s="1">
        <v>9.6761769999999991</v>
      </c>
      <c r="N514" s="1">
        <v>1166.089966</v>
      </c>
      <c r="O514" s="1">
        <v>234.39080799999999</v>
      </c>
      <c r="P514" s="1">
        <v>211.12707499999999</v>
      </c>
      <c r="Q514" s="1">
        <v>46.368195</v>
      </c>
      <c r="R514" s="1">
        <v>141.97589099999999</v>
      </c>
      <c r="S514" s="1">
        <v>117.03046399999999</v>
      </c>
      <c r="T514" s="1">
        <v>49.072730999999997</v>
      </c>
      <c r="U514" s="1">
        <v>113.768517</v>
      </c>
      <c r="V514" s="1">
        <v>85.296829000000002</v>
      </c>
      <c r="W514" s="1">
        <v>263.18667599999998</v>
      </c>
      <c r="X514" s="1">
        <v>43.722607000000004</v>
      </c>
      <c r="Y514" s="1">
        <v>72.125473</v>
      </c>
      <c r="Z514" s="1">
        <v>33.284835999999999</v>
      </c>
      <c r="AA514" s="1">
        <v>132.070007</v>
      </c>
      <c r="AB514" s="1">
        <v>109.110344</v>
      </c>
      <c r="AC514" s="1">
        <v>53.824069999999999</v>
      </c>
      <c r="AD514" s="1">
        <v>95.379508999999999</v>
      </c>
      <c r="AE514" s="1">
        <v>84.315276999999995</v>
      </c>
      <c r="AF514" s="1">
        <v>2929.669922</v>
      </c>
      <c r="AG514" s="1"/>
      <c r="AI514">
        <f t="shared" si="254"/>
        <v>-2.7608922771055262E-2</v>
      </c>
      <c r="AJ514">
        <f t="shared" si="277"/>
        <v>-5.0274844003969282E-2</v>
      </c>
      <c r="AK514">
        <f t="shared" si="278"/>
        <v>-1.2058521424579353E-2</v>
      </c>
      <c r="AL514">
        <f t="shared" si="279"/>
        <v>-1.2058521424579353E-2</v>
      </c>
      <c r="AM514">
        <f t="shared" si="280"/>
        <v>3.4547053024434532E-2</v>
      </c>
      <c r="AN514">
        <f t="shared" si="281"/>
        <v>2.1731972646399488E-2</v>
      </c>
      <c r="AO514">
        <f t="shared" si="257"/>
        <v>1.9180150186720722E-2</v>
      </c>
      <c r="AP514">
        <f t="shared" si="258"/>
        <v>7.9227078458546998E-2</v>
      </c>
      <c r="AQ514">
        <f t="shared" si="259"/>
        <v>-2.6341033920363557E-3</v>
      </c>
      <c r="AR514">
        <f t="shared" si="260"/>
        <v>1.0433824057184363E-2</v>
      </c>
      <c r="AS514">
        <f t="shared" si="261"/>
        <v>6.5634026401523403E-3</v>
      </c>
      <c r="AT514">
        <f t="shared" si="262"/>
        <v>4.2328132380576353E-2</v>
      </c>
      <c r="AU514">
        <f t="shared" si="263"/>
        <v>-5.4924503771493676E-3</v>
      </c>
      <c r="AV514">
        <f t="shared" si="264"/>
        <v>2.6609653258014322E-2</v>
      </c>
      <c r="AW514">
        <f t="shared" si="265"/>
        <v>1.5879792959164946E-2</v>
      </c>
      <c r="AX514">
        <f t="shared" si="266"/>
        <v>2.4593770983086443E-2</v>
      </c>
      <c r="AY514">
        <f t="shared" si="267"/>
        <v>2.4302788396222397E-2</v>
      </c>
      <c r="AZ514">
        <f t="shared" si="268"/>
        <v>3.8325974257851309E-2</v>
      </c>
      <c r="BA514">
        <f t="shared" si="269"/>
        <v>2.5316490607384518E-2</v>
      </c>
      <c r="BB514">
        <f t="shared" si="270"/>
        <v>7.8504574572998611E-3</v>
      </c>
      <c r="BC514">
        <f t="shared" si="271"/>
        <v>2.4673677953632626E-2</v>
      </c>
      <c r="BD514">
        <f t="shared" si="272"/>
        <v>-4.6955777200975823E-2</v>
      </c>
      <c r="BE514">
        <f t="shared" si="273"/>
        <v>2.5605294472497705E-2</v>
      </c>
      <c r="BF514">
        <f t="shared" si="274"/>
        <v>-1.8511239711037519E-2</v>
      </c>
      <c r="BG514">
        <f t="shared" si="275"/>
        <v>5.3571285638665481E-3</v>
      </c>
      <c r="BH514">
        <f t="shared" si="276"/>
        <v>-1.5211348779275656E-2</v>
      </c>
      <c r="BI514">
        <f t="shared" si="255"/>
        <v>4.4514060200503976E-2</v>
      </c>
      <c r="BJ514">
        <f t="shared" si="282"/>
        <v>-2.3830898815635506E-3</v>
      </c>
      <c r="BK514">
        <f t="shared" si="283"/>
        <v>1.3849297339719223E-2</v>
      </c>
      <c r="BL514">
        <f t="shared" si="284"/>
        <v>2.7134648376473496E-2</v>
      </c>
      <c r="BM514">
        <f t="shared" si="285"/>
        <v>8.4991780218740005E-3</v>
      </c>
      <c r="BN514">
        <f t="shared" si="256"/>
        <v>1.082786097511702E-2</v>
      </c>
    </row>
    <row r="515" spans="1:66" x14ac:dyDescent="0.25">
      <c r="A515" s="2">
        <v>43367</v>
      </c>
      <c r="B515" s="1">
        <v>224.95509300000001</v>
      </c>
      <c r="C515" s="1">
        <v>269.95001200000002</v>
      </c>
      <c r="D515" s="1">
        <v>83.190002000000007</v>
      </c>
      <c r="E515" s="1">
        <v>83.190002000000007</v>
      </c>
      <c r="F515" s="1">
        <v>370.19055200000003</v>
      </c>
      <c r="G515" s="1">
        <v>29.296271999999998</v>
      </c>
      <c r="H515" s="1">
        <v>214.11000100000001</v>
      </c>
      <c r="I515" s="1">
        <v>151.52430699999999</v>
      </c>
      <c r="J515" s="1">
        <v>234.323013</v>
      </c>
      <c r="K515" s="1">
        <v>116.03990899999999</v>
      </c>
      <c r="L515" s="1">
        <v>120.489998</v>
      </c>
      <c r="M515" s="1">
        <v>9.0867640000000005</v>
      </c>
      <c r="N515" s="1">
        <v>1193.469971</v>
      </c>
      <c r="O515" s="1">
        <v>223.335587</v>
      </c>
      <c r="P515" s="1">
        <v>205.918228</v>
      </c>
      <c r="Q515" s="1">
        <v>46.994255000000003</v>
      </c>
      <c r="R515" s="1">
        <v>137.29568499999999</v>
      </c>
      <c r="S515" s="1">
        <v>112.05529799999999</v>
      </c>
      <c r="T515" s="1">
        <v>46.252116999999998</v>
      </c>
      <c r="U515" s="1">
        <v>113.878044</v>
      </c>
      <c r="V515" s="1">
        <v>84.469284000000002</v>
      </c>
      <c r="W515" s="1">
        <v>280.73907500000001</v>
      </c>
      <c r="X515" s="1">
        <v>43.732529</v>
      </c>
      <c r="Y515" s="1">
        <v>70.491157999999999</v>
      </c>
      <c r="Z515" s="1">
        <v>33.087772000000001</v>
      </c>
      <c r="AA515" s="1">
        <v>137.990005</v>
      </c>
      <c r="AB515" s="1">
        <v>106.373909</v>
      </c>
      <c r="AC515" s="1">
        <v>52.805346999999998</v>
      </c>
      <c r="AD515" s="1">
        <v>93.400313999999995</v>
      </c>
      <c r="AE515" s="1">
        <v>84.166779000000005</v>
      </c>
      <c r="AF515" s="1">
        <v>2913.9799800000001</v>
      </c>
      <c r="AG515" s="1"/>
      <c r="AI515">
        <f t="shared" si="254"/>
        <v>3.7122066775612972E-2</v>
      </c>
      <c r="AJ515">
        <f t="shared" si="277"/>
        <v>3.4766968821547027E-2</v>
      </c>
      <c r="AK515">
        <f t="shared" si="278"/>
        <v>3.6119080382126328E-2</v>
      </c>
      <c r="AL515">
        <f t="shared" si="279"/>
        <v>3.6119080382126328E-2</v>
      </c>
      <c r="AM515">
        <f t="shared" si="280"/>
        <v>-8.8656981660180259E-4</v>
      </c>
      <c r="AN515">
        <f t="shared" si="281"/>
        <v>-5.0596243097474979E-2</v>
      </c>
      <c r="AO515">
        <f t="shared" si="257"/>
        <v>-2.9067671339240448E-2</v>
      </c>
      <c r="AP515">
        <f t="shared" si="258"/>
        <v>-2.4875345807233488E-2</v>
      </c>
      <c r="AQ515">
        <f t="shared" si="259"/>
        <v>5.1117983212986226E-4</v>
      </c>
      <c r="AR515">
        <f t="shared" si="260"/>
        <v>5.9239136174654136E-2</v>
      </c>
      <c r="AS515">
        <f t="shared" si="261"/>
        <v>4.7556956552520131E-2</v>
      </c>
      <c r="AT515">
        <f t="shared" si="262"/>
        <v>-6.0913829914438181E-2</v>
      </c>
      <c r="AU515">
        <f t="shared" si="263"/>
        <v>2.3480182317253542E-2</v>
      </c>
      <c r="AV515">
        <f t="shared" si="264"/>
        <v>-4.7165761722191724E-2</v>
      </c>
      <c r="AW515">
        <f t="shared" si="265"/>
        <v>-2.4671620160512296E-2</v>
      </c>
      <c r="AX515">
        <f t="shared" si="266"/>
        <v>1.3501927344810436E-2</v>
      </c>
      <c r="AY515">
        <f t="shared" si="267"/>
        <v>-3.2964794001539309E-2</v>
      </c>
      <c r="AZ515">
        <f t="shared" si="268"/>
        <v>-4.2511717290978197E-2</v>
      </c>
      <c r="BA515">
        <f t="shared" si="269"/>
        <v>-5.7478235723216614E-2</v>
      </c>
      <c r="BB515">
        <f t="shared" si="270"/>
        <v>9.6271800747828968E-4</v>
      </c>
      <c r="BC515">
        <f t="shared" si="271"/>
        <v>-9.701943316087409E-3</v>
      </c>
      <c r="BD515">
        <f t="shared" si="272"/>
        <v>6.6691822195436817E-2</v>
      </c>
      <c r="BE515">
        <f t="shared" si="273"/>
        <v>2.2693065854915715E-4</v>
      </c>
      <c r="BF515">
        <f t="shared" si="274"/>
        <v>-2.2659331468093121E-2</v>
      </c>
      <c r="BG515">
        <f t="shared" si="275"/>
        <v>-5.9205339031863482E-3</v>
      </c>
      <c r="BH515">
        <f t="shared" si="276"/>
        <v>4.4824696647437844E-2</v>
      </c>
      <c r="BI515">
        <f t="shared" si="255"/>
        <v>-2.507951950000268E-2</v>
      </c>
      <c r="BJ515">
        <f t="shared" si="282"/>
        <v>-1.8926903892626502E-2</v>
      </c>
      <c r="BK515">
        <f t="shared" si="283"/>
        <v>-2.0750735883951807E-2</v>
      </c>
      <c r="BL515">
        <f t="shared" si="284"/>
        <v>-1.76122293946789E-3</v>
      </c>
      <c r="BM515">
        <f t="shared" si="285"/>
        <v>-5.3555323356321684E-3</v>
      </c>
      <c r="BN515">
        <f t="shared" si="256"/>
        <v>-2.4936411228386637E-3</v>
      </c>
    </row>
    <row r="516" spans="1:66" x14ac:dyDescent="0.25">
      <c r="A516" s="2">
        <v>43374</v>
      </c>
      <c r="B516" s="1">
        <v>223.510132</v>
      </c>
      <c r="C516" s="1">
        <v>263.22000100000002</v>
      </c>
      <c r="D516" s="1">
        <v>79.589995999999999</v>
      </c>
      <c r="E516" s="1">
        <v>79.589995999999999</v>
      </c>
      <c r="F516" s="1">
        <v>384.69357300000001</v>
      </c>
      <c r="G516" s="1">
        <v>30.061993000000001</v>
      </c>
      <c r="H516" s="1">
        <v>219.46000699999999</v>
      </c>
      <c r="I516" s="1">
        <v>152.339111</v>
      </c>
      <c r="J516" s="1">
        <v>218.30110199999999</v>
      </c>
      <c r="K516" s="1">
        <v>113.89653</v>
      </c>
      <c r="L516" s="1">
        <v>113.730003</v>
      </c>
      <c r="M516" s="1">
        <v>8.9590589999999999</v>
      </c>
      <c r="N516" s="1">
        <v>1157.349976</v>
      </c>
      <c r="O516" s="1">
        <v>224.79965200000001</v>
      </c>
      <c r="P516" s="1">
        <v>195.21227999999999</v>
      </c>
      <c r="Q516" s="1">
        <v>46.735878</v>
      </c>
      <c r="R516" s="1">
        <v>138.21980300000001</v>
      </c>
      <c r="S516" s="1">
        <v>113.822929</v>
      </c>
      <c r="T516" s="1">
        <v>46.430889000000001</v>
      </c>
      <c r="U516" s="1">
        <v>111.64767500000001</v>
      </c>
      <c r="V516" s="1">
        <v>79.882896000000002</v>
      </c>
      <c r="W516" s="1">
        <v>269.59023999999999</v>
      </c>
      <c r="X516" s="1">
        <v>44.566093000000002</v>
      </c>
      <c r="Y516" s="1">
        <v>69.688675000000003</v>
      </c>
      <c r="Z516" s="1">
        <v>33.491759999999999</v>
      </c>
      <c r="AA516" s="1">
        <v>130.60000600000001</v>
      </c>
      <c r="AB516" s="1">
        <v>102.39814800000001</v>
      </c>
      <c r="AC516" s="1">
        <v>54.338374999999999</v>
      </c>
      <c r="AD516" s="1">
        <v>92.803566000000004</v>
      </c>
      <c r="AE516" s="1">
        <v>84.483565999999996</v>
      </c>
      <c r="AF516" s="1">
        <v>2885.570068</v>
      </c>
      <c r="AG516" s="1"/>
      <c r="AI516">
        <f t="shared" si="254"/>
        <v>-6.4233309000921637E-3</v>
      </c>
      <c r="AJ516">
        <f t="shared" si="277"/>
        <v>-2.4930582333146888E-2</v>
      </c>
      <c r="AK516">
        <f t="shared" si="278"/>
        <v>-4.3274503106755631E-2</v>
      </c>
      <c r="AL516">
        <f t="shared" si="279"/>
        <v>-4.3274503106755631E-2</v>
      </c>
      <c r="AM516">
        <f t="shared" si="280"/>
        <v>3.9177177595823648E-2</v>
      </c>
      <c r="AN516">
        <f t="shared" si="281"/>
        <v>2.6137148098570453E-2</v>
      </c>
      <c r="AO516">
        <f t="shared" si="257"/>
        <v>2.4987184040973307E-2</v>
      </c>
      <c r="AP516">
        <f t="shared" si="258"/>
        <v>5.3773814652721659E-3</v>
      </c>
      <c r="AQ516">
        <f t="shared" si="259"/>
        <v>-6.8375320011782273E-2</v>
      </c>
      <c r="AR516">
        <f t="shared" si="260"/>
        <v>-1.8471050334932581E-2</v>
      </c>
      <c r="AS516">
        <f t="shared" si="261"/>
        <v>-5.6104200449899611E-2</v>
      </c>
      <c r="AT516">
        <f t="shared" si="262"/>
        <v>-1.4053958042709222E-2</v>
      </c>
      <c r="AU516">
        <f t="shared" si="263"/>
        <v>-3.0264686902625067E-2</v>
      </c>
      <c r="AV516">
        <f t="shared" si="264"/>
        <v>6.5554487740460505E-3</v>
      </c>
      <c r="AW516">
        <f t="shared" si="265"/>
        <v>-5.199125936534383E-2</v>
      </c>
      <c r="AX516">
        <f t="shared" si="266"/>
        <v>-5.4980550282157457E-3</v>
      </c>
      <c r="AY516">
        <f t="shared" si="267"/>
        <v>6.7308597498896006E-3</v>
      </c>
      <c r="AZ516">
        <f t="shared" si="268"/>
        <v>1.5774631200391871E-2</v>
      </c>
      <c r="BA516">
        <f t="shared" si="269"/>
        <v>3.8651636205106494E-3</v>
      </c>
      <c r="BB516">
        <f t="shared" si="270"/>
        <v>-1.9585592811903196E-2</v>
      </c>
      <c r="BC516">
        <f t="shared" si="271"/>
        <v>-5.4296518010025982E-2</v>
      </c>
      <c r="BD516">
        <f t="shared" si="272"/>
        <v>-3.9712444731820888E-2</v>
      </c>
      <c r="BE516">
        <f t="shared" si="273"/>
        <v>1.9060502995379085E-2</v>
      </c>
      <c r="BF516">
        <f t="shared" si="274"/>
        <v>-1.1384165372910957E-2</v>
      </c>
      <c r="BG516">
        <f t="shared" si="275"/>
        <v>1.2209586067021926E-2</v>
      </c>
      <c r="BH516">
        <f t="shared" si="276"/>
        <v>-5.3554596218762289E-2</v>
      </c>
      <c r="BI516">
        <f t="shared" si="255"/>
        <v>-3.7375339849548932E-2</v>
      </c>
      <c r="BJ516">
        <f t="shared" si="282"/>
        <v>2.9031681204556837E-2</v>
      </c>
      <c r="BK516">
        <f t="shared" si="283"/>
        <v>-6.3891434026655518E-3</v>
      </c>
      <c r="BL516">
        <f t="shared" si="284"/>
        <v>3.7638009172240132E-3</v>
      </c>
      <c r="BM516">
        <f t="shared" si="285"/>
        <v>-9.7495220265720831E-3</v>
      </c>
      <c r="BN516">
        <f t="shared" si="256"/>
        <v>-1.3076289475007897E-2</v>
      </c>
    </row>
    <row r="517" spans="1:66" x14ac:dyDescent="0.25">
      <c r="A517" s="2">
        <v>43381</v>
      </c>
      <c r="B517" s="1">
        <v>221.33772300000001</v>
      </c>
      <c r="C517" s="1">
        <v>248.86999499999999</v>
      </c>
      <c r="D517" s="1">
        <v>77.919998000000007</v>
      </c>
      <c r="E517" s="1">
        <v>77.919998000000007</v>
      </c>
      <c r="F517" s="1">
        <v>358.45474200000001</v>
      </c>
      <c r="G517" s="1">
        <v>28.301829999999999</v>
      </c>
      <c r="H517" s="1">
        <v>206.800003</v>
      </c>
      <c r="I517" s="1">
        <v>141.17030299999999</v>
      </c>
      <c r="J517" s="1">
        <v>226.41181900000001</v>
      </c>
      <c r="K517" s="1">
        <v>111.743233</v>
      </c>
      <c r="L517" s="1">
        <v>106.099998</v>
      </c>
      <c r="M517" s="1">
        <v>8.4875299999999996</v>
      </c>
      <c r="N517" s="1">
        <v>1110.079956</v>
      </c>
      <c r="O517" s="1">
        <v>213.00740099999999</v>
      </c>
      <c r="P517" s="1">
        <v>191.32553100000001</v>
      </c>
      <c r="Q517" s="1">
        <v>44.599327000000002</v>
      </c>
      <c r="R517" s="1">
        <v>133.02288799999999</v>
      </c>
      <c r="S517" s="1">
        <v>106.949997</v>
      </c>
      <c r="T517" s="1">
        <v>43.133549000000002</v>
      </c>
      <c r="U517" s="1">
        <v>109.098686</v>
      </c>
      <c r="V517" s="1">
        <v>75.685355999999999</v>
      </c>
      <c r="W517" s="1">
        <v>246.293564</v>
      </c>
      <c r="X517" s="1">
        <v>43.444747999999997</v>
      </c>
      <c r="Y517" s="1">
        <v>62.916514999999997</v>
      </c>
      <c r="Z517" s="1">
        <v>31.777266000000001</v>
      </c>
      <c r="AA517" s="1">
        <v>129.050003</v>
      </c>
      <c r="AB517" s="1">
        <v>100.226837</v>
      </c>
      <c r="AC517" s="1">
        <v>53.141624</v>
      </c>
      <c r="AD517" s="1">
        <v>94.295424999999994</v>
      </c>
      <c r="AE517" s="1">
        <v>80.563309000000004</v>
      </c>
      <c r="AF517" s="1">
        <v>2767.1298830000001</v>
      </c>
      <c r="AG517" s="1"/>
      <c r="AI517">
        <f t="shared" ref="AI517:AI524" si="286">(B517-B516)/B516</f>
        <v>-9.7195101652035511E-3</v>
      </c>
      <c r="AJ517">
        <f t="shared" si="277"/>
        <v>-5.4517156543890576E-2</v>
      </c>
      <c r="AK517">
        <f t="shared" si="278"/>
        <v>-2.0982511420153765E-2</v>
      </c>
      <c r="AL517">
        <f t="shared" si="279"/>
        <v>-2.0982511420153765E-2</v>
      </c>
      <c r="AM517">
        <f t="shared" si="280"/>
        <v>-6.8207094793340889E-2</v>
      </c>
      <c r="AN517">
        <f t="shared" si="281"/>
        <v>-5.8551108038645411E-2</v>
      </c>
      <c r="AO517">
        <f t="shared" si="257"/>
        <v>-5.7687066418438543E-2</v>
      </c>
      <c r="AP517">
        <f t="shared" si="258"/>
        <v>-7.3315433749643014E-2</v>
      </c>
      <c r="AQ517">
        <f t="shared" si="259"/>
        <v>3.7153806946883958E-2</v>
      </c>
      <c r="AR517">
        <f t="shared" si="260"/>
        <v>-1.8905729612658042E-2</v>
      </c>
      <c r="AS517">
        <f t="shared" si="261"/>
        <v>-6.7088761089718757E-2</v>
      </c>
      <c r="AT517">
        <f t="shared" si="262"/>
        <v>-5.2631531949951474E-2</v>
      </c>
      <c r="AU517">
        <f t="shared" si="263"/>
        <v>-4.0843323955795312E-2</v>
      </c>
      <c r="AV517">
        <f t="shared" si="264"/>
        <v>-5.2456713767510731E-2</v>
      </c>
      <c r="AW517">
        <f t="shared" si="265"/>
        <v>-1.9910371417207876E-2</v>
      </c>
      <c r="AX517">
        <f t="shared" si="266"/>
        <v>-4.5715435152411117E-2</v>
      </c>
      <c r="AY517">
        <f t="shared" si="267"/>
        <v>-3.7598917718035078E-2</v>
      </c>
      <c r="AZ517">
        <f t="shared" si="268"/>
        <v>-6.0382666835080354E-2</v>
      </c>
      <c r="BA517">
        <f t="shared" si="269"/>
        <v>-7.1016085864735401E-2</v>
      </c>
      <c r="BB517">
        <f t="shared" si="270"/>
        <v>-2.2830650078472355E-2</v>
      </c>
      <c r="BC517">
        <f t="shared" si="271"/>
        <v>-5.2546167079370827E-2</v>
      </c>
      <c r="BD517">
        <f t="shared" si="272"/>
        <v>-8.641513134896868E-2</v>
      </c>
      <c r="BE517">
        <f t="shared" si="273"/>
        <v>-2.5161393438729418E-2</v>
      </c>
      <c r="BF517">
        <f t="shared" si="274"/>
        <v>-9.7177339072668636E-2</v>
      </c>
      <c r="BG517">
        <f t="shared" si="275"/>
        <v>-5.1191516958201018E-2</v>
      </c>
      <c r="BH517">
        <f t="shared" si="276"/>
        <v>-1.1868322578790721E-2</v>
      </c>
      <c r="BI517">
        <f t="shared" ref="BI517:BI524" si="287">(AB517-AB516)/AB516</f>
        <v>-2.12045924893095E-2</v>
      </c>
      <c r="BJ517">
        <f t="shared" si="282"/>
        <v>-2.2024048382013613E-2</v>
      </c>
      <c r="BK517">
        <f t="shared" si="283"/>
        <v>1.6075449083497406E-2</v>
      </c>
      <c r="BL517">
        <f t="shared" si="284"/>
        <v>-4.6402598583492466E-2</v>
      </c>
      <c r="BM517">
        <f t="shared" si="285"/>
        <v>-4.1045679782120585E-2</v>
      </c>
      <c r="BN517">
        <f t="shared" ref="BN517:BN524" si="288">AVERAGE(AI517:BL517)</f>
        <v>-4.0470147796406987E-2</v>
      </c>
    </row>
    <row r="518" spans="1:66" x14ac:dyDescent="0.25">
      <c r="A518" s="2">
        <v>43388</v>
      </c>
      <c r="B518" s="1">
        <v>218.54745500000001</v>
      </c>
      <c r="C518" s="1">
        <v>245.029999</v>
      </c>
      <c r="D518" s="1">
        <v>69.75</v>
      </c>
      <c r="E518" s="1">
        <v>69.75</v>
      </c>
      <c r="F518" s="1">
        <v>354.62243699999999</v>
      </c>
      <c r="G518" s="1">
        <v>28.162609</v>
      </c>
      <c r="H518" s="1">
        <v>209.83000200000001</v>
      </c>
      <c r="I518" s="1">
        <v>130.48838799999999</v>
      </c>
      <c r="J518" s="1">
        <v>229.12536600000001</v>
      </c>
      <c r="K518" s="1">
        <v>117.984825</v>
      </c>
      <c r="L518" s="1">
        <v>102.110001</v>
      </c>
      <c r="M518" s="1">
        <v>8.3499990000000004</v>
      </c>
      <c r="N518" s="1">
        <v>1096.459961</v>
      </c>
      <c r="O518" s="1">
        <v>226.04461699999999</v>
      </c>
      <c r="P518" s="1">
        <v>178.78057899999999</v>
      </c>
      <c r="Q518" s="1">
        <v>43.724826999999998</v>
      </c>
      <c r="R518" s="1">
        <v>138.17012</v>
      </c>
      <c r="S518" s="1">
        <v>107.910004</v>
      </c>
      <c r="T518" s="1">
        <v>46.103138000000001</v>
      </c>
      <c r="U518" s="1">
        <v>108.192604</v>
      </c>
      <c r="V518" s="1">
        <v>73.990386999999998</v>
      </c>
      <c r="W518" s="1">
        <v>228.940933</v>
      </c>
      <c r="X518" s="1">
        <v>44.159233</v>
      </c>
      <c r="Y518" s="1">
        <v>63.963653999999998</v>
      </c>
      <c r="Z518" s="1">
        <v>32.869999</v>
      </c>
      <c r="AA518" s="1">
        <v>122.449997</v>
      </c>
      <c r="AB518" s="1">
        <v>97.421013000000002</v>
      </c>
      <c r="AC518" s="1">
        <v>54.900002000000001</v>
      </c>
      <c r="AD518" s="1">
        <v>96.622726</v>
      </c>
      <c r="AE518" s="1">
        <v>81.147391999999996</v>
      </c>
      <c r="AF518" s="1">
        <v>2767.780029</v>
      </c>
      <c r="AG518" s="1"/>
      <c r="AI518">
        <f t="shared" si="286"/>
        <v>-1.260638250986253E-2</v>
      </c>
      <c r="AJ518">
        <f t="shared" si="277"/>
        <v>-1.5429726673157144E-2</v>
      </c>
      <c r="AK518">
        <f t="shared" si="278"/>
        <v>-0.10485110638734881</v>
      </c>
      <c r="AL518">
        <f t="shared" si="279"/>
        <v>-0.10485110638734881</v>
      </c>
      <c r="AM518">
        <f t="shared" si="280"/>
        <v>-1.0691182319468435E-2</v>
      </c>
      <c r="AN518">
        <f t="shared" si="281"/>
        <v>-4.9191518710980583E-3</v>
      </c>
      <c r="AO518">
        <f t="shared" si="257"/>
        <v>1.4651832476037263E-2</v>
      </c>
      <c r="AP518">
        <f t="shared" si="258"/>
        <v>-7.5666870248199472E-2</v>
      </c>
      <c r="AQ518">
        <f t="shared" si="259"/>
        <v>1.1985005959428316E-2</v>
      </c>
      <c r="AR518">
        <f t="shared" si="260"/>
        <v>5.5856554642552687E-2</v>
      </c>
      <c r="AS518">
        <f t="shared" si="261"/>
        <v>-3.7606004478906802E-2</v>
      </c>
      <c r="AT518">
        <f t="shared" si="262"/>
        <v>-1.620388970642804E-2</v>
      </c>
      <c r="AU518">
        <f t="shared" si="263"/>
        <v>-1.2269381972337871E-2</v>
      </c>
      <c r="AV518">
        <f t="shared" si="264"/>
        <v>6.1205460180231021E-2</v>
      </c>
      <c r="AW518">
        <f t="shared" si="265"/>
        <v>-6.5568625025794511E-2</v>
      </c>
      <c r="AX518">
        <f t="shared" si="266"/>
        <v>-1.9607919195731467E-2</v>
      </c>
      <c r="AY518">
        <f t="shared" si="267"/>
        <v>3.8694333564611848E-2</v>
      </c>
      <c r="AZ518">
        <f t="shared" si="268"/>
        <v>8.9762227856818415E-3</v>
      </c>
      <c r="BA518">
        <f t="shared" si="269"/>
        <v>6.8846386834526388E-2</v>
      </c>
      <c r="BB518">
        <f t="shared" si="270"/>
        <v>-8.3051596056802901E-3</v>
      </c>
      <c r="BC518">
        <f t="shared" si="271"/>
        <v>-2.2394939914136103E-2</v>
      </c>
      <c r="BD518">
        <f t="shared" si="272"/>
        <v>-7.0455072873930241E-2</v>
      </c>
      <c r="BE518">
        <f t="shared" si="273"/>
        <v>1.6445831381045262E-2</v>
      </c>
      <c r="BF518">
        <f t="shared" si="274"/>
        <v>1.6643308994466737E-2</v>
      </c>
      <c r="BG518">
        <f t="shared" si="275"/>
        <v>3.4387256600363264E-2</v>
      </c>
      <c r="BH518">
        <f t="shared" si="276"/>
        <v>-5.1143013146617344E-2</v>
      </c>
      <c r="BI518">
        <f t="shared" si="287"/>
        <v>-2.7994737577122196E-2</v>
      </c>
      <c r="BJ518">
        <f t="shared" si="282"/>
        <v>3.3088525860632344E-2</v>
      </c>
      <c r="BK518">
        <f t="shared" si="283"/>
        <v>2.4680953503311596E-2</v>
      </c>
      <c r="BL518">
        <f t="shared" si="284"/>
        <v>7.2499877084243464E-3</v>
      </c>
      <c r="BM518">
        <f t="shared" si="285"/>
        <v>2.3495319247360017E-4</v>
      </c>
      <c r="BN518">
        <f t="shared" si="288"/>
        <v>-8.9284203133951721E-3</v>
      </c>
    </row>
    <row r="519" spans="1:66" x14ac:dyDescent="0.25">
      <c r="A519" s="2">
        <v>43395</v>
      </c>
      <c r="B519" s="1">
        <v>215.54791299999999</v>
      </c>
      <c r="C519" s="1">
        <v>245.800003</v>
      </c>
      <c r="D519" s="1">
        <v>68.839995999999999</v>
      </c>
      <c r="E519" s="1">
        <v>68.839995999999999</v>
      </c>
      <c r="F519" s="1">
        <v>357.61859099999998</v>
      </c>
      <c r="G519" s="1">
        <v>26.243334000000001</v>
      </c>
      <c r="H519" s="1">
        <v>198.490005</v>
      </c>
      <c r="I519" s="1">
        <v>115.050003</v>
      </c>
      <c r="J519" s="1">
        <v>217.67259200000001</v>
      </c>
      <c r="K519" s="1">
        <v>112.318771</v>
      </c>
      <c r="L519" s="1">
        <v>96.220000999999996</v>
      </c>
      <c r="M519" s="1">
        <v>8.8215280000000007</v>
      </c>
      <c r="N519" s="1">
        <v>1071.469971</v>
      </c>
      <c r="O519" s="1">
        <v>211.50349399999999</v>
      </c>
      <c r="P519" s="1">
        <v>171.205872</v>
      </c>
      <c r="Q519" s="1">
        <v>45.404259000000003</v>
      </c>
      <c r="R519" s="1">
        <v>136.10328699999999</v>
      </c>
      <c r="S519" s="1">
        <v>103.41999800000001</v>
      </c>
      <c r="T519" s="1">
        <v>43.669865000000001</v>
      </c>
      <c r="U519" s="1">
        <v>106.499908</v>
      </c>
      <c r="V519" s="1">
        <v>71.856719999999996</v>
      </c>
      <c r="W519" s="1">
        <v>198.09178199999999</v>
      </c>
      <c r="X519" s="1">
        <v>42.273781</v>
      </c>
      <c r="Y519" s="1">
        <v>61.145180000000003</v>
      </c>
      <c r="Z519" s="1">
        <v>29.09</v>
      </c>
      <c r="AA519" s="1">
        <v>120.05999799999999</v>
      </c>
      <c r="AB519" s="1">
        <v>89.786750999999995</v>
      </c>
      <c r="AC519" s="1">
        <v>55.509998000000003</v>
      </c>
      <c r="AD519" s="1">
        <v>98.403014999999996</v>
      </c>
      <c r="AE519" s="1">
        <v>76.751945000000006</v>
      </c>
      <c r="AF519" s="1">
        <v>2658.6899410000001</v>
      </c>
      <c r="AG519" s="1"/>
      <c r="AI519">
        <f t="shared" si="286"/>
        <v>-1.3724900159555823E-2</v>
      </c>
      <c r="AJ519">
        <f t="shared" si="277"/>
        <v>3.1424886876810546E-3</v>
      </c>
      <c r="AK519">
        <f t="shared" si="278"/>
        <v>-1.3046652329749114E-2</v>
      </c>
      <c r="AL519">
        <f t="shared" si="279"/>
        <v>-1.3046652329749114E-2</v>
      </c>
      <c r="AM519">
        <f t="shared" si="280"/>
        <v>8.448856269069039E-3</v>
      </c>
      <c r="AN519">
        <f t="shared" si="281"/>
        <v>-6.8149758426145776E-2</v>
      </c>
      <c r="AO519">
        <f t="shared" si="257"/>
        <v>-5.404373488973236E-2</v>
      </c>
      <c r="AP519">
        <f t="shared" si="258"/>
        <v>-0.11831232829698214</v>
      </c>
      <c r="AQ519">
        <f t="shared" si="259"/>
        <v>-4.9984749396974247E-2</v>
      </c>
      <c r="AR519">
        <f t="shared" si="260"/>
        <v>-4.802358269379136E-2</v>
      </c>
      <c r="AS519">
        <f t="shared" si="261"/>
        <v>-5.7682890434992758E-2</v>
      </c>
      <c r="AT519">
        <f t="shared" si="262"/>
        <v>5.6470545685095325E-2</v>
      </c>
      <c r="AU519">
        <f t="shared" si="263"/>
        <v>-2.2791520793161033E-2</v>
      </c>
      <c r="AV519">
        <f t="shared" si="264"/>
        <v>-6.4328552446794168E-2</v>
      </c>
      <c r="AW519">
        <f t="shared" si="265"/>
        <v>-4.2368735140968471E-2</v>
      </c>
      <c r="AX519">
        <f t="shared" si="266"/>
        <v>3.8409117090389078E-2</v>
      </c>
      <c r="AY519">
        <f t="shared" si="267"/>
        <v>-1.4958610443415716E-2</v>
      </c>
      <c r="AZ519">
        <f t="shared" si="268"/>
        <v>-4.160880209030475E-2</v>
      </c>
      <c r="BA519">
        <f t="shared" si="269"/>
        <v>-5.2778901948062618E-2</v>
      </c>
      <c r="BB519">
        <f t="shared" si="270"/>
        <v>-1.5645209907324147E-2</v>
      </c>
      <c r="BC519">
        <f t="shared" si="271"/>
        <v>-2.8837083930916628E-2</v>
      </c>
      <c r="BD519">
        <f t="shared" si="272"/>
        <v>-0.13474720573450275</v>
      </c>
      <c r="BE519">
        <f t="shared" si="273"/>
        <v>-4.2696665496884896E-2</v>
      </c>
      <c r="BF519">
        <f t="shared" si="274"/>
        <v>-4.406368028943429E-2</v>
      </c>
      <c r="BG519">
        <f t="shared" si="275"/>
        <v>-0.11499845193180566</v>
      </c>
      <c r="BH519">
        <f t="shared" si="276"/>
        <v>-1.9518162993503407E-2</v>
      </c>
      <c r="BI519">
        <f t="shared" si="287"/>
        <v>-7.8363607243542077E-2</v>
      </c>
      <c r="BJ519">
        <f t="shared" si="282"/>
        <v>1.1111037846592472E-2</v>
      </c>
      <c r="BK519">
        <f t="shared" si="283"/>
        <v>1.8425158073060329E-2</v>
      </c>
      <c r="BL519">
        <f t="shared" si="284"/>
        <v>-5.4166213992434785E-2</v>
      </c>
      <c r="BM519">
        <f t="shared" si="285"/>
        <v>-3.941429118534908E-2</v>
      </c>
      <c r="BN519">
        <f t="shared" si="288"/>
        <v>-3.572931498962803E-2</v>
      </c>
    </row>
    <row r="520" spans="1:66" x14ac:dyDescent="0.25">
      <c r="A520" s="2">
        <v>43402</v>
      </c>
      <c r="B520" s="1">
        <v>206.75857500000001</v>
      </c>
      <c r="C520" s="1">
        <v>239.63999899999999</v>
      </c>
      <c r="D520" s="1">
        <v>68.989998</v>
      </c>
      <c r="E520" s="1">
        <v>68.989998</v>
      </c>
      <c r="F520" s="1">
        <v>356.105591</v>
      </c>
      <c r="G520" s="1">
        <v>27.734998999999998</v>
      </c>
      <c r="H520" s="1">
        <v>206.570007</v>
      </c>
      <c r="I520" s="1">
        <v>125.790001</v>
      </c>
      <c r="J520" s="1">
        <v>229.61421200000001</v>
      </c>
      <c r="K520" s="1">
        <v>114.293457</v>
      </c>
      <c r="L520" s="1">
        <v>92.459998999999996</v>
      </c>
      <c r="M520" s="1">
        <v>9.3800000000000008</v>
      </c>
      <c r="N520" s="1">
        <v>1057.790039</v>
      </c>
      <c r="O520" s="1">
        <v>228.76359600000001</v>
      </c>
      <c r="P520" s="1">
        <v>178.86009200000001</v>
      </c>
      <c r="Q520" s="1">
        <v>46.815379999999998</v>
      </c>
      <c r="R520" s="1">
        <v>139.789795</v>
      </c>
      <c r="S520" s="1">
        <v>108.379997</v>
      </c>
      <c r="T520" s="1">
        <v>45.636349000000003</v>
      </c>
      <c r="U520" s="1">
        <v>105.703354</v>
      </c>
      <c r="V520" s="1">
        <v>76.353370999999996</v>
      </c>
      <c r="W520" s="1">
        <v>214.70517000000001</v>
      </c>
      <c r="X520" s="1">
        <v>42.601256999999997</v>
      </c>
      <c r="Y520" s="1">
        <v>61.977024</v>
      </c>
      <c r="Z520" s="1">
        <v>30.52</v>
      </c>
      <c r="AA520" s="1">
        <v>128.36999499999999</v>
      </c>
      <c r="AB520" s="1">
        <v>94.248328999999998</v>
      </c>
      <c r="AC520" s="1">
        <v>56.630001</v>
      </c>
      <c r="AD520" s="1">
        <v>100.789978</v>
      </c>
      <c r="AE520" s="1">
        <v>81.127585999999994</v>
      </c>
      <c r="AF520" s="1">
        <v>2723.0600589999999</v>
      </c>
      <c r="AG520" s="1"/>
      <c r="AI520">
        <f t="shared" si="286"/>
        <v>-4.077672512653828E-2</v>
      </c>
      <c r="AJ520">
        <f t="shared" si="277"/>
        <v>-2.5061041191281087E-2</v>
      </c>
      <c r="AK520">
        <f t="shared" si="278"/>
        <v>2.1789948970944253E-3</v>
      </c>
      <c r="AL520">
        <f t="shared" si="279"/>
        <v>2.1789948970944253E-3</v>
      </c>
      <c r="AM520">
        <f t="shared" si="280"/>
        <v>-4.2307643899865844E-3</v>
      </c>
      <c r="AN520">
        <f t="shared" si="281"/>
        <v>5.6839767386262639E-2</v>
      </c>
      <c r="AO520">
        <f t="shared" si="257"/>
        <v>4.0707349470820997E-2</v>
      </c>
      <c r="AP520">
        <f t="shared" si="258"/>
        <v>9.3350697261607191E-2</v>
      </c>
      <c r="AQ520">
        <f t="shared" si="259"/>
        <v>5.4860466769284397E-2</v>
      </c>
      <c r="AR520">
        <f t="shared" si="260"/>
        <v>1.7581086246038123E-2</v>
      </c>
      <c r="AS520">
        <f t="shared" si="261"/>
        <v>-3.9077135324494541E-2</v>
      </c>
      <c r="AT520">
        <f t="shared" si="262"/>
        <v>6.3307853242658196E-2</v>
      </c>
      <c r="AU520">
        <f t="shared" si="263"/>
        <v>-1.2767443204434899E-2</v>
      </c>
      <c r="AV520">
        <f t="shared" si="264"/>
        <v>8.1606699130937377E-2</v>
      </c>
      <c r="AW520">
        <f t="shared" si="265"/>
        <v>4.4707695539788553E-2</v>
      </c>
      <c r="AX520">
        <f t="shared" si="266"/>
        <v>3.1079044809430634E-2</v>
      </c>
      <c r="AY520">
        <f t="shared" si="267"/>
        <v>2.7086105569221142E-2</v>
      </c>
      <c r="AZ520">
        <f t="shared" si="268"/>
        <v>4.7959766930183036E-2</v>
      </c>
      <c r="BA520">
        <f t="shared" si="269"/>
        <v>4.5030686492848124E-2</v>
      </c>
      <c r="BB520">
        <f t="shared" si="270"/>
        <v>-7.4793867427566264E-3</v>
      </c>
      <c r="BC520">
        <f t="shared" si="271"/>
        <v>6.2578016363674827E-2</v>
      </c>
      <c r="BD520">
        <f t="shared" si="272"/>
        <v>8.3867123775987915E-2</v>
      </c>
      <c r="BE520">
        <f t="shared" si="273"/>
        <v>7.7465509886612037E-3</v>
      </c>
      <c r="BF520">
        <f t="shared" si="274"/>
        <v>1.3604408393269865E-2</v>
      </c>
      <c r="BG520">
        <f t="shared" si="275"/>
        <v>4.915778618081814E-2</v>
      </c>
      <c r="BH520">
        <f t="shared" si="276"/>
        <v>6.9215368469354763E-2</v>
      </c>
      <c r="BI520">
        <f t="shared" si="287"/>
        <v>4.9690827993096702E-2</v>
      </c>
      <c r="BJ520">
        <f t="shared" si="282"/>
        <v>2.0176599537978672E-2</v>
      </c>
      <c r="BK520">
        <f t="shared" si="283"/>
        <v>2.4257010824312739E-2</v>
      </c>
      <c r="BL520">
        <f t="shared" si="284"/>
        <v>5.7010164367821393E-2</v>
      </c>
      <c r="BM520">
        <f t="shared" si="285"/>
        <v>2.4211216587289829E-2</v>
      </c>
      <c r="BN520">
        <f t="shared" si="288"/>
        <v>3.0546218985291775E-2</v>
      </c>
    </row>
    <row r="521" spans="1:66" x14ac:dyDescent="0.25">
      <c r="A521" s="2">
        <v>43409</v>
      </c>
      <c r="B521" s="1">
        <v>203.75904800000001</v>
      </c>
      <c r="C521" s="1">
        <v>244.83999600000001</v>
      </c>
      <c r="D521" s="1">
        <v>55.009998000000003</v>
      </c>
      <c r="E521" s="1">
        <v>55.009998000000003</v>
      </c>
      <c r="F521" s="1">
        <v>367.64230300000003</v>
      </c>
      <c r="G521" s="1">
        <v>28.361498000000001</v>
      </c>
      <c r="H521" s="1">
        <v>219.63000500000001</v>
      </c>
      <c r="I521" s="1">
        <v>126.910004</v>
      </c>
      <c r="J521" s="1">
        <v>237.17623900000001</v>
      </c>
      <c r="K521" s="1">
        <v>117.091751</v>
      </c>
      <c r="L521" s="1">
        <v>88.889999000000003</v>
      </c>
      <c r="M521" s="1">
        <v>9.3800000000000008</v>
      </c>
      <c r="N521" s="1">
        <v>1066.150024</v>
      </c>
      <c r="O521" s="1">
        <v>221.75198399999999</v>
      </c>
      <c r="P521" s="1">
        <v>184.884064</v>
      </c>
      <c r="Q521" s="1">
        <v>47.809123999999997</v>
      </c>
      <c r="R521" s="1">
        <v>144.42031900000001</v>
      </c>
      <c r="S521" s="1">
        <v>111.290001</v>
      </c>
      <c r="T521" s="1">
        <v>45.73</v>
      </c>
      <c r="U521" s="1">
        <v>109.098686</v>
      </c>
      <c r="V521" s="1">
        <v>76.134026000000006</v>
      </c>
      <c r="W521" s="1">
        <v>205.464417</v>
      </c>
      <c r="X521" s="1">
        <v>43.940918000000003</v>
      </c>
      <c r="Y521" s="1">
        <v>55.508243999999998</v>
      </c>
      <c r="Z521" s="1">
        <v>30.690000999999999</v>
      </c>
      <c r="AA521" s="1">
        <v>113.050003</v>
      </c>
      <c r="AB521" s="1">
        <v>96.099997999999999</v>
      </c>
      <c r="AC521" s="1">
        <v>58.459999000000003</v>
      </c>
      <c r="AD521" s="1">
        <v>104.987076</v>
      </c>
      <c r="AE521" s="1">
        <v>80.058434000000005</v>
      </c>
      <c r="AF521" s="1">
        <v>2781.01001</v>
      </c>
      <c r="AG521" s="1"/>
      <c r="AI521">
        <f t="shared" si="286"/>
        <v>-1.450738862946797E-2</v>
      </c>
      <c r="AJ521">
        <f t="shared" si="277"/>
        <v>2.1699203061672626E-2</v>
      </c>
      <c r="AK521">
        <f t="shared" si="278"/>
        <v>-0.2026380693618805</v>
      </c>
      <c r="AL521">
        <f t="shared" si="279"/>
        <v>-0.2026380693618805</v>
      </c>
      <c r="AM521">
        <f t="shared" si="280"/>
        <v>3.2396885338427675E-2</v>
      </c>
      <c r="AN521">
        <f t="shared" si="281"/>
        <v>2.2588751490490503E-2</v>
      </c>
      <c r="AO521">
        <f t="shared" si="257"/>
        <v>6.3223108667465E-2</v>
      </c>
      <c r="AP521">
        <f t="shared" si="258"/>
        <v>8.9037522147725947E-3</v>
      </c>
      <c r="AQ521">
        <f t="shared" si="259"/>
        <v>3.2933619108907769E-2</v>
      </c>
      <c r="AR521">
        <f t="shared" si="260"/>
        <v>2.4483413779320704E-2</v>
      </c>
      <c r="AS521">
        <f t="shared" si="261"/>
        <v>-3.8611291786840633E-2</v>
      </c>
      <c r="AT521">
        <f t="shared" si="262"/>
        <v>0</v>
      </c>
      <c r="AU521">
        <f t="shared" si="263"/>
        <v>7.9032555533452616E-3</v>
      </c>
      <c r="AV521">
        <f t="shared" si="264"/>
        <v>-3.0650034020273109E-2</v>
      </c>
      <c r="AW521">
        <f t="shared" si="265"/>
        <v>3.367979929251063E-2</v>
      </c>
      <c r="AX521">
        <f t="shared" si="266"/>
        <v>2.1226870314840968E-2</v>
      </c>
      <c r="AY521">
        <f t="shared" si="267"/>
        <v>3.3124907293840787E-2</v>
      </c>
      <c r="AZ521">
        <f t="shared" si="268"/>
        <v>2.6850009970013199E-2</v>
      </c>
      <c r="BA521">
        <f t="shared" si="269"/>
        <v>2.0521142039647859E-3</v>
      </c>
      <c r="BB521">
        <f t="shared" si="270"/>
        <v>3.2121327011061504E-2</v>
      </c>
      <c r="BC521">
        <f t="shared" si="271"/>
        <v>-2.8727611777610959E-3</v>
      </c>
      <c r="BD521">
        <f t="shared" si="272"/>
        <v>-4.3039266357675562E-2</v>
      </c>
      <c r="BE521">
        <f t="shared" si="273"/>
        <v>3.1446513420953913E-2</v>
      </c>
      <c r="BF521">
        <f t="shared" si="274"/>
        <v>-0.10437384021536759</v>
      </c>
      <c r="BG521">
        <f t="shared" si="275"/>
        <v>5.5701507208387674E-3</v>
      </c>
      <c r="BH521">
        <f t="shared" si="276"/>
        <v>-0.11934246784071298</v>
      </c>
      <c r="BI521">
        <f t="shared" si="287"/>
        <v>1.9646703762779723E-2</v>
      </c>
      <c r="BJ521">
        <f t="shared" si="282"/>
        <v>3.2314991483048061E-2</v>
      </c>
      <c r="BK521">
        <f t="shared" si="283"/>
        <v>4.1642017225164953E-2</v>
      </c>
      <c r="BL521">
        <f t="shared" si="284"/>
        <v>-1.3178649245153041E-2</v>
      </c>
      <c r="BM521">
        <f t="shared" si="285"/>
        <v>2.1281187246850974E-2</v>
      </c>
      <c r="BN521">
        <f t="shared" si="288"/>
        <v>-9.2681481361197859E-3</v>
      </c>
    </row>
    <row r="522" spans="1:66" x14ac:dyDescent="0.25">
      <c r="A522" s="2">
        <v>43416</v>
      </c>
      <c r="B522" s="1">
        <v>193.529999</v>
      </c>
      <c r="C522" s="1">
        <v>238.88999899999999</v>
      </c>
      <c r="D522" s="1">
        <v>50.939999</v>
      </c>
      <c r="E522" s="1">
        <v>50.939999</v>
      </c>
      <c r="F522" s="1">
        <v>335.95001200000002</v>
      </c>
      <c r="G522" s="1">
        <v>27.595777999999999</v>
      </c>
      <c r="H522" s="1">
        <v>218.41000399999999</v>
      </c>
      <c r="I522" s="1">
        <v>129.96000699999999</v>
      </c>
      <c r="J522" s="1">
        <v>231.020004</v>
      </c>
      <c r="K522" s="1">
        <v>115.29568500000001</v>
      </c>
      <c r="L522" s="1">
        <v>85.970000999999996</v>
      </c>
      <c r="M522" s="1">
        <v>9.0500000000000007</v>
      </c>
      <c r="N522" s="1">
        <v>1061.48999</v>
      </c>
      <c r="O522" s="1">
        <v>201.30479399999999</v>
      </c>
      <c r="P522" s="1">
        <v>175.96740700000001</v>
      </c>
      <c r="Q522" s="1">
        <v>48.830002</v>
      </c>
      <c r="R522" s="1">
        <v>145.06620799999999</v>
      </c>
      <c r="S522" s="1">
        <v>109.989998</v>
      </c>
      <c r="T522" s="1">
        <v>44.130001</v>
      </c>
      <c r="U522" s="1">
        <v>107.824196</v>
      </c>
      <c r="V522" s="1">
        <v>74.518814000000006</v>
      </c>
      <c r="W522" s="1">
        <v>164.26563999999999</v>
      </c>
      <c r="X522" s="1">
        <v>43.509998000000003</v>
      </c>
      <c r="Y522" s="1">
        <v>54.686183999999997</v>
      </c>
      <c r="Z522" s="1">
        <v>30.290001</v>
      </c>
      <c r="AA522" s="1">
        <v>113.93</v>
      </c>
      <c r="AB522" s="1">
        <v>97.849997999999999</v>
      </c>
      <c r="AC522" s="1">
        <v>60.209999000000003</v>
      </c>
      <c r="AD522" s="1">
        <v>97.159797999999995</v>
      </c>
      <c r="AE522" s="1">
        <v>78.959998999999996</v>
      </c>
      <c r="AF522" s="1">
        <v>2736.2700199999999</v>
      </c>
      <c r="AG522" s="1"/>
      <c r="AI522">
        <f t="shared" si="286"/>
        <v>-5.0201692147678285E-2</v>
      </c>
      <c r="AJ522">
        <f t="shared" si="277"/>
        <v>-2.4301572852500879E-2</v>
      </c>
      <c r="AK522">
        <f t="shared" si="278"/>
        <v>-7.3986532411799075E-2</v>
      </c>
      <c r="AL522">
        <f t="shared" si="279"/>
        <v>-7.3986532411799075E-2</v>
      </c>
      <c r="AM522">
        <f t="shared" si="280"/>
        <v>-8.6204146643048332E-2</v>
      </c>
      <c r="AN522">
        <f t="shared" si="281"/>
        <v>-2.6998573911716572E-2</v>
      </c>
      <c r="AO522">
        <f t="shared" si="257"/>
        <v>-5.5548011302008786E-3</v>
      </c>
      <c r="AP522">
        <f t="shared" si="258"/>
        <v>2.4032802016143578E-2</v>
      </c>
      <c r="AQ522">
        <f t="shared" si="259"/>
        <v>-2.5956373311071895E-2</v>
      </c>
      <c r="AR522">
        <f t="shared" si="260"/>
        <v>-1.5338962690890122E-2</v>
      </c>
      <c r="AS522">
        <f t="shared" si="261"/>
        <v>-3.2849567249967085E-2</v>
      </c>
      <c r="AT522">
        <f t="shared" si="262"/>
        <v>-3.5181236673773993E-2</v>
      </c>
      <c r="AU522">
        <f t="shared" si="263"/>
        <v>-4.3708989308243879E-3</v>
      </c>
      <c r="AV522">
        <f t="shared" si="264"/>
        <v>-9.2207472651067726E-2</v>
      </c>
      <c r="AW522">
        <f t="shared" si="265"/>
        <v>-4.8228369752841366E-2</v>
      </c>
      <c r="AX522">
        <f t="shared" si="266"/>
        <v>2.1353204463650147E-2</v>
      </c>
      <c r="AY522">
        <f t="shared" si="267"/>
        <v>4.4722862023312843E-3</v>
      </c>
      <c r="AZ522">
        <f t="shared" si="268"/>
        <v>-1.1681220130459014E-2</v>
      </c>
      <c r="BA522">
        <f t="shared" si="269"/>
        <v>-3.4987951016837895E-2</v>
      </c>
      <c r="BB522">
        <f t="shared" si="270"/>
        <v>-1.168199221024532E-2</v>
      </c>
      <c r="BC522">
        <f t="shared" si="271"/>
        <v>-2.1215376157829872E-2</v>
      </c>
      <c r="BD522">
        <f t="shared" si="272"/>
        <v>-0.20051538656447751</v>
      </c>
      <c r="BE522">
        <f t="shared" si="273"/>
        <v>-9.8068046734936295E-3</v>
      </c>
      <c r="BF522">
        <f t="shared" si="274"/>
        <v>-1.4809692052229224E-2</v>
      </c>
      <c r="BG522">
        <f t="shared" si="275"/>
        <v>-1.3033560995973855E-2</v>
      </c>
      <c r="BH522">
        <f t="shared" si="276"/>
        <v>7.7841395546004808E-3</v>
      </c>
      <c r="BI522">
        <f t="shared" si="287"/>
        <v>1.8210198089702354E-2</v>
      </c>
      <c r="BJ522">
        <f t="shared" si="282"/>
        <v>2.9934998801488175E-2</v>
      </c>
      <c r="BK522">
        <f t="shared" si="283"/>
        <v>-7.4554681378115592E-2</v>
      </c>
      <c r="BL522">
        <f t="shared" si="284"/>
        <v>-1.3720415765314733E-2</v>
      </c>
      <c r="BM522">
        <f t="shared" si="285"/>
        <v>-1.6087676721451297E-2</v>
      </c>
      <c r="BN522">
        <f t="shared" si="288"/>
        <v>-2.9852872819541347E-2</v>
      </c>
    </row>
    <row r="523" spans="1:66" x14ac:dyDescent="0.25">
      <c r="A523" s="2">
        <v>43423</v>
      </c>
      <c r="B523" s="1">
        <v>172.28999300000001</v>
      </c>
      <c r="C523" s="1">
        <v>225.55999800000001</v>
      </c>
      <c r="D523" s="1">
        <v>50.049999</v>
      </c>
      <c r="E523" s="1">
        <v>50.049999</v>
      </c>
      <c r="F523" s="1">
        <v>312.32000699999998</v>
      </c>
      <c r="G523" s="1">
        <v>26.82011</v>
      </c>
      <c r="H523" s="1">
        <v>207.070007</v>
      </c>
      <c r="I523" s="1">
        <v>122.32</v>
      </c>
      <c r="J523" s="1">
        <v>220.05999800000001</v>
      </c>
      <c r="K523" s="1">
        <v>111.217316</v>
      </c>
      <c r="L523" s="1">
        <v>82.669998000000007</v>
      </c>
      <c r="M523" s="1">
        <v>9.1300000000000008</v>
      </c>
      <c r="N523" s="1">
        <v>1023.880005</v>
      </c>
      <c r="O523" s="1">
        <v>188.337311</v>
      </c>
      <c r="P523" s="1">
        <v>167.84599299999999</v>
      </c>
      <c r="Q523" s="1">
        <v>46.540000999999997</v>
      </c>
      <c r="R523" s="1">
        <v>141.32998699999999</v>
      </c>
      <c r="S523" s="1">
        <v>106.650002</v>
      </c>
      <c r="T523" s="1">
        <v>43.080002</v>
      </c>
      <c r="U523" s="1">
        <v>103.07</v>
      </c>
      <c r="V523" s="1">
        <v>71.278435000000002</v>
      </c>
      <c r="W523" s="1">
        <v>144.85505699999999</v>
      </c>
      <c r="X523" s="1">
        <v>43.139999000000003</v>
      </c>
      <c r="Y523" s="1">
        <v>54.069645000000001</v>
      </c>
      <c r="Z523" s="1">
        <v>29.360001</v>
      </c>
      <c r="AA523" s="1">
        <v>105.5</v>
      </c>
      <c r="AB523" s="1">
        <v>95.099997999999999</v>
      </c>
      <c r="AC523" s="1">
        <v>58.639999000000003</v>
      </c>
      <c r="AD523" s="1">
        <v>94.583847000000006</v>
      </c>
      <c r="AE523" s="1">
        <v>75.489998</v>
      </c>
      <c r="AF523" s="1">
        <v>2632.5600589999999</v>
      </c>
      <c r="AG523" s="1"/>
      <c r="AI523">
        <f t="shared" si="286"/>
        <v>-0.10975045786054075</v>
      </c>
      <c r="AJ523">
        <f t="shared" si="277"/>
        <v>-5.579974488592962E-2</v>
      </c>
      <c r="AK523">
        <f t="shared" si="278"/>
        <v>-1.747153548236231E-2</v>
      </c>
      <c r="AL523">
        <f t="shared" si="279"/>
        <v>-1.747153548236231E-2</v>
      </c>
      <c r="AM523">
        <f t="shared" si="280"/>
        <v>-7.0337860264758786E-2</v>
      </c>
      <c r="AN523">
        <f t="shared" si="281"/>
        <v>-2.8108212785303593E-2</v>
      </c>
      <c r="AO523">
        <f t="shared" si="257"/>
        <v>-5.1920684915146939E-2</v>
      </c>
      <c r="AP523">
        <f t="shared" si="258"/>
        <v>-5.8787369871409728E-2</v>
      </c>
      <c r="AQ523">
        <f t="shared" si="259"/>
        <v>-4.7441805082818686E-2</v>
      </c>
      <c r="AR523">
        <f t="shared" si="260"/>
        <v>-3.5373127797454079E-2</v>
      </c>
      <c r="AS523">
        <f t="shared" si="261"/>
        <v>-3.8385517757525557E-2</v>
      </c>
      <c r="AT523">
        <f t="shared" si="262"/>
        <v>8.8397790055248695E-3</v>
      </c>
      <c r="AU523">
        <f t="shared" si="263"/>
        <v>-3.5431313864768568E-2</v>
      </c>
      <c r="AV523">
        <f t="shared" si="264"/>
        <v>-6.4417159384689004E-2</v>
      </c>
      <c r="AW523">
        <f t="shared" si="265"/>
        <v>-4.6152944675714951E-2</v>
      </c>
      <c r="AX523">
        <f t="shared" si="266"/>
        <v>-4.6897417698242232E-2</v>
      </c>
      <c r="AY523">
        <f t="shared" si="267"/>
        <v>-2.5755281340227771E-2</v>
      </c>
      <c r="AZ523">
        <f t="shared" si="268"/>
        <v>-3.0366361130400234E-2</v>
      </c>
      <c r="BA523">
        <f t="shared" si="269"/>
        <v>-2.3793314665911738E-2</v>
      </c>
      <c r="BB523">
        <f t="shared" si="270"/>
        <v>-4.4092107118517326E-2</v>
      </c>
      <c r="BC523">
        <f t="shared" si="271"/>
        <v>-4.3484038809313362E-2</v>
      </c>
      <c r="BD523">
        <f t="shared" si="272"/>
        <v>-0.11816581361750396</v>
      </c>
      <c r="BE523">
        <f t="shared" si="273"/>
        <v>-8.5037696393366856E-3</v>
      </c>
      <c r="BF523">
        <f t="shared" si="274"/>
        <v>-1.1274127300599289E-2</v>
      </c>
      <c r="BG523">
        <f t="shared" si="275"/>
        <v>-3.0703201363380599E-2</v>
      </c>
      <c r="BH523">
        <f t="shared" si="276"/>
        <v>-7.3992802598086604E-2</v>
      </c>
      <c r="BI523">
        <f t="shared" si="287"/>
        <v>-2.8104241759923185E-2</v>
      </c>
      <c r="BJ523">
        <f t="shared" si="282"/>
        <v>-2.6075403190091405E-2</v>
      </c>
      <c r="BK523">
        <f t="shared" si="283"/>
        <v>-2.6512519097662075E-2</v>
      </c>
      <c r="BL523">
        <f t="shared" si="284"/>
        <v>-4.3946315146229882E-2</v>
      </c>
      <c r="BM523">
        <f t="shared" si="285"/>
        <v>-3.7901946899231834E-2</v>
      </c>
      <c r="BN523">
        <f t="shared" si="288"/>
        <v>-4.1655873519356193E-2</v>
      </c>
    </row>
    <row r="524" spans="1:66" x14ac:dyDescent="0.25">
      <c r="A524" s="2">
        <v>43430</v>
      </c>
      <c r="B524" s="1">
        <v>178.58000200000001</v>
      </c>
      <c r="C524" s="1">
        <v>250.88999899999999</v>
      </c>
      <c r="D524" s="1">
        <v>49.880001</v>
      </c>
      <c r="E524" s="1">
        <v>49.880001</v>
      </c>
      <c r="F524" s="1">
        <v>346.76001000000002</v>
      </c>
      <c r="G524" s="1">
        <v>28.242165</v>
      </c>
      <c r="H524" s="1">
        <v>218.240005</v>
      </c>
      <c r="I524" s="1">
        <v>135.66999799999999</v>
      </c>
      <c r="J524" s="1">
        <v>231.279999</v>
      </c>
      <c r="K524" s="1">
        <v>114.601067</v>
      </c>
      <c r="L524" s="1">
        <v>84.07</v>
      </c>
      <c r="M524" s="1">
        <v>9.41</v>
      </c>
      <c r="N524" s="1">
        <v>1094.4300539999999</v>
      </c>
      <c r="O524" s="1">
        <v>189.92089799999999</v>
      </c>
      <c r="P524" s="1">
        <v>179.24778699999999</v>
      </c>
      <c r="Q524" s="1">
        <v>49.310001</v>
      </c>
      <c r="R524" s="1">
        <v>145.97044399999999</v>
      </c>
      <c r="S524" s="1">
        <v>111.19000200000001</v>
      </c>
      <c r="T524" s="1">
        <v>44.389999000000003</v>
      </c>
      <c r="U524" s="1">
        <v>110.889999</v>
      </c>
      <c r="V524" s="1">
        <v>74.897696999999994</v>
      </c>
      <c r="W524" s="1">
        <v>163.26663199999999</v>
      </c>
      <c r="X524" s="1">
        <v>46.23</v>
      </c>
      <c r="Y524" s="1">
        <v>57.015338999999997</v>
      </c>
      <c r="Z524" s="1">
        <v>31.24</v>
      </c>
      <c r="AA524" s="1">
        <v>109.66999800000001</v>
      </c>
      <c r="AB524" s="1">
        <v>99.849997999999999</v>
      </c>
      <c r="AC524" s="1">
        <v>60.299999</v>
      </c>
      <c r="AD524" s="1">
        <v>97.120009999999994</v>
      </c>
      <c r="AE524" s="1">
        <v>79.5</v>
      </c>
      <c r="AF524" s="1">
        <v>2760.169922</v>
      </c>
      <c r="AG524" s="1"/>
      <c r="AI524">
        <f t="shared" si="286"/>
        <v>3.6508266617667096E-2</v>
      </c>
      <c r="AJ524">
        <f t="shared" si="277"/>
        <v>0.11229828526598933</v>
      </c>
      <c r="AK524">
        <f t="shared" si="278"/>
        <v>-3.3965635044268363E-3</v>
      </c>
      <c r="AL524">
        <f t="shared" si="279"/>
        <v>-3.3965635044268363E-3</v>
      </c>
      <c r="AM524">
        <f t="shared" si="280"/>
        <v>0.11027152352746986</v>
      </c>
      <c r="AN524">
        <f t="shared" si="281"/>
        <v>5.3021967471423508E-2</v>
      </c>
      <c r="AO524">
        <f t="shared" si="257"/>
        <v>5.3943099543141429E-2</v>
      </c>
      <c r="AP524">
        <f t="shared" si="258"/>
        <v>0.10913994440810988</v>
      </c>
      <c r="AQ524">
        <f t="shared" si="259"/>
        <v>5.0986099709043879E-2</v>
      </c>
      <c r="AR524">
        <f t="shared" si="260"/>
        <v>3.0424677754316638E-2</v>
      </c>
      <c r="AS524">
        <f t="shared" si="261"/>
        <v>1.6934825618357779E-2</v>
      </c>
      <c r="AT524">
        <f t="shared" si="262"/>
        <v>3.0668127053669149E-2</v>
      </c>
      <c r="AU524">
        <f t="shared" si="263"/>
        <v>6.8904606648705818E-2</v>
      </c>
      <c r="AV524">
        <f t="shared" si="264"/>
        <v>8.4082489634780561E-3</v>
      </c>
      <c r="AW524">
        <f t="shared" si="265"/>
        <v>6.7930093511377396E-2</v>
      </c>
      <c r="AX524">
        <f t="shared" si="266"/>
        <v>5.9518692318034187E-2</v>
      </c>
      <c r="AY524">
        <f t="shared" si="267"/>
        <v>3.2834199581437719E-2</v>
      </c>
      <c r="AZ524">
        <f t="shared" si="268"/>
        <v>4.2569150631614677E-2</v>
      </c>
      <c r="BA524">
        <f t="shared" si="269"/>
        <v>3.0408471197378373E-2</v>
      </c>
      <c r="BB524">
        <f t="shared" si="270"/>
        <v>7.5870757737460076E-2</v>
      </c>
      <c r="BC524">
        <f t="shared" si="271"/>
        <v>5.0776395413283021E-2</v>
      </c>
      <c r="BD524">
        <f t="shared" si="272"/>
        <v>0.12710343277832545</v>
      </c>
      <c r="BE524">
        <f t="shared" si="273"/>
        <v>7.1627284924137197E-2</v>
      </c>
      <c r="BF524">
        <f t="shared" si="274"/>
        <v>5.4479625305474004E-2</v>
      </c>
      <c r="BG524">
        <f t="shared" si="275"/>
        <v>6.403266130678939E-2</v>
      </c>
      <c r="BH524">
        <f t="shared" si="276"/>
        <v>3.9526047393364995E-2</v>
      </c>
      <c r="BI524">
        <f t="shared" si="287"/>
        <v>4.9947424814877496E-2</v>
      </c>
      <c r="BJ524">
        <f t="shared" si="282"/>
        <v>2.8308322447276928E-2</v>
      </c>
      <c r="BK524">
        <f t="shared" si="283"/>
        <v>2.6813912527791216E-2</v>
      </c>
      <c r="BL524">
        <f t="shared" si="284"/>
        <v>5.3119646393420226E-2</v>
      </c>
      <c r="BM524">
        <f t="shared" si="285"/>
        <v>4.8473675866857073E-2</v>
      </c>
      <c r="BN524">
        <f t="shared" si="288"/>
        <v>5.1652755461818703E-2</v>
      </c>
    </row>
    <row r="525" spans="1:66" x14ac:dyDescent="0.25">
      <c r="AI525">
        <f>AVERAGE(AI4:AI524)</f>
        <v>6.5365746080116773E-3</v>
      </c>
      <c r="AJ525">
        <f t="shared" ref="AJ525:BM525" si="289">AVERAGE(AJ4:AJ524)</f>
        <v>5.4158326471845973E-3</v>
      </c>
      <c r="AK525">
        <f t="shared" si="289"/>
        <v>3.9861707964446652E-3</v>
      </c>
      <c r="AL525">
        <f t="shared" si="289"/>
        <v>3.9861707964446652E-3</v>
      </c>
      <c r="AM525">
        <f t="shared" si="289"/>
        <v>5.4032297399808039E-3</v>
      </c>
      <c r="AN525">
        <f t="shared" si="289"/>
        <v>3.7707077037985553E-3</v>
      </c>
      <c r="AO525">
        <f t="shared" si="289"/>
        <v>2.6398240053582189E-3</v>
      </c>
      <c r="AP525">
        <f t="shared" si="289"/>
        <v>3.9921080613260522E-3</v>
      </c>
      <c r="AQ525">
        <f t="shared" si="289"/>
        <v>3.5691187796368664E-3</v>
      </c>
      <c r="AR525">
        <f t="shared" si="289"/>
        <v>3.899596290193757E-3</v>
      </c>
      <c r="AS525">
        <f t="shared" si="289"/>
        <v>3.9154877530218086E-3</v>
      </c>
      <c r="AT525">
        <f t="shared" si="289"/>
        <v>4.2754184274058351E-3</v>
      </c>
      <c r="AU525">
        <f t="shared" si="289"/>
        <v>4.5747112272078727E-3</v>
      </c>
      <c r="AV525">
        <f t="shared" si="289"/>
        <v>3.0364025436251524E-3</v>
      </c>
      <c r="AW525">
        <f t="shared" si="289"/>
        <v>4.8139074488912359E-3</v>
      </c>
      <c r="AX525">
        <f t="shared" si="289"/>
        <v>3.740285124880885E-3</v>
      </c>
      <c r="AY525">
        <f t="shared" si="289"/>
        <v>2.5541095349689621E-3</v>
      </c>
      <c r="AZ525">
        <f t="shared" si="289"/>
        <v>3.8424130766275379E-3</v>
      </c>
      <c r="BA525">
        <f t="shared" si="289"/>
        <v>3.7407198261203223E-3</v>
      </c>
      <c r="BB525">
        <f t="shared" si="289"/>
        <v>4.3096425034451994E-3</v>
      </c>
      <c r="BC525">
        <f t="shared" si="289"/>
        <v>4.6245003735775119E-3</v>
      </c>
      <c r="BD525">
        <f t="shared" si="289"/>
        <v>7.8915068284152196E-3</v>
      </c>
      <c r="BE525">
        <f t="shared" si="289"/>
        <v>3.1067280281873531E-3</v>
      </c>
      <c r="BF525">
        <f t="shared" si="289"/>
        <v>2.3211127347094211E-3</v>
      </c>
      <c r="BG525">
        <f t="shared" si="289"/>
        <v>1.558957961256496E-3</v>
      </c>
      <c r="BH525">
        <f t="shared" si="289"/>
        <v>5.6077146638829683E-3</v>
      </c>
      <c r="BI525">
        <f t="shared" si="289"/>
        <v>4.736429284982217E-3</v>
      </c>
      <c r="BJ525">
        <f t="shared" si="289"/>
        <v>2.5377921544853968E-3</v>
      </c>
      <c r="BK525">
        <f t="shared" si="289"/>
        <v>1.7883292300236782E-3</v>
      </c>
      <c r="BL525">
        <f t="shared" si="289"/>
        <v>9.8312773910352175E-4</v>
      </c>
      <c r="BM525">
        <f t="shared" si="289"/>
        <v>2.437383312369298E-3</v>
      </c>
      <c r="BN525" t="s">
        <v>35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BA7B9-AC0C-4284-9836-6C86ADDB7EE1}">
  <dimension ref="A1:I548"/>
  <sheetViews>
    <sheetView workbookViewId="0">
      <selection activeCell="B5" sqref="B5"/>
    </sheetView>
  </sheetViews>
  <sheetFormatPr defaultRowHeight="15" x14ac:dyDescent="0.25"/>
  <cols>
    <col min="1" max="1" width="19" customWidth="1"/>
    <col min="3" max="3" width="15.42578125" customWidth="1"/>
    <col min="4" max="4" width="19.28515625" customWidth="1"/>
  </cols>
  <sheetData>
    <row r="1" spans="1:9" x14ac:dyDescent="0.25">
      <c r="A1" t="s">
        <v>107</v>
      </c>
    </row>
    <row r="2" spans="1:9" ht="15.75" thickBot="1" x14ac:dyDescent="0.3"/>
    <row r="3" spans="1:9" x14ac:dyDescent="0.25">
      <c r="A3" s="41" t="s">
        <v>108</v>
      </c>
      <c r="B3" s="41"/>
    </row>
    <row r="4" spans="1:9" x14ac:dyDescent="0.25">
      <c r="A4" s="4" t="s">
        <v>109</v>
      </c>
      <c r="B4" s="4">
        <v>0.95624275928449787</v>
      </c>
    </row>
    <row r="5" spans="1:9" x14ac:dyDescent="0.25">
      <c r="A5" s="4" t="s">
        <v>110</v>
      </c>
      <c r="B5" s="4">
        <v>0.9144002146840301</v>
      </c>
    </row>
    <row r="6" spans="1:9" x14ac:dyDescent="0.25">
      <c r="A6" s="4" t="s">
        <v>111</v>
      </c>
      <c r="B6" s="4">
        <v>0.91423559971226853</v>
      </c>
    </row>
    <row r="7" spans="1:9" x14ac:dyDescent="0.25">
      <c r="A7" s="4" t="s">
        <v>112</v>
      </c>
      <c r="B7" s="4">
        <v>7.0070538071896676E-3</v>
      </c>
    </row>
    <row r="8" spans="1:9" ht="15.75" thickBot="1" x14ac:dyDescent="0.3">
      <c r="A8" s="5" t="s">
        <v>113</v>
      </c>
      <c r="B8" s="5">
        <v>522</v>
      </c>
    </row>
    <row r="10" spans="1:9" ht="15.75" thickBot="1" x14ac:dyDescent="0.3">
      <c r="A10" t="s">
        <v>114</v>
      </c>
    </row>
    <row r="11" spans="1:9" x14ac:dyDescent="0.25">
      <c r="A11" s="6"/>
      <c r="B11" s="6" t="s">
        <v>119</v>
      </c>
      <c r="C11" s="6" t="s">
        <v>120</v>
      </c>
      <c r="D11" s="6" t="s">
        <v>20</v>
      </c>
      <c r="E11" s="6" t="s">
        <v>12</v>
      </c>
      <c r="F11" s="6" t="s">
        <v>121</v>
      </c>
    </row>
    <row r="12" spans="1:9" x14ac:dyDescent="0.25">
      <c r="A12" s="4" t="s">
        <v>115</v>
      </c>
      <c r="B12" s="4">
        <v>1</v>
      </c>
      <c r="C12" s="4">
        <v>0.27273312734254712</v>
      </c>
      <c r="D12" s="4">
        <v>0.27273312734254712</v>
      </c>
      <c r="E12" s="4">
        <v>5554.7815906377809</v>
      </c>
      <c r="F12" s="4">
        <v>1.0138628433320099E-279</v>
      </c>
    </row>
    <row r="13" spans="1:9" x14ac:dyDescent="0.25">
      <c r="A13" s="4" t="s">
        <v>116</v>
      </c>
      <c r="B13" s="4">
        <v>520</v>
      </c>
      <c r="C13" s="4">
        <v>2.5531377589562629E-2</v>
      </c>
      <c r="D13" s="4">
        <v>4.9098803056851211E-5</v>
      </c>
      <c r="E13" s="4"/>
      <c r="F13" s="4"/>
    </row>
    <row r="14" spans="1:9" ht="15.75" thickBot="1" x14ac:dyDescent="0.3">
      <c r="A14" s="5" t="s">
        <v>117</v>
      </c>
      <c r="B14" s="5">
        <v>521</v>
      </c>
      <c r="C14" s="5">
        <v>0.29826450493210976</v>
      </c>
      <c r="D14" s="5"/>
      <c r="E14" s="5"/>
      <c r="F14" s="5"/>
    </row>
    <row r="15" spans="1:9" ht="15.75" thickBot="1" x14ac:dyDescent="0.3"/>
    <row r="16" spans="1:9" x14ac:dyDescent="0.25">
      <c r="A16" s="6"/>
      <c r="B16" s="6" t="s">
        <v>122</v>
      </c>
      <c r="C16" s="6" t="s">
        <v>112</v>
      </c>
      <c r="D16" s="6" t="s">
        <v>123</v>
      </c>
      <c r="E16" s="6" t="s">
        <v>124</v>
      </c>
      <c r="F16" s="6" t="s">
        <v>125</v>
      </c>
      <c r="G16" s="6" t="s">
        <v>126</v>
      </c>
      <c r="H16" s="6" t="s">
        <v>127</v>
      </c>
      <c r="I16" s="6" t="s">
        <v>128</v>
      </c>
    </row>
    <row r="17" spans="1:9" x14ac:dyDescent="0.25">
      <c r="A17" s="4" t="s">
        <v>118</v>
      </c>
      <c r="B17" s="4">
        <v>1.3688770139702684E-3</v>
      </c>
      <c r="C17" s="4">
        <v>3.0750670867181614E-4</v>
      </c>
      <c r="D17" s="4">
        <v>4.4515354474142237</v>
      </c>
      <c r="E17" s="4">
        <v>1.0439401213450998E-5</v>
      </c>
      <c r="F17" s="4">
        <v>7.6476886047235242E-4</v>
      </c>
      <c r="G17" s="4">
        <v>1.9729851674681843E-3</v>
      </c>
      <c r="H17" s="4">
        <v>7.6476886047235242E-4</v>
      </c>
      <c r="I17" s="4">
        <v>1.9729851674681843E-3</v>
      </c>
    </row>
    <row r="18" spans="1:9" ht="15.75" thickBot="1" x14ac:dyDescent="0.3">
      <c r="A18" s="5" t="s">
        <v>129</v>
      </c>
      <c r="B18" s="5">
        <v>1.0580403914997452</v>
      </c>
      <c r="C18" s="5">
        <v>1.4196090319275082E-2</v>
      </c>
      <c r="D18" s="5">
        <v>74.530407154649154</v>
      </c>
      <c r="E18" s="5">
        <v>1.013862843332125E-279</v>
      </c>
      <c r="F18" s="5">
        <v>1.0301516538955859</v>
      </c>
      <c r="G18" s="5">
        <v>1.0859291291039044</v>
      </c>
      <c r="H18" s="5">
        <v>1.0301516538955859</v>
      </c>
      <c r="I18" s="5">
        <v>1.0859291291039044</v>
      </c>
    </row>
    <row r="22" spans="1:9" x14ac:dyDescent="0.25">
      <c r="A22" t="s">
        <v>130</v>
      </c>
      <c r="F22" t="s">
        <v>135</v>
      </c>
    </row>
    <row r="23" spans="1:9" ht="15.75" thickBot="1" x14ac:dyDescent="0.3"/>
    <row r="24" spans="1:9" x14ac:dyDescent="0.25">
      <c r="A24" s="6" t="s">
        <v>131</v>
      </c>
      <c r="B24" s="6" t="s">
        <v>132</v>
      </c>
      <c r="C24" s="6" t="s">
        <v>133</v>
      </c>
      <c r="D24" s="6" t="s">
        <v>134</v>
      </c>
      <c r="F24" s="6" t="s">
        <v>136</v>
      </c>
      <c r="G24" s="6" t="s">
        <v>137</v>
      </c>
    </row>
    <row r="25" spans="1:9" x14ac:dyDescent="0.25">
      <c r="A25" s="4">
        <v>1</v>
      </c>
      <c r="B25" s="4">
        <v>5.7626192028076033E-3</v>
      </c>
      <c r="C25" s="4">
        <v>-4.1659417339713831E-3</v>
      </c>
      <c r="D25" s="4">
        <v>-0.59510682206041887</v>
      </c>
      <c r="F25" s="4">
        <v>9.5785440613026823E-2</v>
      </c>
      <c r="G25" s="4">
        <v>-8.1855344631272392E-2</v>
      </c>
    </row>
    <row r="26" spans="1:9" x14ac:dyDescent="0.25">
      <c r="A26" s="4">
        <v>2</v>
      </c>
      <c r="B26" s="4">
        <v>1.1144359842989339E-2</v>
      </c>
      <c r="C26" s="4">
        <v>-1.3526111115409236E-2</v>
      </c>
      <c r="D26" s="4">
        <v>-1.932211613784081</v>
      </c>
      <c r="F26" s="4">
        <v>0.28735632183908044</v>
      </c>
      <c r="G26" s="4">
        <v>-6.866406999522584E-2</v>
      </c>
    </row>
    <row r="27" spans="1:9" x14ac:dyDescent="0.25">
      <c r="A27" s="4">
        <v>3</v>
      </c>
      <c r="B27" s="4">
        <v>-1.6614420063024975E-2</v>
      </c>
      <c r="C27" s="4">
        <v>-2.3651750331711355E-2</v>
      </c>
      <c r="D27" s="4">
        <v>-3.3786641472427013</v>
      </c>
      <c r="F27" s="4">
        <v>0.47892720306513414</v>
      </c>
      <c r="G27" s="4">
        <v>-6.7267441011244725E-2</v>
      </c>
    </row>
    <row r="28" spans="1:9" x14ac:dyDescent="0.25">
      <c r="A28" s="4">
        <v>4</v>
      </c>
      <c r="B28" s="4">
        <v>7.2877631129214859E-2</v>
      </c>
      <c r="C28" s="4">
        <v>9.1442489171054964E-4</v>
      </c>
      <c r="D28" s="4">
        <v>0.1306260447382786</v>
      </c>
      <c r="F28" s="4">
        <v>0.67049808429118773</v>
      </c>
      <c r="G28" s="4">
        <v>-6.7056441950444676E-2</v>
      </c>
    </row>
    <row r="29" spans="1:9" x14ac:dyDescent="0.25">
      <c r="A29" s="4">
        <v>5</v>
      </c>
      <c r="B29" s="4">
        <v>-4.5921670260074522E-2</v>
      </c>
      <c r="C29" s="4">
        <v>8.5389296095372824E-3</v>
      </c>
      <c r="D29" s="4">
        <v>1.2197902871015651</v>
      </c>
      <c r="F29" s="4">
        <v>0.86206896551724144</v>
      </c>
      <c r="G29" s="4">
        <v>-6.550865074454626E-2</v>
      </c>
    </row>
    <row r="30" spans="1:9" x14ac:dyDescent="0.25">
      <c r="A30" s="4">
        <v>6</v>
      </c>
      <c r="B30" s="4">
        <v>-4.6610064011162015E-2</v>
      </c>
      <c r="C30" s="4">
        <v>-9.4443974404196454E-3</v>
      </c>
      <c r="D30" s="4">
        <v>-1.3491368113028672</v>
      </c>
      <c r="F30" s="4">
        <v>1.053639846743295</v>
      </c>
      <c r="G30" s="4">
        <v>-6.1136101749535217E-2</v>
      </c>
    </row>
    <row r="31" spans="1:9" x14ac:dyDescent="0.25">
      <c r="A31" s="4">
        <v>7</v>
      </c>
      <c r="B31" s="4">
        <v>-2.1549352801206852E-2</v>
      </c>
      <c r="C31" s="4">
        <v>1.9978581692178428E-3</v>
      </c>
      <c r="D31" s="4">
        <v>0.28539502036608277</v>
      </c>
      <c r="F31" s="4">
        <v>1.2452107279693485</v>
      </c>
      <c r="G31" s="4">
        <v>-6.0172799927374489E-2</v>
      </c>
    </row>
    <row r="32" spans="1:9" x14ac:dyDescent="0.25">
      <c r="A32" s="4">
        <v>8</v>
      </c>
      <c r="B32" s="4">
        <v>-6.588825156108891E-3</v>
      </c>
      <c r="C32" s="4">
        <v>-6.0063506236160621E-3</v>
      </c>
      <c r="D32" s="4">
        <v>-0.85801013553621719</v>
      </c>
      <c r="F32" s="4">
        <v>1.4367816091954022</v>
      </c>
      <c r="G32" s="4">
        <v>-5.8915737785776481E-2</v>
      </c>
    </row>
    <row r="33" spans="1:7" x14ac:dyDescent="0.25">
      <c r="A33" s="4">
        <v>9</v>
      </c>
      <c r="B33" s="4">
        <v>5.551547479396806E-2</v>
      </c>
      <c r="C33" s="4">
        <v>2.888373428417957E-2</v>
      </c>
      <c r="D33" s="4">
        <v>4.126055623612749</v>
      </c>
      <c r="F33" s="4">
        <v>1.6283524904214559</v>
      </c>
      <c r="G33" s="4">
        <v>-5.6054461451581661E-2</v>
      </c>
    </row>
    <row r="34" spans="1:7" x14ac:dyDescent="0.25">
      <c r="A34" s="4">
        <v>10</v>
      </c>
      <c r="B34" s="4">
        <v>-5.0213516941895485E-2</v>
      </c>
      <c r="C34" s="4">
        <v>-2.0139443529934575E-3</v>
      </c>
      <c r="D34" s="4">
        <v>-0.28769293961630232</v>
      </c>
      <c r="F34" s="4">
        <v>1.8199233716475096</v>
      </c>
      <c r="G34" s="4">
        <v>-5.5621382974379109E-2</v>
      </c>
    </row>
    <row r="35" spans="1:7" x14ac:dyDescent="0.25">
      <c r="A35" s="4">
        <v>11</v>
      </c>
      <c r="B35" s="4">
        <v>-7.2068384289322746E-2</v>
      </c>
      <c r="C35" s="4">
        <v>-9.7869603419496465E-3</v>
      </c>
      <c r="D35" s="4">
        <v>-1.3980720899753738</v>
      </c>
      <c r="F35" s="4">
        <v>2.0114942528735633</v>
      </c>
      <c r="G35" s="4">
        <v>-5.3388374753992558E-2</v>
      </c>
    </row>
    <row r="36" spans="1:7" x14ac:dyDescent="0.25">
      <c r="A36" s="4">
        <v>12</v>
      </c>
      <c r="B36" s="4">
        <v>-4.7367149393760112E-2</v>
      </c>
      <c r="C36" s="4">
        <v>4.7024285172559251E-2</v>
      </c>
      <c r="D36" s="4">
        <v>6.717442224528444</v>
      </c>
      <c r="F36" s="4">
        <v>2.2030651340996168</v>
      </c>
      <c r="G36" s="4">
        <v>-5.2227461294888942E-2</v>
      </c>
    </row>
    <row r="37" spans="1:7" x14ac:dyDescent="0.25">
      <c r="A37" s="4">
        <v>13</v>
      </c>
      <c r="B37" s="4">
        <v>-7.3720827283345364E-2</v>
      </c>
      <c r="C37" s="4">
        <v>1.4805089497568882E-2</v>
      </c>
      <c r="D37" s="4">
        <v>2.1149143036187321</v>
      </c>
      <c r="F37" s="4">
        <v>2.3946360153256703</v>
      </c>
      <c r="G37" s="4">
        <v>-4.7439127228182013E-2</v>
      </c>
    </row>
    <row r="38" spans="1:7" x14ac:dyDescent="0.25">
      <c r="A38" s="4">
        <v>14</v>
      </c>
      <c r="B38" s="4">
        <v>0.11416444386262868</v>
      </c>
      <c r="C38" s="4">
        <v>4.6526837842035249E-2</v>
      </c>
      <c r="D38" s="4">
        <v>6.6463816291301576</v>
      </c>
      <c r="F38" s="4">
        <v>2.5862068965517242</v>
      </c>
      <c r="G38" s="4">
        <v>-4.6559648823207941E-2</v>
      </c>
    </row>
    <row r="39" spans="1:7" x14ac:dyDescent="0.25">
      <c r="A39" s="4">
        <v>15</v>
      </c>
      <c r="B39" s="4">
        <v>1.7634152947532927E-2</v>
      </c>
      <c r="C39" s="4">
        <v>3.5334705664720016E-3</v>
      </c>
      <c r="D39" s="4">
        <v>0.50475800525721559</v>
      </c>
      <c r="F39" s="4">
        <v>2.7777777777777777</v>
      </c>
      <c r="G39" s="4">
        <v>-4.5912102375566734E-2</v>
      </c>
    </row>
    <row r="40" spans="1:7" x14ac:dyDescent="0.25">
      <c r="A40" s="4">
        <v>16</v>
      </c>
      <c r="B40" s="4">
        <v>6.609467504158463E-2</v>
      </c>
      <c r="C40" s="4">
        <v>5.9539629339836198E-3</v>
      </c>
      <c r="D40" s="4">
        <v>0.8505265283513106</v>
      </c>
      <c r="F40" s="4">
        <v>2.9693486590038316</v>
      </c>
      <c r="G40" s="4">
        <v>-4.5775136415690081E-2</v>
      </c>
    </row>
    <row r="41" spans="1:7" x14ac:dyDescent="0.25">
      <c r="A41" s="4">
        <v>17</v>
      </c>
      <c r="B41" s="4">
        <v>3.5478843211175601E-2</v>
      </c>
      <c r="C41" s="4">
        <v>1.1630899563906789E-2</v>
      </c>
      <c r="D41" s="4">
        <v>1.6614797131553036</v>
      </c>
      <c r="F41" s="4">
        <v>3.1609195402298851</v>
      </c>
      <c r="G41" s="4">
        <v>-4.4844488849743749E-2</v>
      </c>
    </row>
    <row r="42" spans="1:7" x14ac:dyDescent="0.25">
      <c r="A42" s="4">
        <v>18</v>
      </c>
      <c r="B42" s="4">
        <v>1.849661981782566E-2</v>
      </c>
      <c r="C42" s="4">
        <v>8.5547655759990147E-3</v>
      </c>
      <c r="D42" s="4">
        <v>1.2220524626856468</v>
      </c>
      <c r="F42" s="4">
        <v>3.3524904214559386</v>
      </c>
      <c r="G42" s="4">
        <v>-4.4756869853884808E-2</v>
      </c>
    </row>
    <row r="43" spans="1:7" x14ac:dyDescent="0.25">
      <c r="A43" s="4">
        <v>19</v>
      </c>
      <c r="B43" s="4">
        <v>1.7013028703672179E-2</v>
      </c>
      <c r="C43" s="4">
        <v>-1.3120156710065788E-2</v>
      </c>
      <c r="D43" s="4">
        <v>-1.8742208276683416</v>
      </c>
      <c r="F43" s="4">
        <v>3.5440613026819925</v>
      </c>
      <c r="G43" s="4">
        <v>-4.297259519755571E-2</v>
      </c>
    </row>
    <row r="44" spans="1:7" x14ac:dyDescent="0.25">
      <c r="A44" s="4">
        <v>20</v>
      </c>
      <c r="B44" s="4">
        <v>-3.0753646778836794E-3</v>
      </c>
      <c r="C44" s="4">
        <v>2.3629258184810825E-3</v>
      </c>
      <c r="D44" s="4">
        <v>0.33754511330149362</v>
      </c>
      <c r="F44" s="4">
        <v>3.735632183908046</v>
      </c>
      <c r="G44" s="4">
        <v>-4.286490838886596E-2</v>
      </c>
    </row>
    <row r="45" spans="1:7" x14ac:dyDescent="0.25">
      <c r="A45" s="4">
        <v>21</v>
      </c>
      <c r="B45" s="4">
        <v>1.4907540712415164E-2</v>
      </c>
      <c r="C45" s="4">
        <v>1.4101193854485492E-2</v>
      </c>
      <c r="D45" s="4">
        <v>2.0143624654109038</v>
      </c>
      <c r="F45" s="4">
        <v>3.9272030651340999</v>
      </c>
      <c r="G45" s="4">
        <v>-4.2266424329427531E-2</v>
      </c>
    </row>
    <row r="46" spans="1:7" x14ac:dyDescent="0.25">
      <c r="A46" s="4">
        <v>22</v>
      </c>
      <c r="B46" s="4">
        <v>6.3332751707108087E-2</v>
      </c>
      <c r="C46" s="4">
        <v>-1.6628707347177696E-2</v>
      </c>
      <c r="D46" s="4">
        <v>-2.3754190087814693</v>
      </c>
      <c r="F46" s="4">
        <v>4.1187739463601538</v>
      </c>
      <c r="G46" s="4">
        <v>-4.2170076707787434E-2</v>
      </c>
    </row>
    <row r="47" spans="1:7" x14ac:dyDescent="0.25">
      <c r="A47" s="4">
        <v>23</v>
      </c>
      <c r="B47" s="4">
        <v>-5.1842780805899491E-2</v>
      </c>
      <c r="C47" s="4">
        <v>1.2193055275409287E-2</v>
      </c>
      <c r="D47" s="4">
        <v>1.7417839325464006</v>
      </c>
      <c r="F47" s="4">
        <v>4.3103448275862073</v>
      </c>
      <c r="G47" s="4">
        <v>-4.1411418876589251E-2</v>
      </c>
    </row>
    <row r="48" spans="1:7" x14ac:dyDescent="0.25">
      <c r="A48" s="4">
        <v>24</v>
      </c>
      <c r="B48" s="4">
        <v>5.8961154073833713E-3</v>
      </c>
      <c r="C48" s="4">
        <v>1.504384555576571E-3</v>
      </c>
      <c r="D48" s="4">
        <v>0.21490207237547951</v>
      </c>
      <c r="F48" s="4">
        <v>4.5019157088122608</v>
      </c>
      <c r="G48" s="4">
        <v>-4.0713547547953685E-2</v>
      </c>
    </row>
    <row r="49" spans="1:7" x14ac:dyDescent="0.25">
      <c r="A49" s="4">
        <v>25</v>
      </c>
      <c r="B49" s="4">
        <v>3.9243362407511403E-2</v>
      </c>
      <c r="C49" s="4">
        <v>5.1753480613235814E-3</v>
      </c>
      <c r="D49" s="4">
        <v>0.73930101151337491</v>
      </c>
      <c r="F49" s="4">
        <v>4.6934865900383143</v>
      </c>
      <c r="G49" s="4">
        <v>-4.0266170394736331E-2</v>
      </c>
    </row>
    <row r="50" spans="1:7" x14ac:dyDescent="0.25">
      <c r="A50" s="4">
        <v>26</v>
      </c>
      <c r="B50" s="4">
        <v>2.5140878482229737E-2</v>
      </c>
      <c r="C50" s="4">
        <v>6.9946659790676401E-3</v>
      </c>
      <c r="D50" s="4">
        <v>0.99919146929808345</v>
      </c>
      <c r="F50" s="4">
        <v>4.8850574712643686</v>
      </c>
      <c r="G50" s="4">
        <v>-4.0147994516329853E-2</v>
      </c>
    </row>
    <row r="51" spans="1:7" x14ac:dyDescent="0.25">
      <c r="A51" s="4">
        <v>27</v>
      </c>
      <c r="B51" s="4">
        <v>7.7803974807492318E-3</v>
      </c>
      <c r="C51" s="4">
        <v>-4.3645260175542945E-3</v>
      </c>
      <c r="D51" s="4">
        <v>-0.62347468446964938</v>
      </c>
      <c r="F51" s="4">
        <v>5.0766283524904221</v>
      </c>
      <c r="G51" s="4">
        <v>-3.9763337924872758E-2</v>
      </c>
    </row>
    <row r="52" spans="1:7" x14ac:dyDescent="0.25">
      <c r="A52" s="4">
        <v>28</v>
      </c>
      <c r="B52" s="4">
        <v>-2.7000120022545416E-2</v>
      </c>
      <c r="C52" s="4">
        <v>6.7218665816980022E-3</v>
      </c>
      <c r="D52" s="4">
        <v>0.96022194144684303</v>
      </c>
      <c r="F52" s="4">
        <v>5.2681992337164756</v>
      </c>
      <c r="G52" s="4">
        <v>-3.9649725530490204E-2</v>
      </c>
    </row>
    <row r="53" spans="1:7" x14ac:dyDescent="0.25">
      <c r="A53" s="4">
        <v>29</v>
      </c>
      <c r="B53" s="4">
        <v>-1.7569554333104439E-3</v>
      </c>
      <c r="C53" s="4">
        <v>-5.6309422452040605E-4</v>
      </c>
      <c r="D53" s="4">
        <v>-8.0438286436489259E-2</v>
      </c>
      <c r="F53" s="4">
        <v>5.4597701149425291</v>
      </c>
      <c r="G53" s="4">
        <v>-3.874488287593942E-2</v>
      </c>
    </row>
    <row r="54" spans="1:7" x14ac:dyDescent="0.25">
      <c r="A54" s="4">
        <v>30</v>
      </c>
      <c r="B54" s="4">
        <v>-2.4978199934532E-2</v>
      </c>
      <c r="C54" s="4">
        <v>7.7325609173744571E-3</v>
      </c>
      <c r="D54" s="4">
        <v>1.1046001235212957</v>
      </c>
      <c r="F54" s="4">
        <v>5.6513409961685825</v>
      </c>
      <c r="G54" s="4">
        <v>-3.8331285659805675E-2</v>
      </c>
    </row>
    <row r="55" spans="1:7" x14ac:dyDescent="0.25">
      <c r="A55" s="4">
        <v>31</v>
      </c>
      <c r="B55" s="4">
        <v>-1.9448554245657734E-2</v>
      </c>
      <c r="C55" s="4">
        <v>-1.1898684355907786E-2</v>
      </c>
      <c r="D55" s="4">
        <v>-1.6997329021676004</v>
      </c>
      <c r="F55" s="4">
        <v>5.8429118773946369</v>
      </c>
      <c r="G55" s="4">
        <v>-3.7464580429865953E-2</v>
      </c>
    </row>
    <row r="56" spans="1:7" x14ac:dyDescent="0.25">
      <c r="A56" s="4">
        <v>32</v>
      </c>
      <c r="B56" s="4">
        <v>7.4647147936253544E-2</v>
      </c>
      <c r="C56" s="4">
        <v>-2.1454573159607054E-3</v>
      </c>
      <c r="D56" s="4">
        <v>-0.30647963094541492</v>
      </c>
      <c r="F56" s="4">
        <v>6.0344827586206904</v>
      </c>
      <c r="G56" s="4">
        <v>-3.738274065053724E-2</v>
      </c>
    </row>
    <row r="57" spans="1:7" x14ac:dyDescent="0.25">
      <c r="A57" s="4">
        <v>33</v>
      </c>
      <c r="B57" s="4">
        <v>4.4676928136731589E-2</v>
      </c>
      <c r="C57" s="4">
        <v>-2.6235469040575762E-3</v>
      </c>
      <c r="D57" s="4">
        <v>-0.37477496333386784</v>
      </c>
      <c r="F57" s="4">
        <v>6.2260536398467439</v>
      </c>
      <c r="G57" s="4">
        <v>-3.6249423217817142E-2</v>
      </c>
    </row>
    <row r="58" spans="1:7" x14ac:dyDescent="0.25">
      <c r="A58" s="4">
        <v>34</v>
      </c>
      <c r="B58" s="4">
        <v>9.7738019561483397E-3</v>
      </c>
      <c r="C58" s="4">
        <v>7.4040119508643094E-3</v>
      </c>
      <c r="D58" s="4">
        <v>1.0576667423468311</v>
      </c>
      <c r="F58" s="4">
        <v>6.4176245210727974</v>
      </c>
      <c r="G58" s="4">
        <v>-3.5636126528367167E-2</v>
      </c>
    </row>
    <row r="59" spans="1:7" x14ac:dyDescent="0.25">
      <c r="A59" s="4">
        <v>35</v>
      </c>
      <c r="B59" s="4">
        <v>2.5549247426280577E-2</v>
      </c>
      <c r="C59" s="4">
        <v>4.2434244555282392E-3</v>
      </c>
      <c r="D59" s="4">
        <v>0.60617526687669721</v>
      </c>
      <c r="F59" s="4">
        <v>6.6091954022988508</v>
      </c>
      <c r="G59" s="4">
        <v>-3.5017839706604166E-2</v>
      </c>
    </row>
    <row r="60" spans="1:7" x14ac:dyDescent="0.25">
      <c r="A60" s="4">
        <v>36</v>
      </c>
      <c r="B60" s="4">
        <v>-5.7716912103991797E-3</v>
      </c>
      <c r="C60" s="4">
        <v>1.8266406451654827E-3</v>
      </c>
      <c r="D60" s="4">
        <v>0.2609365129921164</v>
      </c>
      <c r="F60" s="4">
        <v>6.8007662835249052</v>
      </c>
      <c r="G60" s="4">
        <v>-3.4555759154904102E-2</v>
      </c>
    </row>
    <row r="61" spans="1:7" x14ac:dyDescent="0.25">
      <c r="A61" s="4">
        <v>37</v>
      </c>
      <c r="B61" s="4">
        <v>2.4143218007154917E-2</v>
      </c>
      <c r="C61" s="4">
        <v>-1.5973801694433666E-2</v>
      </c>
      <c r="D61" s="4">
        <v>-2.2818654147463535</v>
      </c>
      <c r="F61" s="4">
        <v>6.9923371647509587</v>
      </c>
      <c r="G61" s="4">
        <v>-3.1373400821901772E-2</v>
      </c>
    </row>
    <row r="62" spans="1:7" x14ac:dyDescent="0.25">
      <c r="A62" s="4">
        <v>38</v>
      </c>
      <c r="B62" s="4">
        <v>3.8326158692235839E-3</v>
      </c>
      <c r="C62" s="4">
        <v>3.0410578423617218E-3</v>
      </c>
      <c r="D62" s="4">
        <v>0.43441660585698205</v>
      </c>
      <c r="F62" s="4">
        <v>7.1839080459770122</v>
      </c>
      <c r="G62" s="4">
        <v>-3.1364627360962447E-2</v>
      </c>
    </row>
    <row r="63" spans="1:7" x14ac:dyDescent="0.25">
      <c r="A63" s="4">
        <v>39</v>
      </c>
      <c r="B63" s="4">
        <v>-1.1859625667877979E-2</v>
      </c>
      <c r="C63" s="4">
        <v>-4.3470766819257538E-4</v>
      </c>
      <c r="D63" s="4">
        <v>-6.2098203830796936E-2</v>
      </c>
      <c r="F63" s="4">
        <v>7.3754789272030656</v>
      </c>
      <c r="G63" s="4">
        <v>-3.1347238601565519E-2</v>
      </c>
    </row>
    <row r="64" spans="1:7" x14ac:dyDescent="0.25">
      <c r="A64" s="4">
        <v>40</v>
      </c>
      <c r="B64" s="4">
        <v>2.8446790400087879E-2</v>
      </c>
      <c r="C64" s="4">
        <v>-4.7175816647497502E-3</v>
      </c>
      <c r="D64" s="4">
        <v>-0.67390885701211523</v>
      </c>
      <c r="F64" s="4">
        <v>7.5670498084291191</v>
      </c>
      <c r="G64" s="4">
        <v>-3.1039516936615105E-2</v>
      </c>
    </row>
    <row r="65" spans="1:7" x14ac:dyDescent="0.25">
      <c r="A65" s="4">
        <v>41</v>
      </c>
      <c r="B65" s="4">
        <v>2.6957182323507991E-2</v>
      </c>
      <c r="C65" s="4">
        <v>-1.3603841950420194E-2</v>
      </c>
      <c r="D65" s="4">
        <v>-1.9433155017290946</v>
      </c>
      <c r="F65" s="4">
        <v>7.7586206896551735</v>
      </c>
      <c r="G65" s="4">
        <v>-3.0584689911429947E-2</v>
      </c>
    </row>
    <row r="66" spans="1:7" x14ac:dyDescent="0.25">
      <c r="A66" s="4">
        <v>42</v>
      </c>
      <c r="B66" s="4">
        <v>-2.2533095923312638E-2</v>
      </c>
      <c r="C66" s="4">
        <v>1.182931079493519E-2</v>
      </c>
      <c r="D66" s="4">
        <v>1.6898228549221581</v>
      </c>
      <c r="F66" s="4">
        <v>7.950191570881227</v>
      </c>
      <c r="G66" s="4">
        <v>-3.0450615290457249E-2</v>
      </c>
    </row>
    <row r="67" spans="1:7" x14ac:dyDescent="0.25">
      <c r="A67" s="4">
        <v>43</v>
      </c>
      <c r="B67" s="4">
        <v>-1.829002191665215E-2</v>
      </c>
      <c r="C67" s="4">
        <v>-3.1980563052503921E-3</v>
      </c>
      <c r="D67" s="4">
        <v>-0.45684391336254804</v>
      </c>
      <c r="F67" s="4">
        <v>8.1417624521072796</v>
      </c>
      <c r="G67" s="4">
        <v>-2.9234941240198365E-2</v>
      </c>
    </row>
    <row r="68" spans="1:7" x14ac:dyDescent="0.25">
      <c r="A68" s="4">
        <v>44</v>
      </c>
      <c r="B68" s="4">
        <v>4.8892824674271994E-2</v>
      </c>
      <c r="C68" s="4">
        <v>-3.5754830086435901E-3</v>
      </c>
      <c r="D68" s="4">
        <v>-0.51075950324837849</v>
      </c>
      <c r="F68" s="4">
        <v>8.3333333333333339</v>
      </c>
      <c r="G68" s="4">
        <v>-2.8784368547026699E-2</v>
      </c>
    </row>
    <row r="69" spans="1:7" x14ac:dyDescent="0.25">
      <c r="A69" s="4">
        <v>45</v>
      </c>
      <c r="B69" s="4">
        <v>1.7183759953276822E-2</v>
      </c>
      <c r="C69" s="4">
        <v>-1.059933531870836E-2</v>
      </c>
      <c r="D69" s="4">
        <v>-1.5141202542590861</v>
      </c>
      <c r="F69" s="4">
        <v>8.5249042145593865</v>
      </c>
      <c r="G69" s="4">
        <v>-2.7883908192071809E-2</v>
      </c>
    </row>
    <row r="70" spans="1:7" x14ac:dyDescent="0.25">
      <c r="A70" s="4">
        <v>46</v>
      </c>
      <c r="B70" s="4">
        <v>-6.6497458981763218E-3</v>
      </c>
      <c r="C70" s="4">
        <v>5.4276135263493369E-3</v>
      </c>
      <c r="D70" s="4">
        <v>0.77533725704769674</v>
      </c>
      <c r="F70" s="4">
        <v>8.7164750957854409</v>
      </c>
      <c r="G70" s="4">
        <v>-2.6977174013634329E-2</v>
      </c>
    </row>
    <row r="71" spans="1:7" x14ac:dyDescent="0.25">
      <c r="A71" s="4">
        <v>47</v>
      </c>
      <c r="B71" s="4">
        <v>-4.1306532256440903E-2</v>
      </c>
      <c r="C71" s="4">
        <v>-3.5379565933028462E-3</v>
      </c>
      <c r="D71" s="4">
        <v>-0.50539883639251726</v>
      </c>
      <c r="F71" s="4">
        <v>8.9080459770114935</v>
      </c>
      <c r="G71" s="4">
        <v>-2.5936944847350978E-2</v>
      </c>
    </row>
    <row r="72" spans="1:7" x14ac:dyDescent="0.25">
      <c r="A72" s="4">
        <v>48</v>
      </c>
      <c r="B72" s="4">
        <v>3.5058144933336019E-2</v>
      </c>
      <c r="C72" s="4">
        <v>-4.5369334233331948E-5</v>
      </c>
      <c r="D72" s="4">
        <v>-6.481031670324512E-3</v>
      </c>
      <c r="F72" s="4">
        <v>9.0996168582375478</v>
      </c>
      <c r="G72" s="4">
        <v>-2.5336687052086519E-2</v>
      </c>
    </row>
    <row r="73" spans="1:7" x14ac:dyDescent="0.25">
      <c r="A73" s="4">
        <v>49</v>
      </c>
      <c r="B73" s="4">
        <v>2.5175152032647533E-2</v>
      </c>
      <c r="C73" s="4">
        <v>5.8622389751425974E-3</v>
      </c>
      <c r="D73" s="4">
        <v>0.83742371579693409</v>
      </c>
      <c r="F73" s="4">
        <v>9.2911877394636004</v>
      </c>
      <c r="G73" s="4">
        <v>-2.4735202981822975E-2</v>
      </c>
    </row>
    <row r="74" spans="1:7" x14ac:dyDescent="0.25">
      <c r="A74" s="4">
        <v>50</v>
      </c>
      <c r="B74" s="4">
        <v>-8.0853854397305836E-4</v>
      </c>
      <c r="C74" s="4">
        <v>-8.541318620894002E-3</v>
      </c>
      <c r="D74" s="4">
        <v>-1.2201315585468113</v>
      </c>
      <c r="F74" s="4">
        <v>9.4827586206896548</v>
      </c>
      <c r="G74" s="4">
        <v>-2.4396141219249819E-2</v>
      </c>
    </row>
    <row r="75" spans="1:7" x14ac:dyDescent="0.25">
      <c r="A75" s="4">
        <v>51</v>
      </c>
      <c r="B75" s="4">
        <v>1.4490505072939836E-3</v>
      </c>
      <c r="C75" s="4">
        <v>-8.7499853694793033E-4</v>
      </c>
      <c r="D75" s="4">
        <v>-0.12499397060318458</v>
      </c>
      <c r="F75" s="4">
        <v>9.6743295019157092</v>
      </c>
      <c r="G75" s="4">
        <v>-2.419125705797175E-2</v>
      </c>
    </row>
    <row r="76" spans="1:7" x14ac:dyDescent="0.25">
      <c r="A76" s="4">
        <v>52</v>
      </c>
      <c r="B76" s="4">
        <v>1.5348677827378322E-2</v>
      </c>
      <c r="C76" s="4">
        <v>-1.2833375484611071E-2</v>
      </c>
      <c r="D76" s="4">
        <v>-1.8332539888104553</v>
      </c>
      <c r="F76" s="4">
        <v>9.8659003831417618</v>
      </c>
      <c r="G76" s="4">
        <v>-2.4107430435011772E-2</v>
      </c>
    </row>
    <row r="77" spans="1:7" x14ac:dyDescent="0.25">
      <c r="A77" s="4">
        <v>53</v>
      </c>
      <c r="B77" s="4">
        <v>1.6744753581080934E-3</v>
      </c>
      <c r="C77" s="4">
        <v>-4.6210524850322501E-3</v>
      </c>
      <c r="D77" s="4">
        <v>-0.66011961629630278</v>
      </c>
      <c r="F77" s="4">
        <v>10.057471264367816</v>
      </c>
      <c r="G77" s="4">
        <v>-2.4052362583311702E-2</v>
      </c>
    </row>
    <row r="78" spans="1:7" x14ac:dyDescent="0.25">
      <c r="A78" s="4">
        <v>54</v>
      </c>
      <c r="B78" s="4">
        <v>-2.4518403703071333E-3</v>
      </c>
      <c r="C78" s="4">
        <v>1.0542398092574703E-2</v>
      </c>
      <c r="D78" s="4">
        <v>1.5059867435512841</v>
      </c>
      <c r="F78" s="4">
        <v>10.249042145593869</v>
      </c>
      <c r="G78" s="4">
        <v>-2.3704203456647199E-2</v>
      </c>
    </row>
    <row r="79" spans="1:7" x14ac:dyDescent="0.25">
      <c r="A79" s="4">
        <v>55</v>
      </c>
      <c r="B79" s="4">
        <v>2.4305467166732625E-2</v>
      </c>
      <c r="C79" s="4">
        <v>4.3796144818672861E-3</v>
      </c>
      <c r="D79" s="4">
        <v>0.62563007900478051</v>
      </c>
      <c r="F79" s="4">
        <v>10.440613026819923</v>
      </c>
      <c r="G79" s="4">
        <v>-2.3399462894803415E-2</v>
      </c>
    </row>
    <row r="80" spans="1:7" x14ac:dyDescent="0.25">
      <c r="A80" s="4">
        <v>56</v>
      </c>
      <c r="B80" s="4">
        <v>-9.4255464600622573E-3</v>
      </c>
      <c r="C80" s="4">
        <v>4.2566318322565444E-3</v>
      </c>
      <c r="D80" s="4">
        <v>0.60806194712679362</v>
      </c>
      <c r="F80" s="4">
        <v>10.632183908045977</v>
      </c>
      <c r="G80" s="4">
        <v>-2.2965568875516641E-2</v>
      </c>
    </row>
    <row r="81" spans="1:7" x14ac:dyDescent="0.25">
      <c r="A81" s="4">
        <v>57</v>
      </c>
      <c r="B81" s="4">
        <v>2.958765180414483E-2</v>
      </c>
      <c r="C81" s="4">
        <v>-4.7629272688312525E-3</v>
      </c>
      <c r="D81" s="4">
        <v>-0.68038649881860003</v>
      </c>
      <c r="F81" s="4">
        <v>10.82375478927203</v>
      </c>
      <c r="G81" s="4">
        <v>-2.252923394257398E-2</v>
      </c>
    </row>
    <row r="82" spans="1:7" x14ac:dyDescent="0.25">
      <c r="A82" s="4">
        <v>58</v>
      </c>
      <c r="B82" s="4">
        <v>-7.0073089889813624E-3</v>
      </c>
      <c r="C82" s="4">
        <v>-1.4964392338769988E-2</v>
      </c>
      <c r="D82" s="4">
        <v>-2.137670792697616</v>
      </c>
      <c r="F82" s="4">
        <v>11.015325670498084</v>
      </c>
      <c r="G82" s="4">
        <v>-2.197170132775135E-2</v>
      </c>
    </row>
    <row r="83" spans="1:7" x14ac:dyDescent="0.25">
      <c r="A83" s="4">
        <v>59</v>
      </c>
      <c r="B83" s="4">
        <v>-4.0007459913860406E-2</v>
      </c>
      <c r="C83" s="4">
        <v>-2.8574484750055543E-3</v>
      </c>
      <c r="D83" s="4">
        <v>-0.40818791758301315</v>
      </c>
      <c r="F83" s="4">
        <v>11.206896551724137</v>
      </c>
      <c r="G83" s="4">
        <v>-2.1968442169078155E-2</v>
      </c>
    </row>
    <row r="84" spans="1:7" x14ac:dyDescent="0.25">
      <c r="A84" s="4">
        <v>60</v>
      </c>
      <c r="B84" s="4">
        <v>-1.6087637803734432E-2</v>
      </c>
      <c r="C84" s="4">
        <v>-1.1569458919617401E-4</v>
      </c>
      <c r="D84" s="4">
        <v>-1.652702886952901E-2</v>
      </c>
      <c r="F84" s="4">
        <v>11.398467432950191</v>
      </c>
      <c r="G84" s="4">
        <v>-2.1678075482444773E-2</v>
      </c>
    </row>
    <row r="85" spans="1:7" x14ac:dyDescent="0.25">
      <c r="A85" s="4">
        <v>61</v>
      </c>
      <c r="B85" s="4">
        <v>-6.3831570330241038E-3</v>
      </c>
      <c r="C85" s="4">
        <v>7.1982845486568249E-3</v>
      </c>
      <c r="D85" s="4">
        <v>1.0282784819350059</v>
      </c>
      <c r="F85" s="4">
        <v>11.590038314176246</v>
      </c>
      <c r="G85" s="4">
        <v>-2.1488078221902542E-2</v>
      </c>
    </row>
    <row r="86" spans="1:7" x14ac:dyDescent="0.25">
      <c r="A86" s="4">
        <v>62</v>
      </c>
      <c r="B86" s="4">
        <v>1.0392825588659794E-2</v>
      </c>
      <c r="C86" s="4">
        <v>7.7163578126895806E-3</v>
      </c>
      <c r="D86" s="4">
        <v>1.1022855020617832</v>
      </c>
      <c r="F86" s="4">
        <v>11.781609195402298</v>
      </c>
      <c r="G86" s="4">
        <v>-2.121820656161243E-2</v>
      </c>
    </row>
    <row r="87" spans="1:7" x14ac:dyDescent="0.25">
      <c r="A87" s="4">
        <v>63</v>
      </c>
      <c r="B87" s="4">
        <v>3.4244054994155448E-2</v>
      </c>
      <c r="C87" s="4">
        <v>-1.332974252327199E-2</v>
      </c>
      <c r="D87" s="4">
        <v>-1.9041602639857071</v>
      </c>
      <c r="F87" s="4">
        <v>11.973180076628353</v>
      </c>
      <c r="G87" s="4">
        <v>-2.11213015430501E-2</v>
      </c>
    </row>
    <row r="88" spans="1:7" x14ac:dyDescent="0.25">
      <c r="A88" s="4">
        <v>64</v>
      </c>
      <c r="B88" s="4">
        <v>-3.3467838072369846E-3</v>
      </c>
      <c r="C88" s="4">
        <v>5.4438387794412966E-3</v>
      </c>
      <c r="D88" s="4">
        <v>0.77765504241803529</v>
      </c>
      <c r="F88" s="4">
        <v>12.164750957854405</v>
      </c>
      <c r="G88" s="4">
        <v>-2.0968209368245453E-2</v>
      </c>
    </row>
    <row r="89" spans="1:7" x14ac:dyDescent="0.25">
      <c r="A89" s="4">
        <v>65</v>
      </c>
      <c r="B89" s="4">
        <v>3.3835855588860091E-2</v>
      </c>
      <c r="C89" s="4">
        <v>-8.2170654041520408E-4</v>
      </c>
      <c r="D89" s="4">
        <v>-0.1173811827335827</v>
      </c>
      <c r="F89" s="4">
        <v>12.35632183908046</v>
      </c>
      <c r="G89" s="4">
        <v>-2.0888268682750778E-2</v>
      </c>
    </row>
    <row r="90" spans="1:7" x14ac:dyDescent="0.25">
      <c r="A90" s="4">
        <v>66</v>
      </c>
      <c r="B90" s="4">
        <v>1.1475509869819199E-2</v>
      </c>
      <c r="C90" s="4">
        <v>2.840652450260741E-3</v>
      </c>
      <c r="D90" s="4">
        <v>0.40578859720183119</v>
      </c>
      <c r="F90" s="4">
        <v>12.547892720306514</v>
      </c>
      <c r="G90" s="4">
        <v>-2.0849202516175398E-2</v>
      </c>
    </row>
    <row r="91" spans="1:7" x14ac:dyDescent="0.25">
      <c r="A91" s="4">
        <v>67</v>
      </c>
      <c r="B91" s="4">
        <v>1.0116091935443803E-2</v>
      </c>
      <c r="C91" s="4">
        <v>-1.7082658311715227E-3</v>
      </c>
      <c r="D91" s="4">
        <v>-0.24402661269430712</v>
      </c>
      <c r="F91" s="4">
        <v>12.739463601532567</v>
      </c>
      <c r="G91" s="4">
        <v>-2.0743814439341677E-2</v>
      </c>
    </row>
    <row r="92" spans="1:7" x14ac:dyDescent="0.25">
      <c r="A92" s="4">
        <v>68</v>
      </c>
      <c r="B92" s="4">
        <v>7.0876456601248377E-3</v>
      </c>
      <c r="C92" s="4">
        <v>6.7586943424442344E-3</v>
      </c>
      <c r="D92" s="4">
        <v>0.96548280515085816</v>
      </c>
      <c r="F92" s="4">
        <v>12.931034482758621</v>
      </c>
      <c r="G92" s="4">
        <v>-2.058468565033077E-2</v>
      </c>
    </row>
    <row r="93" spans="1:7" x14ac:dyDescent="0.25">
      <c r="A93" s="4">
        <v>69</v>
      </c>
      <c r="B93" s="4">
        <v>1.1463921666021165E-2</v>
      </c>
      <c r="C93" s="4">
        <v>-1.1369830581170937E-2</v>
      </c>
      <c r="D93" s="4">
        <v>-1.6241858807938097</v>
      </c>
      <c r="F93" s="4">
        <v>13.122605363984674</v>
      </c>
      <c r="G93" s="4">
        <v>-2.0278253440847414E-2</v>
      </c>
    </row>
    <row r="94" spans="1:7" x14ac:dyDescent="0.25">
      <c r="A94" s="4">
        <v>70</v>
      </c>
      <c r="B94" s="4">
        <v>1.5583912454133509E-2</v>
      </c>
      <c r="C94" s="4">
        <v>-7.4174739261866074E-4</v>
      </c>
      <c r="D94" s="4">
        <v>-0.10595897921310803</v>
      </c>
      <c r="F94" s="4">
        <v>13.314176245210728</v>
      </c>
      <c r="G94" s="4">
        <v>-1.9898230701090799E-2</v>
      </c>
    </row>
    <row r="95" spans="1:7" x14ac:dyDescent="0.25">
      <c r="A95" s="4">
        <v>71</v>
      </c>
      <c r="B95" s="4">
        <v>-1.0123466170536453E-3</v>
      </c>
      <c r="C95" s="4">
        <v>-5.2162325066067309E-3</v>
      </c>
      <c r="D95" s="4">
        <v>-0.74514137459520891</v>
      </c>
      <c r="F95" s="4">
        <v>13.505747126436782</v>
      </c>
      <c r="G95" s="4">
        <v>-1.9628233462153429E-2</v>
      </c>
    </row>
    <row r="96" spans="1:7" x14ac:dyDescent="0.25">
      <c r="A96" s="4">
        <v>72</v>
      </c>
      <c r="B96" s="4">
        <v>2.3293136996698518E-2</v>
      </c>
      <c r="C96" s="4">
        <v>-9.3124084898612014E-3</v>
      </c>
      <c r="D96" s="4">
        <v>-1.3302821249126555</v>
      </c>
      <c r="F96" s="4">
        <v>13.697318007662835</v>
      </c>
      <c r="G96" s="4">
        <v>-1.9551494631989009E-2</v>
      </c>
    </row>
    <row r="97" spans="1:7" x14ac:dyDescent="0.25">
      <c r="A97" s="4">
        <v>73</v>
      </c>
      <c r="B97" s="4">
        <v>-2.5629689296898781E-2</v>
      </c>
      <c r="C97" s="4">
        <v>-5.743711525002991E-3</v>
      </c>
      <c r="D97" s="4">
        <v>-0.82049201135077909</v>
      </c>
      <c r="F97" s="4">
        <v>13.888888888888889</v>
      </c>
      <c r="G97" s="4">
        <v>-1.9468630347594242E-2</v>
      </c>
    </row>
    <row r="98" spans="1:7" x14ac:dyDescent="0.25">
      <c r="A98" s="4">
        <v>74</v>
      </c>
      <c r="B98" s="4">
        <v>-6.6632621914589393E-2</v>
      </c>
      <c r="C98" s="4">
        <v>6.4598219872149046E-3</v>
      </c>
      <c r="D98" s="4">
        <v>0.92278874246825682</v>
      </c>
      <c r="F98" s="4">
        <v>14.080459770114942</v>
      </c>
      <c r="G98" s="4">
        <v>-1.9457419394047E-2</v>
      </c>
    </row>
    <row r="99" spans="1:7" x14ac:dyDescent="0.25">
      <c r="A99" s="4">
        <v>75</v>
      </c>
      <c r="B99" s="4">
        <v>2.467179078347009E-2</v>
      </c>
      <c r="C99" s="4">
        <v>-5.3305561749672978E-3</v>
      </c>
      <c r="D99" s="4">
        <v>-0.76147256675028707</v>
      </c>
      <c r="F99" s="4">
        <v>14.272030651340996</v>
      </c>
      <c r="G99" s="4">
        <v>-1.933040416034932E-2</v>
      </c>
    </row>
    <row r="100" spans="1:7" x14ac:dyDescent="0.25">
      <c r="A100" s="4">
        <v>76</v>
      </c>
      <c r="B100" s="4">
        <v>-4.3724117304200678E-2</v>
      </c>
      <c r="C100" s="4">
        <v>6.2595368743347257E-3</v>
      </c>
      <c r="D100" s="4">
        <v>0.8941779157588513</v>
      </c>
      <c r="F100" s="4">
        <v>14.463601532567051</v>
      </c>
      <c r="G100" s="4">
        <v>-1.9156291222996426E-2</v>
      </c>
    </row>
    <row r="101" spans="1:7" x14ac:dyDescent="0.25">
      <c r="A101" s="4">
        <v>77</v>
      </c>
      <c r="B101" s="4">
        <v>2.645167678178002E-3</v>
      </c>
      <c r="C101" s="4">
        <v>4.4516376753933763E-3</v>
      </c>
      <c r="D101" s="4">
        <v>0.63591862756138606</v>
      </c>
      <c r="F101" s="4">
        <v>14.655172413793103</v>
      </c>
      <c r="G101" s="4">
        <v>-1.8948387756665901E-2</v>
      </c>
    </row>
    <row r="102" spans="1:7" x14ac:dyDescent="0.25">
      <c r="A102" s="4">
        <v>78</v>
      </c>
      <c r="B102" s="4">
        <v>-2.2851721976326962E-2</v>
      </c>
      <c r="C102" s="4">
        <v>2.0025194601515639E-3</v>
      </c>
      <c r="D102" s="4">
        <v>0.28606088806453023</v>
      </c>
      <c r="F102" s="4">
        <v>14.846743295019158</v>
      </c>
      <c r="G102" s="4">
        <v>-1.8480336226296037E-2</v>
      </c>
    </row>
    <row r="103" spans="1:7" x14ac:dyDescent="0.25">
      <c r="A103" s="4">
        <v>79</v>
      </c>
      <c r="B103" s="4">
        <v>2.7599721050064214E-2</v>
      </c>
      <c r="C103" s="4">
        <v>-1.5610987684304784E-2</v>
      </c>
      <c r="D103" s="4">
        <v>-2.2300372552677605</v>
      </c>
      <c r="F103" s="4">
        <v>15.03831417624521</v>
      </c>
      <c r="G103" s="4">
        <v>-1.8346774307367444E-2</v>
      </c>
    </row>
    <row r="104" spans="1:7" x14ac:dyDescent="0.25">
      <c r="A104" s="4">
        <v>80</v>
      </c>
      <c r="B104" s="4">
        <v>2.6297156866591263E-2</v>
      </c>
      <c r="C104" s="4">
        <v>-4.564606296692704E-4</v>
      </c>
      <c r="D104" s="4">
        <v>-6.5205625057847549E-2</v>
      </c>
      <c r="F104" s="4">
        <v>15.229885057471265</v>
      </c>
      <c r="G104" s="4">
        <v>-1.7592085632538487E-2</v>
      </c>
    </row>
    <row r="105" spans="1:7" x14ac:dyDescent="0.25">
      <c r="A105" s="4">
        <v>81</v>
      </c>
      <c r="B105" s="4">
        <v>-3.74639077684875E-2</v>
      </c>
      <c r="C105" s="4">
        <v>-1.2809751074519191E-3</v>
      </c>
      <c r="D105" s="4">
        <v>-0.18298792302298958</v>
      </c>
      <c r="F105" s="4">
        <v>15.421455938697319</v>
      </c>
      <c r="G105" s="4">
        <v>-1.7245639017157543E-2</v>
      </c>
    </row>
    <row r="106" spans="1:7" x14ac:dyDescent="0.25">
      <c r="A106" s="4">
        <v>82</v>
      </c>
      <c r="B106" s="4">
        <v>-5.2199930454019425E-2</v>
      </c>
      <c r="C106" s="4">
        <v>-3.4214525203596843E-3</v>
      </c>
      <c r="D106" s="4">
        <v>-0.48875617237229679</v>
      </c>
      <c r="F106" s="4">
        <v>15.613026819923371</v>
      </c>
      <c r="G106" s="4">
        <v>-1.6727978037882237E-2</v>
      </c>
    </row>
    <row r="107" spans="1:7" x14ac:dyDescent="0.25">
      <c r="A107" s="4">
        <v>83</v>
      </c>
      <c r="B107" s="4">
        <v>5.8245865710452961E-2</v>
      </c>
      <c r="C107" s="4">
        <v>-1.3184868356573363E-2</v>
      </c>
      <c r="D107" s="4">
        <v>-1.8834649181435843</v>
      </c>
      <c r="F107" s="4">
        <v>15.804597701149426</v>
      </c>
      <c r="G107" s="4">
        <v>-1.6684879430883506E-2</v>
      </c>
    </row>
    <row r="108" spans="1:7" x14ac:dyDescent="0.25">
      <c r="A108" s="4">
        <v>84</v>
      </c>
      <c r="B108" s="4">
        <v>-1.1853053843041621E-2</v>
      </c>
      <c r="C108" s="4">
        <v>9.0464151136660093E-3</v>
      </c>
      <c r="D108" s="4">
        <v>1.2922848405277536</v>
      </c>
      <c r="F108" s="4">
        <v>15.996168582375478</v>
      </c>
      <c r="G108" s="4">
        <v>-1.6540935107172899E-2</v>
      </c>
    </row>
    <row r="109" spans="1:7" x14ac:dyDescent="0.25">
      <c r="A109" s="4">
        <v>85</v>
      </c>
      <c r="B109" s="4">
        <v>3.8522570092233199E-2</v>
      </c>
      <c r="C109" s="4">
        <v>5.9123237333006465E-3</v>
      </c>
      <c r="D109" s="4">
        <v>0.84457834809004761</v>
      </c>
      <c r="F109" s="4">
        <v>16.187739463601535</v>
      </c>
      <c r="G109" s="4">
        <v>-1.6203332392930606E-2</v>
      </c>
    </row>
    <row r="110" spans="1:7" x14ac:dyDescent="0.25">
      <c r="A110" s="4">
        <v>86</v>
      </c>
      <c r="B110" s="4">
        <v>-3.1963979772997413E-5</v>
      </c>
      <c r="C110" s="4">
        <v>-2.9240793552983264E-3</v>
      </c>
      <c r="D110" s="4">
        <v>-0.41770617154676193</v>
      </c>
      <c r="F110" s="4">
        <v>16.379310344827587</v>
      </c>
      <c r="G110" s="4">
        <v>-1.5987515992142966E-2</v>
      </c>
    </row>
    <row r="111" spans="1:7" x14ac:dyDescent="0.25">
      <c r="A111" s="4">
        <v>87</v>
      </c>
      <c r="B111" s="4">
        <v>2.0246046848318277E-2</v>
      </c>
      <c r="C111" s="4">
        <v>-5.6300309659188755E-3</v>
      </c>
      <c r="D111" s="4">
        <v>-0.80425268767159086</v>
      </c>
      <c r="F111" s="4">
        <v>16.570881226053643</v>
      </c>
      <c r="G111" s="4">
        <v>-1.5770359631397102E-2</v>
      </c>
    </row>
    <row r="112" spans="1:7" x14ac:dyDescent="0.25">
      <c r="A112" s="4">
        <v>88</v>
      </c>
      <c r="B112" s="4">
        <v>-3.8987968356859797E-2</v>
      </c>
      <c r="C112" s="4">
        <v>-3.2784559725677342E-3</v>
      </c>
      <c r="D112" s="4">
        <v>-0.4683290453128518</v>
      </c>
      <c r="F112" s="4">
        <v>16.762452107279696</v>
      </c>
      <c r="G112" s="4">
        <v>-1.5624434798555888E-2</v>
      </c>
    </row>
    <row r="113" spans="1:7" x14ac:dyDescent="0.25">
      <c r="A113" s="4">
        <v>89</v>
      </c>
      <c r="B113" s="4">
        <v>-6.4262891185941414E-3</v>
      </c>
      <c r="C113" s="4">
        <v>6.9747527888925197E-3</v>
      </c>
      <c r="D113" s="4">
        <v>0.99634686030473985</v>
      </c>
      <c r="F113" s="4">
        <v>16.954022988505749</v>
      </c>
      <c r="G113" s="4">
        <v>-1.5617989382709177E-2</v>
      </c>
    </row>
    <row r="114" spans="1:7" x14ac:dyDescent="0.25">
      <c r="A114" s="4">
        <v>90</v>
      </c>
      <c r="B114" s="4">
        <v>-6.024348074895298E-3</v>
      </c>
      <c r="C114" s="4">
        <v>-3.2165500339310189E-3</v>
      </c>
      <c r="D114" s="4">
        <v>-0.45948575158448685</v>
      </c>
      <c r="F114" s="4">
        <v>17.145593869731801</v>
      </c>
      <c r="G114" s="4">
        <v>-1.5463155980823909E-2</v>
      </c>
    </row>
    <row r="115" spans="1:7" x14ac:dyDescent="0.25">
      <c r="A115" s="4">
        <v>91</v>
      </c>
      <c r="B115" s="4">
        <v>4.0672880972750729E-2</v>
      </c>
      <c r="C115" s="4">
        <v>-5.0171640249533495E-4</v>
      </c>
      <c r="D115" s="4">
        <v>-7.1670434425388382E-2</v>
      </c>
      <c r="F115" s="4">
        <v>17.337164750957857</v>
      </c>
      <c r="G115" s="4">
        <v>-1.5302299900265888E-2</v>
      </c>
    </row>
    <row r="116" spans="1:7" x14ac:dyDescent="0.25">
      <c r="A116" s="4">
        <v>92</v>
      </c>
      <c r="B116" s="4">
        <v>5.8661274416257504E-3</v>
      </c>
      <c r="C116" s="4">
        <v>5.9624653249021591E-4</v>
      </c>
      <c r="D116" s="4">
        <v>8.517410990684636E-2</v>
      </c>
      <c r="F116" s="4">
        <v>17.52873563218391</v>
      </c>
      <c r="G116" s="4">
        <v>-1.5214066194584874E-2</v>
      </c>
    </row>
    <row r="117" spans="1:7" x14ac:dyDescent="0.25">
      <c r="A117" s="4">
        <v>93</v>
      </c>
      <c r="B117" s="4">
        <v>1.6306949075447413E-2</v>
      </c>
      <c r="C117" s="4">
        <v>2.7247733305967026E-3</v>
      </c>
      <c r="D117" s="4">
        <v>0.38923520806436834</v>
      </c>
      <c r="F117" s="4">
        <v>17.720306513409962</v>
      </c>
      <c r="G117" s="4">
        <v>-1.5147732778763369E-2</v>
      </c>
    </row>
    <row r="118" spans="1:7" x14ac:dyDescent="0.25">
      <c r="A118" s="4">
        <v>94</v>
      </c>
      <c r="B118" s="4">
        <v>2.2680180920372509E-2</v>
      </c>
      <c r="C118" s="4">
        <v>-5.3585594680205968E-3</v>
      </c>
      <c r="D118" s="4">
        <v>-0.76547285091179618</v>
      </c>
      <c r="F118" s="4">
        <v>17.911877394636019</v>
      </c>
      <c r="G118" s="4">
        <v>-1.4983123483531507E-2</v>
      </c>
    </row>
    <row r="119" spans="1:7" x14ac:dyDescent="0.25">
      <c r="A119" s="4">
        <v>95</v>
      </c>
      <c r="B119" s="4">
        <v>-1.2398903935534947E-3</v>
      </c>
      <c r="C119" s="4">
        <v>-4.3247787868561311E-3</v>
      </c>
      <c r="D119" s="4">
        <v>-0.61779677304962166</v>
      </c>
      <c r="F119" s="4">
        <v>18.103448275862071</v>
      </c>
      <c r="G119" s="4">
        <v>-1.4902604365323934E-2</v>
      </c>
    </row>
    <row r="120" spans="1:7" x14ac:dyDescent="0.25">
      <c r="A120" s="4">
        <v>96</v>
      </c>
      <c r="B120" s="4">
        <v>1.842692878305149E-2</v>
      </c>
      <c r="C120" s="4">
        <v>1.9246861483747622E-3</v>
      </c>
      <c r="D120" s="4">
        <v>0.27494236126320259</v>
      </c>
      <c r="F120" s="4">
        <v>18.295019157088124</v>
      </c>
      <c r="G120" s="4">
        <v>-1.486253652295298E-2</v>
      </c>
    </row>
    <row r="121" spans="1:7" x14ac:dyDescent="0.25">
      <c r="A121" s="4">
        <v>97</v>
      </c>
      <c r="B121" s="4">
        <v>1.108964507530014E-2</v>
      </c>
      <c r="C121" s="4">
        <v>-7.911801470294617E-3</v>
      </c>
      <c r="D121" s="4">
        <v>-1.1302047245081135</v>
      </c>
      <c r="F121" s="4">
        <v>18.486590038314176</v>
      </c>
      <c r="G121" s="4">
        <v>-1.4504338781299678E-2</v>
      </c>
    </row>
    <row r="122" spans="1:7" x14ac:dyDescent="0.25">
      <c r="A122" s="4">
        <v>98</v>
      </c>
      <c r="B122" s="4">
        <v>7.2095733778703569E-3</v>
      </c>
      <c r="C122" s="4">
        <v>-7.400766283397653E-3</v>
      </c>
      <c r="D122" s="4">
        <v>-1.0572030971556858</v>
      </c>
      <c r="F122" s="4">
        <v>18.678160919540232</v>
      </c>
      <c r="G122" s="4">
        <v>-1.4371826263273909E-2</v>
      </c>
    </row>
    <row r="123" spans="1:7" x14ac:dyDescent="0.25">
      <c r="A123" s="4">
        <v>99</v>
      </c>
      <c r="B123" s="4">
        <v>1.2123937607987462E-3</v>
      </c>
      <c r="C123" s="4">
        <v>6.347817118603355E-3</v>
      </c>
      <c r="D123" s="4">
        <v>0.90678879199579254</v>
      </c>
      <c r="F123" s="4">
        <v>18.869731800766285</v>
      </c>
      <c r="G123" s="4">
        <v>-1.3529364300523728E-2</v>
      </c>
    </row>
    <row r="124" spans="1:7" x14ac:dyDescent="0.25">
      <c r="A124" s="4">
        <v>100</v>
      </c>
      <c r="B124" s="4">
        <v>3.9160678119179802E-2</v>
      </c>
      <c r="C124" s="4">
        <v>3.1380931877385831E-3</v>
      </c>
      <c r="D124" s="4">
        <v>0.4482781525857476</v>
      </c>
      <c r="F124" s="4">
        <v>19.061302681992338</v>
      </c>
      <c r="G124" s="4">
        <v>-1.3042224703186205E-2</v>
      </c>
    </row>
    <row r="125" spans="1:7" x14ac:dyDescent="0.25">
      <c r="A125" s="4">
        <v>101</v>
      </c>
      <c r="B125" s="4">
        <v>-2.1941828913422504E-2</v>
      </c>
      <c r="C125" s="4">
        <v>6.4786729325985951E-3</v>
      </c>
      <c r="D125" s="4">
        <v>0.92548160927161172</v>
      </c>
      <c r="F125" s="4">
        <v>19.252873563218394</v>
      </c>
      <c r="G125" s="4">
        <v>-1.2940070470209102E-2</v>
      </c>
    </row>
    <row r="126" spans="1:7" x14ac:dyDescent="0.25">
      <c r="A126" s="4">
        <v>102</v>
      </c>
      <c r="B126" s="4">
        <v>1.4969390172345823E-3</v>
      </c>
      <c r="C126" s="4">
        <v>-6.4131468566305718E-4</v>
      </c>
      <c r="D126" s="4">
        <v>-9.1612117714808178E-2</v>
      </c>
      <c r="F126" s="4">
        <v>19.444444444444446</v>
      </c>
      <c r="G126" s="4">
        <v>-1.2595175779724953E-2</v>
      </c>
    </row>
    <row r="127" spans="1:7" x14ac:dyDescent="0.25">
      <c r="A127" s="4">
        <v>103</v>
      </c>
      <c r="B127" s="4">
        <v>-8.0850733767757806E-3</v>
      </c>
      <c r="C127" s="4">
        <v>-2.0192803384673011E-3</v>
      </c>
      <c r="D127" s="4">
        <v>-0.28845518776106271</v>
      </c>
      <c r="F127" s="4">
        <v>19.636015325670499</v>
      </c>
      <c r="G127" s="4">
        <v>-1.2294333336070554E-2</v>
      </c>
    </row>
    <row r="128" spans="1:7" x14ac:dyDescent="0.25">
      <c r="A128" s="4">
        <v>104</v>
      </c>
      <c r="B128" s="4">
        <v>3.2368966889082931E-2</v>
      </c>
      <c r="C128" s="4">
        <v>4.853629777600843E-4</v>
      </c>
      <c r="D128" s="4">
        <v>6.9334339672876874E-2</v>
      </c>
      <c r="F128" s="4">
        <v>19.827586206896555</v>
      </c>
      <c r="G128" s="4">
        <v>-1.2085986592249976E-2</v>
      </c>
    </row>
    <row r="129" spans="1:7" x14ac:dyDescent="0.25">
      <c r="A129" s="4">
        <v>105</v>
      </c>
      <c r="B129" s="4">
        <v>1.4579719911194703E-2</v>
      </c>
      <c r="C129" s="4">
        <v>9.9845980606054138E-5</v>
      </c>
      <c r="D129" s="4">
        <v>1.4263047351200247E-2</v>
      </c>
      <c r="F129" s="4">
        <v>20.019157088122608</v>
      </c>
      <c r="G129" s="4">
        <v>-1.2008287188661737E-2</v>
      </c>
    </row>
    <row r="130" spans="1:7" x14ac:dyDescent="0.25">
      <c r="A130" s="4">
        <v>106</v>
      </c>
      <c r="B130" s="4">
        <v>4.0585825120294221E-3</v>
      </c>
      <c r="C130" s="4">
        <v>-2.9797203261443753E-3</v>
      </c>
      <c r="D130" s="4">
        <v>-0.42565451155030365</v>
      </c>
      <c r="F130" s="4">
        <v>20.21072796934866</v>
      </c>
      <c r="G130" s="4">
        <v>-1.1788439116700078E-2</v>
      </c>
    </row>
    <row r="131" spans="1:7" x14ac:dyDescent="0.25">
      <c r="A131" s="4">
        <v>107</v>
      </c>
      <c r="B131" s="4">
        <v>1.2029467767934825E-2</v>
      </c>
      <c r="C131" s="4">
        <v>-7.2622315894138416E-4</v>
      </c>
      <c r="D131" s="4">
        <v>-0.10374133481033808</v>
      </c>
      <c r="F131" s="4">
        <v>20.402298850574713</v>
      </c>
      <c r="G131" s="4">
        <v>-1.1667234190524874E-2</v>
      </c>
    </row>
    <row r="132" spans="1:7" x14ac:dyDescent="0.25">
      <c r="A132" s="4">
        <v>108</v>
      </c>
      <c r="B132" s="4">
        <v>1.7573271493925063E-3</v>
      </c>
      <c r="C132" s="4">
        <v>-6.096235177365805E-4</v>
      </c>
      <c r="D132" s="4">
        <v>-8.7085018817020715E-2</v>
      </c>
      <c r="F132" s="4">
        <v>20.593869731800769</v>
      </c>
      <c r="G132" s="4">
        <v>-1.1333314164731156E-2</v>
      </c>
    </row>
    <row r="133" spans="1:7" x14ac:dyDescent="0.25">
      <c r="A133" s="4">
        <v>109</v>
      </c>
      <c r="B133" s="4">
        <v>1.2724874368079295E-2</v>
      </c>
      <c r="C133" s="4">
        <v>1.3663184244335375E-2</v>
      </c>
      <c r="D133" s="4">
        <v>1.9517925775503093</v>
      </c>
      <c r="F133" s="4">
        <v>20.785440613026822</v>
      </c>
      <c r="G133" s="4">
        <v>-1.0805303088817102E-2</v>
      </c>
    </row>
    <row r="134" spans="1:7" x14ac:dyDescent="0.25">
      <c r="A134" s="4">
        <v>110</v>
      </c>
      <c r="B134" s="4">
        <v>1.9101945079577545E-2</v>
      </c>
      <c r="C134" s="4">
        <v>1.6710048534744823E-3</v>
      </c>
      <c r="D134" s="4">
        <v>0.2387038637361715</v>
      </c>
      <c r="F134" s="4">
        <v>20.977011494252874</v>
      </c>
      <c r="G134" s="4">
        <v>-1.0703785128377448E-2</v>
      </c>
    </row>
    <row r="135" spans="1:7" x14ac:dyDescent="0.25">
      <c r="A135" s="4">
        <v>111</v>
      </c>
      <c r="B135" s="4">
        <v>-7.1061338427314078E-3</v>
      </c>
      <c r="C135" s="4">
        <v>-9.5787455881520978E-3</v>
      </c>
      <c r="D135" s="4">
        <v>-1.368328510167687</v>
      </c>
      <c r="F135" s="4">
        <v>21.16858237547893</v>
      </c>
      <c r="G135" s="4">
        <v>-1.0303375652469847E-2</v>
      </c>
    </row>
    <row r="136" spans="1:7" x14ac:dyDescent="0.25">
      <c r="A136" s="4">
        <v>112</v>
      </c>
      <c r="B136" s="4">
        <v>-4.8073441509654926E-3</v>
      </c>
      <c r="C136" s="4">
        <v>-2.6645248477672606E-4</v>
      </c>
      <c r="D136" s="4">
        <v>-3.8062868271183756E-2</v>
      </c>
      <c r="F136" s="4">
        <v>21.360153256704983</v>
      </c>
      <c r="G136" s="4">
        <v>-1.019142188040646E-2</v>
      </c>
    </row>
    <row r="137" spans="1:7" x14ac:dyDescent="0.25">
      <c r="A137" s="4">
        <v>113</v>
      </c>
      <c r="B137" s="4">
        <v>2.9635832525054709E-2</v>
      </c>
      <c r="C137" s="4">
        <v>7.6080317041311782E-3</v>
      </c>
      <c r="D137" s="4">
        <v>1.0868110642690807</v>
      </c>
      <c r="F137" s="4">
        <v>21.551724137931036</v>
      </c>
      <c r="G137" s="4">
        <v>-1.0119775365530099E-2</v>
      </c>
    </row>
    <row r="138" spans="1:7" x14ac:dyDescent="0.25">
      <c r="A138" s="4">
        <v>114</v>
      </c>
      <c r="B138" s="4">
        <v>1.5739528705380579E-2</v>
      </c>
      <c r="C138" s="4">
        <v>-6.7636662665526599E-3</v>
      </c>
      <c r="D138" s="4">
        <v>-0.96619304695082442</v>
      </c>
      <c r="F138" s="4">
        <v>21.743295019157092</v>
      </c>
      <c r="G138" s="4">
        <v>-1.0104353715243082E-2</v>
      </c>
    </row>
    <row r="139" spans="1:7" x14ac:dyDescent="0.25">
      <c r="A139" s="4">
        <v>115</v>
      </c>
      <c r="B139" s="4">
        <v>1.21107702632751E-2</v>
      </c>
      <c r="C139" s="4">
        <v>5.1402454601049072E-3</v>
      </c>
      <c r="D139" s="4">
        <v>0.73428658769487731</v>
      </c>
      <c r="F139" s="4">
        <v>21.934865900383144</v>
      </c>
      <c r="G139" s="4">
        <v>-9.9971525103755687E-3</v>
      </c>
    </row>
    <row r="140" spans="1:7" x14ac:dyDescent="0.25">
      <c r="A140" s="4">
        <v>116</v>
      </c>
      <c r="B140" s="4">
        <v>-1.7091348190229335E-2</v>
      </c>
      <c r="C140" s="4">
        <v>-4.126858371383095E-3</v>
      </c>
      <c r="D140" s="4">
        <v>-0.58952374452582779</v>
      </c>
      <c r="F140" s="4">
        <v>22.126436781609197</v>
      </c>
      <c r="G140" s="4">
        <v>-9.8920340201014961E-3</v>
      </c>
    </row>
    <row r="141" spans="1:7" x14ac:dyDescent="0.25">
      <c r="A141" s="4">
        <v>117</v>
      </c>
      <c r="B141" s="4">
        <v>2.0562069164249863E-3</v>
      </c>
      <c r="C141" s="4">
        <v>-6.7142031463863251E-3</v>
      </c>
      <c r="D141" s="4">
        <v>-0.95912721595003436</v>
      </c>
      <c r="F141" s="4">
        <v>22.31800766283525</v>
      </c>
      <c r="G141" s="4">
        <v>-9.8524789606111371E-3</v>
      </c>
    </row>
    <row r="142" spans="1:7" x14ac:dyDescent="0.25">
      <c r="A142" s="4">
        <v>118</v>
      </c>
      <c r="B142" s="4">
        <v>-1.2432466359239941E-2</v>
      </c>
      <c r="C142" s="4">
        <v>-6.8979378011093783E-3</v>
      </c>
      <c r="D142" s="4">
        <v>-0.98537380158587551</v>
      </c>
      <c r="F142" s="4">
        <v>22.509578544061306</v>
      </c>
      <c r="G142" s="4">
        <v>-9.3498571648670606E-3</v>
      </c>
    </row>
    <row r="143" spans="1:7" x14ac:dyDescent="0.25">
      <c r="A143" s="4">
        <v>119</v>
      </c>
      <c r="B143" s="4">
        <v>-1.9153313698533517E-2</v>
      </c>
      <c r="C143" s="4">
        <v>-5.0379433594382322E-3</v>
      </c>
      <c r="D143" s="4">
        <v>-0.71967268238713</v>
      </c>
      <c r="F143" s="4">
        <v>22.701149425287358</v>
      </c>
      <c r="G143" s="4">
        <v>-9.2566239228388993E-3</v>
      </c>
    </row>
    <row r="144" spans="1:7" x14ac:dyDescent="0.25">
      <c r="A144" s="4">
        <v>120</v>
      </c>
      <c r="B144" s="4">
        <v>2.9806537010614306E-2</v>
      </c>
      <c r="C144" s="4">
        <v>-3.6055951158003481E-3</v>
      </c>
      <c r="D144" s="4">
        <v>-0.51506103253993629</v>
      </c>
      <c r="F144" s="4">
        <v>22.892720306513411</v>
      </c>
      <c r="G144" s="4">
        <v>-9.2551849612024246E-3</v>
      </c>
    </row>
    <row r="145" spans="1:7" x14ac:dyDescent="0.25">
      <c r="A145" s="4">
        <v>121</v>
      </c>
      <c r="B145" s="4">
        <v>1.6144374634842903E-2</v>
      </c>
      <c r="C145" s="4">
        <v>-9.7233391459030892E-3</v>
      </c>
      <c r="D145" s="4">
        <v>-1.3889837708838688</v>
      </c>
      <c r="F145" s="4">
        <v>23.084291187739467</v>
      </c>
      <c r="G145" s="4">
        <v>-9.2408981088263169E-3</v>
      </c>
    </row>
    <row r="146" spans="1:7" x14ac:dyDescent="0.25">
      <c r="A146" s="4">
        <v>122</v>
      </c>
      <c r="B146" s="4">
        <v>-2.1435155427060662E-3</v>
      </c>
      <c r="C146" s="4">
        <v>2.8425063191883991E-3</v>
      </c>
      <c r="D146" s="4">
        <v>0.40605342328834571</v>
      </c>
      <c r="F146" s="4">
        <v>23.27586206896552</v>
      </c>
      <c r="G146" s="4">
        <v>-9.22503135865726E-3</v>
      </c>
    </row>
    <row r="147" spans="1:7" x14ac:dyDescent="0.25">
      <c r="A147" s="4">
        <v>123</v>
      </c>
      <c r="B147" s="4">
        <v>-5.4869643599752046E-3</v>
      </c>
      <c r="C147" s="4">
        <v>-7.1418163484493567E-4</v>
      </c>
      <c r="D147" s="4">
        <v>-0.10202119718110386</v>
      </c>
      <c r="F147" s="4">
        <v>23.467432950191572</v>
      </c>
      <c r="G147" s="4">
        <v>-8.912475388095675E-3</v>
      </c>
    </row>
    <row r="148" spans="1:7" x14ac:dyDescent="0.25">
      <c r="A148" s="4">
        <v>124</v>
      </c>
      <c r="B148" s="4">
        <v>1.5400907268874737E-2</v>
      </c>
      <c r="C148" s="4">
        <v>-3.5633999221769286E-3</v>
      </c>
      <c r="D148" s="4">
        <v>-0.50903342841415333</v>
      </c>
      <c r="F148" s="4">
        <v>23.659003831417628</v>
      </c>
      <c r="G148" s="4">
        <v>-8.8700362656283175E-3</v>
      </c>
    </row>
    <row r="149" spans="1:7" x14ac:dyDescent="0.25">
      <c r="A149" s="4">
        <v>125</v>
      </c>
      <c r="B149" s="4">
        <v>2.2001137524988907E-2</v>
      </c>
      <c r="C149" s="4">
        <v>-2.2929468279275778E-3</v>
      </c>
      <c r="D149" s="4">
        <v>-0.32754858014316923</v>
      </c>
      <c r="F149" s="4">
        <v>23.850574712643681</v>
      </c>
      <c r="G149" s="4">
        <v>-8.8585891338141664E-3</v>
      </c>
    </row>
    <row r="150" spans="1:7" x14ac:dyDescent="0.25">
      <c r="A150" s="4">
        <v>126</v>
      </c>
      <c r="B150" s="4">
        <v>-1.6901047440717631E-2</v>
      </c>
      <c r="C150" s="4">
        <v>7.0485684801064943E-3</v>
      </c>
      <c r="D150" s="4">
        <v>1.0068914680361267</v>
      </c>
      <c r="F150" s="4">
        <v>24.042145593869733</v>
      </c>
      <c r="G150" s="4">
        <v>-8.6712785506957591E-3</v>
      </c>
    </row>
    <row r="151" spans="1:7" x14ac:dyDescent="0.25">
      <c r="A151" s="4">
        <v>127</v>
      </c>
      <c r="B151" s="4">
        <v>-5.6269311271074977E-4</v>
      </c>
      <c r="C151" s="4">
        <v>-1.342280909049635E-3</v>
      </c>
      <c r="D151" s="4">
        <v>-0.19174548688068271</v>
      </c>
      <c r="F151" s="4">
        <v>24.233716475095786</v>
      </c>
      <c r="G151" s="4">
        <v>-8.6282758671117777E-3</v>
      </c>
    </row>
    <row r="152" spans="1:7" x14ac:dyDescent="0.25">
      <c r="A152" s="4">
        <v>128</v>
      </c>
      <c r="B152" s="4">
        <v>-2.243071201349485E-3</v>
      </c>
      <c r="C152" s="4">
        <v>-2.5148695573272385E-3</v>
      </c>
      <c r="D152" s="4">
        <v>-0.35925035099585623</v>
      </c>
      <c r="F152" s="4">
        <v>24.425287356321842</v>
      </c>
      <c r="G152" s="4">
        <v>-8.5857950495300452E-3</v>
      </c>
    </row>
    <row r="153" spans="1:7" x14ac:dyDescent="0.25">
      <c r="A153" s="4">
        <v>129</v>
      </c>
      <c r="B153" s="4">
        <v>-4.5901503198718147E-4</v>
      </c>
      <c r="C153" s="4">
        <v>-1.913396630355707E-3</v>
      </c>
      <c r="D153" s="4">
        <v>-0.27332964807133825</v>
      </c>
      <c r="F153" s="4">
        <v>24.616858237547895</v>
      </c>
      <c r="G153" s="4">
        <v>-8.3538886913818618E-3</v>
      </c>
    </row>
    <row r="154" spans="1:7" x14ac:dyDescent="0.25">
      <c r="A154" s="4">
        <v>130</v>
      </c>
      <c r="B154" s="4">
        <v>-2.3316684557301955E-2</v>
      </c>
      <c r="C154" s="4">
        <v>2.5728701179602784E-3</v>
      </c>
      <c r="D154" s="4">
        <v>0.36753575955896317</v>
      </c>
      <c r="F154" s="4">
        <v>24.808429118773947</v>
      </c>
      <c r="G154" s="4">
        <v>-8.2843491471155956E-3</v>
      </c>
    </row>
    <row r="155" spans="1:7" x14ac:dyDescent="0.25">
      <c r="A155" s="4">
        <v>131</v>
      </c>
      <c r="B155" s="4">
        <v>-2.2456540106912021E-2</v>
      </c>
      <c r="C155" s="4">
        <v>-4.5206339067223079E-3</v>
      </c>
      <c r="D155" s="4">
        <v>-0.64577477308197251</v>
      </c>
      <c r="F155" s="4">
        <v>25.000000000000004</v>
      </c>
      <c r="G155" s="4">
        <v>-7.8698694910780652E-3</v>
      </c>
    </row>
    <row r="156" spans="1:7" x14ac:dyDescent="0.25">
      <c r="A156" s="4">
        <v>132</v>
      </c>
      <c r="B156" s="4">
        <v>1.7091863901582086E-3</v>
      </c>
      <c r="C156" s="4">
        <v>-1.3795172982408186E-2</v>
      </c>
      <c r="D156" s="4">
        <v>-1.9706472335868441</v>
      </c>
      <c r="F156" s="4">
        <v>25.191570881226056</v>
      </c>
      <c r="G156" s="4">
        <v>-7.8294609867663907E-3</v>
      </c>
    </row>
    <row r="157" spans="1:7" x14ac:dyDescent="0.25">
      <c r="A157" s="4">
        <v>133</v>
      </c>
      <c r="B157" s="4">
        <v>-1.2352609654362843E-3</v>
      </c>
      <c r="C157" s="4">
        <v>-1.1274153641294788E-4</v>
      </c>
      <c r="D157" s="4">
        <v>-1.6105183829577607E-2</v>
      </c>
      <c r="F157" s="4">
        <v>25.383141762452109</v>
      </c>
      <c r="G157" s="4">
        <v>-7.7699401089228364E-3</v>
      </c>
    </row>
    <row r="158" spans="1:7" x14ac:dyDescent="0.25">
      <c r="A158" s="4">
        <v>134</v>
      </c>
      <c r="B158" s="4">
        <v>6.0748580880176574E-2</v>
      </c>
      <c r="C158" s="4">
        <v>-4.2369289439357152E-3</v>
      </c>
      <c r="D158" s="4">
        <v>-0.60524737985658794</v>
      </c>
      <c r="F158" s="4">
        <v>25.574712643678161</v>
      </c>
      <c r="G158" s="4">
        <v>-7.7065389306189549E-3</v>
      </c>
    </row>
    <row r="159" spans="1:7" x14ac:dyDescent="0.25">
      <c r="A159" s="4">
        <v>135</v>
      </c>
      <c r="B159" s="4">
        <v>4.6042076949460485E-3</v>
      </c>
      <c r="C159" s="4">
        <v>-4.1316502738336534E-3</v>
      </c>
      <c r="D159" s="4">
        <v>-0.59020827014358213</v>
      </c>
      <c r="F159" s="4">
        <v>25.766283524904217</v>
      </c>
      <c r="G159" s="4">
        <v>-7.4666541022870795E-3</v>
      </c>
    </row>
    <row r="160" spans="1:7" x14ac:dyDescent="0.25">
      <c r="A160" s="4">
        <v>136</v>
      </c>
      <c r="B160" s="4">
        <v>-2.046214354243522E-2</v>
      </c>
      <c r="C160" s="4">
        <v>-4.8745435096512989E-3</v>
      </c>
      <c r="D160" s="4">
        <v>-0.69633093362024256</v>
      </c>
      <c r="F160" s="4">
        <v>25.95785440613027</v>
      </c>
      <c r="G160" s="4">
        <v>-7.4009779805181402E-3</v>
      </c>
    </row>
    <row r="161" spans="1:7" x14ac:dyDescent="0.25">
      <c r="A161" s="4">
        <v>137</v>
      </c>
      <c r="B161" s="4">
        <v>2.4572187159449001E-2</v>
      </c>
      <c r="C161" s="4">
        <v>-5.4788521786159478E-4</v>
      </c>
      <c r="D161" s="4">
        <v>-7.8265672368074857E-2</v>
      </c>
      <c r="F161" s="4">
        <v>26.149425287356323</v>
      </c>
      <c r="G161" s="4">
        <v>-7.3781909064855123E-3</v>
      </c>
    </row>
    <row r="162" spans="1:7" x14ac:dyDescent="0.25">
      <c r="A162" s="4">
        <v>138</v>
      </c>
      <c r="B162" s="4">
        <v>-4.0197627062251051E-2</v>
      </c>
      <c r="C162" s="4">
        <v>-5.1592048570263394E-4</v>
      </c>
      <c r="D162" s="4">
        <v>-7.3699494685364533E-2</v>
      </c>
      <c r="F162" s="4">
        <v>26.340996168582379</v>
      </c>
      <c r="G162" s="4">
        <v>-7.3607057771913629E-3</v>
      </c>
    </row>
    <row r="163" spans="1:7" x14ac:dyDescent="0.25">
      <c r="A163" s="4">
        <v>139</v>
      </c>
      <c r="B163" s="4">
        <v>-7.4930132326293294E-2</v>
      </c>
      <c r="C163" s="4">
        <v>6.266062331067454E-3</v>
      </c>
      <c r="D163" s="4">
        <v>0.89511008045694096</v>
      </c>
      <c r="F163" s="4">
        <v>26.532567049808431</v>
      </c>
      <c r="G163" s="4">
        <v>-7.3573175935903196E-3</v>
      </c>
    </row>
    <row r="164" spans="1:7" x14ac:dyDescent="0.25">
      <c r="A164" s="4">
        <v>140</v>
      </c>
      <c r="B164" s="4">
        <v>-1.6803478064068487E-2</v>
      </c>
      <c r="C164" s="4">
        <v>-1.1980890482958213E-2</v>
      </c>
      <c r="D164" s="4">
        <v>-1.7114760877776973</v>
      </c>
      <c r="F164" s="4">
        <v>26.724137931034484</v>
      </c>
      <c r="G164" s="4">
        <v>-7.3487684206134767E-3</v>
      </c>
    </row>
    <row r="165" spans="1:7" x14ac:dyDescent="0.25">
      <c r="A165" s="4">
        <v>141</v>
      </c>
      <c r="B165" s="4">
        <v>-4.8260912526537435E-2</v>
      </c>
      <c r="C165" s="4">
        <v>8.4975746016646772E-3</v>
      </c>
      <c r="D165" s="4">
        <v>1.2138827039227942</v>
      </c>
      <c r="F165" s="4">
        <v>26.91570881226054</v>
      </c>
      <c r="G165" s="4">
        <v>-7.1555443183441867E-3</v>
      </c>
    </row>
    <row r="166" spans="1:7" x14ac:dyDescent="0.25">
      <c r="A166" s="4">
        <v>142</v>
      </c>
      <c r="B166" s="4">
        <v>5.1507379871221892E-2</v>
      </c>
      <c r="C166" s="4">
        <v>3.5977573332633059E-3</v>
      </c>
      <c r="D166" s="4">
        <v>0.51394140145638456</v>
      </c>
      <c r="F166" s="4">
        <v>27.107279693486593</v>
      </c>
      <c r="G166" s="4">
        <v>-7.0946794852077156E-3</v>
      </c>
    </row>
    <row r="167" spans="1:7" x14ac:dyDescent="0.25">
      <c r="A167" s="4">
        <v>143</v>
      </c>
      <c r="B167" s="4">
        <v>-1.202048408311795E-3</v>
      </c>
      <c r="C167" s="4">
        <v>-6.6678210827662704E-3</v>
      </c>
      <c r="D167" s="4">
        <v>-0.95250151538959427</v>
      </c>
      <c r="F167" s="4">
        <v>27.298850574712645</v>
      </c>
      <c r="G167" s="4">
        <v>-7.0622577893759792E-3</v>
      </c>
    </row>
    <row r="168" spans="1:7" x14ac:dyDescent="0.25">
      <c r="A168" s="4">
        <v>144</v>
      </c>
      <c r="B168" s="4">
        <v>-1.6461467123009787E-2</v>
      </c>
      <c r="C168" s="4">
        <v>9.4053638891957361E-3</v>
      </c>
      <c r="D168" s="4">
        <v>1.3435608493461337</v>
      </c>
      <c r="F168" s="4">
        <v>27.490421455938698</v>
      </c>
      <c r="G168" s="4">
        <v>-7.0561032338140508E-3</v>
      </c>
    </row>
    <row r="169" spans="1:7" x14ac:dyDescent="0.25">
      <c r="A169" s="4">
        <v>145</v>
      </c>
      <c r="B169" s="4">
        <v>5.7987144426326576E-2</v>
      </c>
      <c r="C169" s="4">
        <v>-2.0216909586082063E-3</v>
      </c>
      <c r="D169" s="4">
        <v>-0.28879954603173913</v>
      </c>
      <c r="F169" s="4">
        <v>27.681992337164754</v>
      </c>
      <c r="G169" s="4">
        <v>-6.9034159012807605E-3</v>
      </c>
    </row>
    <row r="170" spans="1:7" x14ac:dyDescent="0.25">
      <c r="A170" s="4">
        <v>146</v>
      </c>
      <c r="B170" s="4">
        <v>-6.7886219290000424E-2</v>
      </c>
      <c r="C170" s="4">
        <v>6.7501175404652072E-3</v>
      </c>
      <c r="D170" s="4">
        <v>0.96425760477718059</v>
      </c>
      <c r="F170" s="4">
        <v>27.873563218390807</v>
      </c>
      <c r="G170" s="4">
        <v>-6.8851065606116086E-3</v>
      </c>
    </row>
    <row r="171" spans="1:7" x14ac:dyDescent="0.25">
      <c r="A171" s="4">
        <v>147</v>
      </c>
      <c r="B171" s="4">
        <v>-3.3087738209606563E-3</v>
      </c>
      <c r="C171" s="4">
        <v>-2.6872728042111535E-3</v>
      </c>
      <c r="D171" s="4">
        <v>-0.3838782394584675</v>
      </c>
      <c r="F171" s="4">
        <v>28.065134099616859</v>
      </c>
      <c r="G171" s="4">
        <v>-6.8305869900313568E-3</v>
      </c>
    </row>
    <row r="172" spans="1:7" x14ac:dyDescent="0.25">
      <c r="A172" s="4">
        <v>148</v>
      </c>
      <c r="B172" s="4">
        <v>2.382320366141754E-2</v>
      </c>
      <c r="C172" s="4">
        <v>7.6223578243766396E-3</v>
      </c>
      <c r="D172" s="4">
        <v>1.0888575575798751</v>
      </c>
      <c r="F172" s="4">
        <v>28.256704980842915</v>
      </c>
      <c r="G172" s="4">
        <v>-6.644971732851424E-3</v>
      </c>
    </row>
    <row r="173" spans="1:7" x14ac:dyDescent="0.25">
      <c r="A173" s="4">
        <v>149</v>
      </c>
      <c r="B173" s="4">
        <v>6.4647975646337466E-2</v>
      </c>
      <c r="C173" s="4">
        <v>-3.1790954409765329E-3</v>
      </c>
      <c r="D173" s="4">
        <v>-0.45413534459176536</v>
      </c>
      <c r="F173" s="4">
        <v>28.448275862068968</v>
      </c>
      <c r="G173" s="4">
        <v>-6.4145173891365934E-3</v>
      </c>
    </row>
    <row r="174" spans="1:7" x14ac:dyDescent="0.25">
      <c r="A174" s="4">
        <v>150</v>
      </c>
      <c r="B174" s="4">
        <v>1.3140153971644747E-2</v>
      </c>
      <c r="C174" s="4">
        <v>1.8919650656421035E-3</v>
      </c>
      <c r="D174" s="4">
        <v>0.27026813852969223</v>
      </c>
      <c r="F174" s="4">
        <v>28.639846743295021</v>
      </c>
      <c r="G174" s="4">
        <v>-6.2285791236603759E-3</v>
      </c>
    </row>
    <row r="175" spans="1:7" x14ac:dyDescent="0.25">
      <c r="A175" s="4">
        <v>151</v>
      </c>
      <c r="B175" s="4">
        <v>4.1352276713342302E-2</v>
      </c>
      <c r="C175" s="4">
        <v>1.2307241737933919E-3</v>
      </c>
      <c r="D175" s="4">
        <v>0.17580955247804511</v>
      </c>
      <c r="F175" s="4">
        <v>28.831417624521077</v>
      </c>
      <c r="G175" s="4">
        <v>-6.2011459948201402E-3</v>
      </c>
    </row>
    <row r="176" spans="1:7" x14ac:dyDescent="0.25">
      <c r="A176" s="4">
        <v>152</v>
      </c>
      <c r="B176" s="4">
        <v>-2.4888541322843759E-2</v>
      </c>
      <c r="C176" s="4">
        <v>8.3617873953205704E-4</v>
      </c>
      <c r="D176" s="4">
        <v>0.11944854348287615</v>
      </c>
      <c r="F176" s="4">
        <v>29.022988505747129</v>
      </c>
      <c r="G176" s="4">
        <v>-6.1327760097966092E-3</v>
      </c>
    </row>
    <row r="177" spans="1:7" x14ac:dyDescent="0.25">
      <c r="A177" s="4">
        <v>153</v>
      </c>
      <c r="B177" s="4">
        <v>1.032159127887093E-2</v>
      </c>
      <c r="C177" s="4">
        <v>-1.4754534370107361E-2</v>
      </c>
      <c r="D177" s="4">
        <v>-2.1076924788396791</v>
      </c>
      <c r="F177" s="4">
        <v>29.214559386973182</v>
      </c>
      <c r="G177" s="4">
        <v>-5.9960466251718098E-3</v>
      </c>
    </row>
    <row r="178" spans="1:7" x14ac:dyDescent="0.25">
      <c r="A178" s="4">
        <v>154</v>
      </c>
      <c r="B178" s="4">
        <v>-3.8995258220488993E-2</v>
      </c>
      <c r="C178" s="4">
        <v>-3.9773369770667172E-3</v>
      </c>
      <c r="D178" s="4">
        <v>-0.56816453993684835</v>
      </c>
      <c r="F178" s="4">
        <v>29.406130268199234</v>
      </c>
      <c r="G178" s="4">
        <v>-5.8034861148827943E-3</v>
      </c>
    </row>
    <row r="179" spans="1:7" x14ac:dyDescent="0.25">
      <c r="A179" s="4">
        <v>155</v>
      </c>
      <c r="B179" s="4">
        <v>-4.8236845803143288E-2</v>
      </c>
      <c r="C179" s="4">
        <v>3.4799759492584806E-3</v>
      </c>
      <c r="D179" s="4">
        <v>0.49711627292388094</v>
      </c>
      <c r="F179" s="4">
        <v>29.597701149425291</v>
      </c>
      <c r="G179" s="4">
        <v>-5.564669180409626E-3</v>
      </c>
    </row>
    <row r="180" spans="1:7" x14ac:dyDescent="0.25">
      <c r="A180" s="4">
        <v>156</v>
      </c>
      <c r="B180" s="4">
        <v>7.9530471271772596E-2</v>
      </c>
      <c r="C180" s="4">
        <v>9.4203114794232101E-4</v>
      </c>
      <c r="D180" s="4">
        <v>0.13456961199489834</v>
      </c>
      <c r="F180" s="4">
        <v>29.789272030651343</v>
      </c>
      <c r="G180" s="4">
        <v>-5.5218484279611225E-3</v>
      </c>
    </row>
    <row r="181" spans="1:7" x14ac:dyDescent="0.25">
      <c r="A181" s="4">
        <v>157</v>
      </c>
      <c r="B181" s="4">
        <v>1.0606152184826632E-2</v>
      </c>
      <c r="C181" s="4">
        <v>-3.5652362858527506E-4</v>
      </c>
      <c r="D181" s="4">
        <v>-5.0929575386684849E-2</v>
      </c>
      <c r="F181" s="4">
        <v>29.980842911877396</v>
      </c>
      <c r="G181" s="4">
        <v>-5.2551256180031151E-3</v>
      </c>
    </row>
    <row r="182" spans="1:7" x14ac:dyDescent="0.25">
      <c r="A182" s="4">
        <v>158</v>
      </c>
      <c r="B182" s="4">
        <v>-2.8593661891084504E-2</v>
      </c>
      <c r="C182" s="4">
        <v>-6.4241778155196619E-3</v>
      </c>
      <c r="D182" s="4">
        <v>-0.91769695504128512</v>
      </c>
      <c r="F182" s="4">
        <v>30.172413793103452</v>
      </c>
      <c r="G182" s="4">
        <v>-5.1689146278057129E-3</v>
      </c>
    </row>
    <row r="183" spans="1:7" x14ac:dyDescent="0.25">
      <c r="A183" s="4">
        <v>159</v>
      </c>
      <c r="B183" s="4">
        <v>4.0973758689759714E-2</v>
      </c>
      <c r="C183" s="4">
        <v>-2.0311790681325562E-3</v>
      </c>
      <c r="D183" s="4">
        <v>-0.29015492713569285</v>
      </c>
      <c r="F183" s="4">
        <v>30.363984674329505</v>
      </c>
      <c r="G183" s="4">
        <v>-5.0737966357422186E-3</v>
      </c>
    </row>
    <row r="184" spans="1:7" x14ac:dyDescent="0.25">
      <c r="A184" s="4">
        <v>160</v>
      </c>
      <c r="B184" s="4">
        <v>-5.1079837157822676E-3</v>
      </c>
      <c r="C184" s="4">
        <v>-2.2702071907032446E-3</v>
      </c>
      <c r="D184" s="4">
        <v>-0.32430021180113794</v>
      </c>
      <c r="F184" s="4">
        <v>30.555555555555557</v>
      </c>
      <c r="G184" s="4">
        <v>-4.7579407586767234E-3</v>
      </c>
    </row>
    <row r="185" spans="1:7" x14ac:dyDescent="0.25">
      <c r="A185" s="4">
        <v>161</v>
      </c>
      <c r="B185" s="4">
        <v>1.8358740193657457E-2</v>
      </c>
      <c r="C185" s="4">
        <v>5.9386983424658743E-3</v>
      </c>
      <c r="D185" s="4">
        <v>0.84834597395850686</v>
      </c>
      <c r="F185" s="4">
        <v>30.747126436781613</v>
      </c>
      <c r="G185" s="4">
        <v>-4.6579962299613392E-3</v>
      </c>
    </row>
    <row r="186" spans="1:7" x14ac:dyDescent="0.25">
      <c r="A186" s="4">
        <v>162</v>
      </c>
      <c r="B186" s="4">
        <v>1.0669082614800785E-2</v>
      </c>
      <c r="C186" s="4">
        <v>-3.1900207917470898E-3</v>
      </c>
      <c r="D186" s="4">
        <v>-0.45569603631338562</v>
      </c>
      <c r="F186" s="4">
        <v>30.938697318007666</v>
      </c>
      <c r="G186" s="4">
        <v>-4.4457947881847417E-3</v>
      </c>
    </row>
    <row r="187" spans="1:7" x14ac:dyDescent="0.25">
      <c r="A187" s="4">
        <v>163</v>
      </c>
      <c r="B187" s="4">
        <v>2.289392570366338E-2</v>
      </c>
      <c r="C187" s="4">
        <v>5.8439323442643076E-3</v>
      </c>
      <c r="D187" s="4">
        <v>0.83480860458791895</v>
      </c>
      <c r="F187" s="4">
        <v>31.130268199233718</v>
      </c>
      <c r="G187" s="4">
        <v>-4.4329430912364324E-3</v>
      </c>
    </row>
    <row r="188" spans="1:7" x14ac:dyDescent="0.25">
      <c r="A188" s="4">
        <v>164</v>
      </c>
      <c r="B188" s="4">
        <v>2.027165940717111E-3</v>
      </c>
      <c r="C188" s="4">
        <v>6.2105362877640192E-4</v>
      </c>
      <c r="D188" s="4">
        <v>8.87178157909288E-2</v>
      </c>
      <c r="F188" s="4">
        <v>31.321839080459771</v>
      </c>
      <c r="G188" s="4">
        <v>-4.3943723154115039E-3</v>
      </c>
    </row>
    <row r="189" spans="1:7" x14ac:dyDescent="0.25">
      <c r="A189" s="4">
        <v>165</v>
      </c>
      <c r="B189" s="4">
        <v>2.4200669869571541E-2</v>
      </c>
      <c r="C189" s="4">
        <v>5.2459659270317274E-3</v>
      </c>
      <c r="D189" s="4">
        <v>0.74938880830120991</v>
      </c>
      <c r="F189" s="4">
        <v>31.513409961685827</v>
      </c>
      <c r="G189" s="4">
        <v>-4.3367041409442123E-3</v>
      </c>
    </row>
    <row r="190" spans="1:7" x14ac:dyDescent="0.25">
      <c r="A190" s="4">
        <v>166</v>
      </c>
      <c r="B190" s="4">
        <v>-5.9427421783623635E-4</v>
      </c>
      <c r="C190" s="4">
        <v>-3.4486494095766233E-3</v>
      </c>
      <c r="D190" s="4">
        <v>-0.4926412613498598</v>
      </c>
      <c r="F190" s="4">
        <v>31.70498084291188</v>
      </c>
      <c r="G190" s="4">
        <v>-4.2376093834511509E-3</v>
      </c>
    </row>
    <row r="191" spans="1:7" x14ac:dyDescent="0.25">
      <c r="A191" s="4">
        <v>167</v>
      </c>
      <c r="B191" s="4">
        <v>1.580667368509249E-2</v>
      </c>
      <c r="C191" s="4">
        <v>-7.4022519302026982E-3</v>
      </c>
      <c r="D191" s="4">
        <v>-1.0574153225311982</v>
      </c>
      <c r="F191" s="4">
        <v>31.896551724137932</v>
      </c>
      <c r="G191" s="4">
        <v>-4.2057131404121748E-3</v>
      </c>
    </row>
    <row r="192" spans="1:7" x14ac:dyDescent="0.25">
      <c r="A192" s="4">
        <v>168</v>
      </c>
      <c r="B192" s="4">
        <v>4.6759433164877857E-3</v>
      </c>
      <c r="C192" s="4">
        <v>-7.8527392681680616E-3</v>
      </c>
      <c r="D192" s="4">
        <v>-1.121767659936421</v>
      </c>
      <c r="F192" s="4">
        <v>32.088122605363985</v>
      </c>
      <c r="G192" s="4">
        <v>-4.1709316695303479E-3</v>
      </c>
    </row>
    <row r="193" spans="1:7" x14ac:dyDescent="0.25">
      <c r="A193" s="4">
        <v>169</v>
      </c>
      <c r="B193" s="4">
        <v>4.1443635888042136E-3</v>
      </c>
      <c r="C193" s="4">
        <v>2.5890099412189923E-3</v>
      </c>
      <c r="D193" s="4">
        <v>0.36984134123567897</v>
      </c>
      <c r="F193" s="4">
        <v>32.279693486590041</v>
      </c>
      <c r="G193" s="4">
        <v>-4.1047222677737961E-3</v>
      </c>
    </row>
    <row r="194" spans="1:7" x14ac:dyDescent="0.25">
      <c r="A194" s="4">
        <v>170</v>
      </c>
      <c r="B194" s="4">
        <v>2.1680405186222541E-3</v>
      </c>
      <c r="C194" s="4">
        <v>-1.036432458117673E-3</v>
      </c>
      <c r="D194" s="4">
        <v>-0.14805488550188961</v>
      </c>
      <c r="F194" s="4">
        <v>32.471264367816097</v>
      </c>
      <c r="G194" s="4">
        <v>-4.0429236274128599E-3</v>
      </c>
    </row>
    <row r="195" spans="1:7" x14ac:dyDescent="0.25">
      <c r="A195" s="4">
        <v>171</v>
      </c>
      <c r="B195" s="4">
        <v>2.685827558136749E-2</v>
      </c>
      <c r="C195" s="4">
        <v>6.2880722634070796E-3</v>
      </c>
      <c r="D195" s="4">
        <v>0.89825421009792683</v>
      </c>
      <c r="F195" s="4">
        <v>32.662835249042146</v>
      </c>
      <c r="G195" s="4">
        <v>-3.9831709063724956E-3</v>
      </c>
    </row>
    <row r="196" spans="1:7" x14ac:dyDescent="0.25">
      <c r="A196" s="4">
        <v>172</v>
      </c>
      <c r="B196" s="4">
        <v>-4.162519119147199E-3</v>
      </c>
      <c r="C196" s="4">
        <v>3.3077298683339964E-3</v>
      </c>
      <c r="D196" s="4">
        <v>0.47251083569573854</v>
      </c>
      <c r="F196" s="4">
        <v>32.854406130268202</v>
      </c>
      <c r="G196" s="4">
        <v>-3.9450505652336969E-3</v>
      </c>
    </row>
    <row r="197" spans="1:7" x14ac:dyDescent="0.25">
      <c r="A197" s="4">
        <v>173</v>
      </c>
      <c r="B197" s="4">
        <v>9.7866781135005944E-3</v>
      </c>
      <c r="C197" s="4">
        <v>-5.2865113394508206E-3</v>
      </c>
      <c r="D197" s="4">
        <v>-0.7551807403719577</v>
      </c>
      <c r="F197" s="4">
        <v>33.045977011494259</v>
      </c>
      <c r="G197" s="4">
        <v>-3.749041931122226E-3</v>
      </c>
    </row>
    <row r="198" spans="1:7" x14ac:dyDescent="0.25">
      <c r="A198" s="4">
        <v>174</v>
      </c>
      <c r="B198" s="4">
        <v>-6.6080451579684837E-3</v>
      </c>
      <c r="C198" s="4">
        <v>-8.2544913649844967E-3</v>
      </c>
      <c r="D198" s="4">
        <v>-1.1791581442158587</v>
      </c>
      <c r="F198" s="4">
        <v>33.237547892720308</v>
      </c>
      <c r="G198" s="4">
        <v>-3.7399568624053962E-3</v>
      </c>
    </row>
    <row r="199" spans="1:7" x14ac:dyDescent="0.25">
      <c r="A199" s="4">
        <v>175</v>
      </c>
      <c r="B199" s="4">
        <v>-1.9869919898398512E-2</v>
      </c>
      <c r="C199" s="4">
        <v>-7.1476575193225866E-4</v>
      </c>
      <c r="D199" s="4">
        <v>-0.10210463859381334</v>
      </c>
      <c r="F199" s="4">
        <v>33.429118773946364</v>
      </c>
      <c r="G199" s="4">
        <v>-3.7290437260689173E-3</v>
      </c>
    </row>
    <row r="200" spans="1:7" x14ac:dyDescent="0.25">
      <c r="A200" s="4">
        <v>176</v>
      </c>
      <c r="B200" s="4">
        <v>7.5428863173322893E-3</v>
      </c>
      <c r="C200" s="4">
        <v>-1.4427992877943899E-2</v>
      </c>
      <c r="D200" s="4">
        <v>-2.0610458663612534</v>
      </c>
      <c r="F200" s="4">
        <v>33.620689655172413</v>
      </c>
      <c r="G200" s="4">
        <v>-3.6744358546423436E-3</v>
      </c>
    </row>
    <row r="201" spans="1:7" x14ac:dyDescent="0.25">
      <c r="A201" s="4">
        <v>177</v>
      </c>
      <c r="B201" s="4">
        <v>2.0254243654711689E-2</v>
      </c>
      <c r="C201" s="4">
        <v>-5.6733056112532963E-3</v>
      </c>
      <c r="D201" s="4">
        <v>-0.81043449200427142</v>
      </c>
      <c r="F201" s="4">
        <v>33.812260536398469</v>
      </c>
      <c r="G201" s="4">
        <v>-3.2495666336936719E-3</v>
      </c>
    </row>
    <row r="202" spans="1:7" x14ac:dyDescent="0.25">
      <c r="A202" s="4">
        <v>178</v>
      </c>
      <c r="B202" s="4">
        <v>-2.4685779840062295E-2</v>
      </c>
      <c r="C202" s="4">
        <v>-5.8989100713676516E-3</v>
      </c>
      <c r="D202" s="4">
        <v>-0.84266219989718083</v>
      </c>
      <c r="F202" s="4">
        <v>34.003831417624525</v>
      </c>
      <c r="G202" s="4">
        <v>-3.1767959516802754E-3</v>
      </c>
    </row>
    <row r="203" spans="1:7" x14ac:dyDescent="0.25">
      <c r="A203" s="4">
        <v>179</v>
      </c>
      <c r="B203" s="4">
        <v>-1.0956969520812852E-2</v>
      </c>
      <c r="C203" s="4">
        <v>3.2504305901938967E-3</v>
      </c>
      <c r="D203" s="4">
        <v>0.46432560568105852</v>
      </c>
      <c r="F203" s="4">
        <v>34.195402298850574</v>
      </c>
      <c r="G203" s="4">
        <v>-3.1270592716197364E-3</v>
      </c>
    </row>
    <row r="204" spans="1:7" x14ac:dyDescent="0.25">
      <c r="A204" s="4">
        <v>180</v>
      </c>
      <c r="B204" s="4">
        <v>-4.4344860151777715E-2</v>
      </c>
      <c r="C204" s="4">
        <v>-1.4302762639123653E-3</v>
      </c>
      <c r="D204" s="4">
        <v>-0.20431566652611843</v>
      </c>
      <c r="F204" s="4">
        <v>34.38697318007663</v>
      </c>
      <c r="G204" s="4">
        <v>-3.1074465598261102E-3</v>
      </c>
    </row>
    <row r="205" spans="1:7" x14ac:dyDescent="0.25">
      <c r="A205" s="4">
        <v>181</v>
      </c>
      <c r="B205" s="4">
        <v>1.9631944036216261E-2</v>
      </c>
      <c r="C205" s="4">
        <v>-5.2786672838104915E-3</v>
      </c>
      <c r="D205" s="4">
        <v>-0.75406021317252148</v>
      </c>
      <c r="F205" s="4">
        <v>34.578544061302686</v>
      </c>
      <c r="G205" s="4">
        <v>-2.9560433350713238E-3</v>
      </c>
    </row>
    <row r="206" spans="1:7" x14ac:dyDescent="0.25">
      <c r="A206" s="4">
        <v>182</v>
      </c>
      <c r="B206" s="4">
        <v>-3.0780936497691244E-2</v>
      </c>
      <c r="C206" s="4">
        <v>3.3032120723399533E-4</v>
      </c>
      <c r="D206" s="4">
        <v>4.7186546631987618E-2</v>
      </c>
      <c r="F206" s="4">
        <v>34.770114942528735</v>
      </c>
      <c r="G206" s="4">
        <v>-2.9465771269241567E-3</v>
      </c>
    </row>
    <row r="207" spans="1:7" x14ac:dyDescent="0.25">
      <c r="A207" s="4">
        <v>183</v>
      </c>
      <c r="B207" s="4">
        <v>4.0619687228949805E-2</v>
      </c>
      <c r="C207" s="4">
        <v>-1.7356830503102716E-3</v>
      </c>
      <c r="D207" s="4">
        <v>-0.24794317590937656</v>
      </c>
      <c r="F207" s="4">
        <v>34.961685823754792</v>
      </c>
      <c r="G207" s="4">
        <v>-2.9341906796786195E-3</v>
      </c>
    </row>
    <row r="208" spans="1:7" x14ac:dyDescent="0.25">
      <c r="A208" s="4">
        <v>184</v>
      </c>
      <c r="B208" s="4">
        <v>1.4868933614188912E-2</v>
      </c>
      <c r="C208" s="4">
        <v>-1.3796897997514651E-2</v>
      </c>
      <c r="D208" s="4">
        <v>-1.9708936528417376</v>
      </c>
      <c r="F208" s="4">
        <v>35.153256704980848</v>
      </c>
      <c r="G208" s="4">
        <v>-2.8693618998294982E-3</v>
      </c>
    </row>
    <row r="209" spans="1:7" x14ac:dyDescent="0.25">
      <c r="A209" s="4">
        <v>185</v>
      </c>
      <c r="B209" s="4">
        <v>-5.017437540539244E-3</v>
      </c>
      <c r="C209" s="4">
        <v>5.3427350935374525E-3</v>
      </c>
      <c r="D209" s="4">
        <v>0.76321233124754717</v>
      </c>
      <c r="F209" s="4">
        <v>35.344827586206897</v>
      </c>
      <c r="G209" s="4">
        <v>-2.8066387293756113E-3</v>
      </c>
    </row>
    <row r="210" spans="1:7" x14ac:dyDescent="0.25">
      <c r="A210" s="4">
        <v>186</v>
      </c>
      <c r="B210" s="4">
        <v>2.2679671037161678E-2</v>
      </c>
      <c r="C210" s="4">
        <v>-1.3454820026681896E-2</v>
      </c>
      <c r="D210" s="4">
        <v>-1.92202764675742</v>
      </c>
      <c r="F210" s="4">
        <v>35.536398467432953</v>
      </c>
      <c r="G210" s="4">
        <v>-2.6883888282243362E-3</v>
      </c>
    </row>
    <row r="211" spans="1:7" x14ac:dyDescent="0.25">
      <c r="A211" s="4">
        <v>187</v>
      </c>
      <c r="B211" s="4">
        <v>-4.6527522295489272E-3</v>
      </c>
      <c r="C211" s="4">
        <v>-5.4670231359811713E-3</v>
      </c>
      <c r="D211" s="4">
        <v>-0.78096693913263671</v>
      </c>
      <c r="F211" s="4">
        <v>35.727969348659009</v>
      </c>
      <c r="G211" s="4">
        <v>-2.6352262385494853E-3</v>
      </c>
    </row>
    <row r="212" spans="1:7" x14ac:dyDescent="0.25">
      <c r="A212" s="4">
        <v>188</v>
      </c>
      <c r="B212" s="4">
        <v>2.8238226855059915E-3</v>
      </c>
      <c r="C212" s="4">
        <v>-4.7280090157957068E-3</v>
      </c>
      <c r="D212" s="4">
        <v>-0.67539840922857219</v>
      </c>
      <c r="F212" s="4">
        <v>35.919540229885058</v>
      </c>
      <c r="G212" s="4">
        <v>-2.600250604526776E-3</v>
      </c>
    </row>
    <row r="213" spans="1:7" x14ac:dyDescent="0.25">
      <c r="A213" s="4">
        <v>189</v>
      </c>
      <c r="B213" s="4">
        <v>5.7160933347799696E-3</v>
      </c>
      <c r="C213" s="4">
        <v>-7.422161486957621E-3</v>
      </c>
      <c r="D213" s="4">
        <v>-1.0602594124886828</v>
      </c>
      <c r="F213" s="4">
        <v>36.111111111111114</v>
      </c>
      <c r="G213" s="4">
        <v>-2.5855187721713943E-3</v>
      </c>
    </row>
    <row r="214" spans="1:7" x14ac:dyDescent="0.25">
      <c r="A214" s="4">
        <v>190</v>
      </c>
      <c r="B214" s="4">
        <v>1.9243047684307492E-2</v>
      </c>
      <c r="C214" s="4">
        <v>2.1413288343745673E-3</v>
      </c>
      <c r="D214" s="4">
        <v>0.30588987532386441</v>
      </c>
      <c r="F214" s="4">
        <v>36.30268199233717</v>
      </c>
      <c r="G214" s="4">
        <v>-2.5665612319675829E-3</v>
      </c>
    </row>
    <row r="215" spans="1:7" x14ac:dyDescent="0.25">
      <c r="A215" s="4">
        <v>191</v>
      </c>
      <c r="B215" s="4">
        <v>4.9365503728424718E-3</v>
      </c>
      <c r="C215" s="4">
        <v>-9.1074820423728206E-3</v>
      </c>
      <c r="D215" s="4">
        <v>-1.3010082812757009</v>
      </c>
      <c r="F215" s="4">
        <v>36.494252873563219</v>
      </c>
      <c r="G215" s="4">
        <v>-2.5654266321979238E-3</v>
      </c>
    </row>
    <row r="216" spans="1:7" x14ac:dyDescent="0.25">
      <c r="A216" s="4">
        <v>192</v>
      </c>
      <c r="B216" s="4">
        <v>1.2488760336735148E-2</v>
      </c>
      <c r="C216" s="4">
        <v>1.3868948719384658E-2</v>
      </c>
      <c r="D216" s="4">
        <v>1.9811861338357872</v>
      </c>
      <c r="F216" s="4">
        <v>36.685823754789276</v>
      </c>
      <c r="G216" s="4">
        <v>-2.5398014789791276E-3</v>
      </c>
    </row>
    <row r="217" spans="1:7" x14ac:dyDescent="0.25">
      <c r="A217" s="4">
        <v>193</v>
      </c>
      <c r="B217" s="4">
        <v>1.0366864259048651E-2</v>
      </c>
      <c r="C217" s="4">
        <v>7.6143853487360379E-3</v>
      </c>
      <c r="D217" s="4">
        <v>1.0877186855203493</v>
      </c>
      <c r="F217" s="4">
        <v>36.877394636015325</v>
      </c>
      <c r="G217" s="4">
        <v>-2.5350051864177266E-3</v>
      </c>
    </row>
    <row r="218" spans="1:7" x14ac:dyDescent="0.25">
      <c r="A218" s="4">
        <v>194</v>
      </c>
      <c r="B218" s="4">
        <v>-4.0876360735795595E-3</v>
      </c>
      <c r="C218" s="4">
        <v>-4.8248393145161154E-3</v>
      </c>
      <c r="D218" s="4">
        <v>-0.6892306649417913</v>
      </c>
      <c r="F218" s="4">
        <v>37.068965517241381</v>
      </c>
      <c r="G218" s="4">
        <v>-2.4072260752527027E-3</v>
      </c>
    </row>
    <row r="219" spans="1:7" x14ac:dyDescent="0.25">
      <c r="A219" s="4">
        <v>195</v>
      </c>
      <c r="B219" s="4">
        <v>-2.2807821464194428E-3</v>
      </c>
      <c r="C219" s="4">
        <v>-1.3936537082229008E-3</v>
      </c>
      <c r="D219" s="4">
        <v>-0.19908411646521265</v>
      </c>
      <c r="F219" s="4">
        <v>37.260536398467437</v>
      </c>
      <c r="G219" s="4">
        <v>-2.3817512724198975E-3</v>
      </c>
    </row>
    <row r="220" spans="1:7" x14ac:dyDescent="0.25">
      <c r="A220" s="4">
        <v>196</v>
      </c>
      <c r="B220" s="4">
        <v>2.4718253783387684E-2</v>
      </c>
      <c r="C220" s="4">
        <v>6.8212164960208335E-3</v>
      </c>
      <c r="D220" s="4">
        <v>0.97441412548592998</v>
      </c>
      <c r="F220" s="4">
        <v>37.452107279693486</v>
      </c>
      <c r="G220" s="4">
        <v>-2.3724116623428885E-3</v>
      </c>
    </row>
    <row r="221" spans="1:7" x14ac:dyDescent="0.25">
      <c r="A221" s="4">
        <v>197</v>
      </c>
      <c r="B221" s="4">
        <v>2.1596677683569411E-2</v>
      </c>
      <c r="C221" s="4">
        <v>-1.7459725132678086E-4</v>
      </c>
      <c r="D221" s="4">
        <v>-2.4941303074470355E-2</v>
      </c>
      <c r="F221" s="4">
        <v>37.643678160919542</v>
      </c>
      <c r="G221" s="4">
        <v>-2.3200496578308499E-3</v>
      </c>
    </row>
    <row r="222" spans="1:7" x14ac:dyDescent="0.25">
      <c r="A222" s="4">
        <v>198</v>
      </c>
      <c r="B222" s="4">
        <v>-2.9391628578067878E-3</v>
      </c>
      <c r="C222" s="4">
        <v>-4.4096055628066889E-3</v>
      </c>
      <c r="D222" s="4">
        <v>-0.62991431964176858</v>
      </c>
      <c r="F222" s="4">
        <v>37.835249042145598</v>
      </c>
      <c r="G222" s="4">
        <v>-2.1425859527046684E-3</v>
      </c>
    </row>
    <row r="223" spans="1:7" x14ac:dyDescent="0.25">
      <c r="A223" s="4">
        <v>199</v>
      </c>
      <c r="B223" s="4">
        <v>-1.3011101978941233E-2</v>
      </c>
      <c r="C223" s="4">
        <v>-1.0388360915862182E-2</v>
      </c>
      <c r="D223" s="4">
        <v>-1.483982457229891</v>
      </c>
      <c r="F223" s="4">
        <v>38.026819923371647</v>
      </c>
      <c r="G223" s="4">
        <v>-2.0611793883266827E-3</v>
      </c>
    </row>
    <row r="224" spans="1:7" x14ac:dyDescent="0.25">
      <c r="A224" s="4">
        <v>200</v>
      </c>
      <c r="B224" s="4">
        <v>1.6009888825609171E-2</v>
      </c>
      <c r="C224" s="4">
        <v>2.1558820177766946E-3</v>
      </c>
      <c r="D224" s="4">
        <v>0.30796880471807037</v>
      </c>
      <c r="F224" s="4">
        <v>38.218390804597703</v>
      </c>
      <c r="G224" s="4">
        <v>-2.014462445260485E-3</v>
      </c>
    </row>
    <row r="225" spans="1:7" x14ac:dyDescent="0.25">
      <c r="A225" s="4">
        <v>201</v>
      </c>
      <c r="B225" s="4">
        <v>-2.2317162339748217E-2</v>
      </c>
      <c r="C225" s="4">
        <v>6.3908685730344403E-4</v>
      </c>
      <c r="D225" s="4">
        <v>9.1293871339835103E-2</v>
      </c>
      <c r="F225" s="4">
        <v>38.40996168582376</v>
      </c>
      <c r="G225" s="4">
        <v>-1.9049740217603848E-3</v>
      </c>
    </row>
    <row r="226" spans="1:7" x14ac:dyDescent="0.25">
      <c r="A226" s="4">
        <v>202</v>
      </c>
      <c r="B226" s="4">
        <v>4.5111281092842697E-3</v>
      </c>
      <c r="C226" s="4">
        <v>-1.042327624308512E-4</v>
      </c>
      <c r="D226" s="4">
        <v>-1.4889701288661513E-2</v>
      </c>
      <c r="F226" s="4">
        <v>38.601532567049809</v>
      </c>
      <c r="G226" s="4">
        <v>-1.9041863302897155E-3</v>
      </c>
    </row>
    <row r="227" spans="1:7" x14ac:dyDescent="0.25">
      <c r="A227" s="4">
        <v>203</v>
      </c>
      <c r="B227" s="4">
        <v>-1.4556869002294753E-2</v>
      </c>
      <c r="C227" s="4">
        <v>-1.0611203804144244E-3</v>
      </c>
      <c r="D227" s="4">
        <v>-0.15158156732307015</v>
      </c>
      <c r="F227" s="4">
        <v>38.793103448275865</v>
      </c>
      <c r="G227" s="4">
        <v>-1.8997936857940226E-3</v>
      </c>
    </row>
    <row r="228" spans="1:7" x14ac:dyDescent="0.25">
      <c r="A228" s="4">
        <v>204</v>
      </c>
      <c r="B228" s="4">
        <v>2.7846120967526724E-3</v>
      </c>
      <c r="C228" s="4">
        <v>1.4140198071629204E-2</v>
      </c>
      <c r="D228" s="4">
        <v>2.0199342369798789</v>
      </c>
      <c r="F228" s="4">
        <v>38.984674329501921</v>
      </c>
      <c r="G228" s="4">
        <v>-1.7060681521776512E-3</v>
      </c>
    </row>
    <row r="229" spans="1:7" x14ac:dyDescent="0.25">
      <c r="A229" s="4">
        <v>205</v>
      </c>
      <c r="B229" s="4">
        <v>-2.4568332139540218E-2</v>
      </c>
      <c r="C229" s="4">
        <v>8.6412868289301864E-4</v>
      </c>
      <c r="D229" s="4">
        <v>0.1234412066146416</v>
      </c>
      <c r="F229" s="4">
        <v>39.17624521072797</v>
      </c>
      <c r="G229" s="4">
        <v>-1.6584463777639734E-3</v>
      </c>
    </row>
    <row r="230" spans="1:7" x14ac:dyDescent="0.25">
      <c r="A230" s="4">
        <v>206</v>
      </c>
      <c r="B230" s="4">
        <v>-1.4181795929627362E-2</v>
      </c>
      <c r="C230" s="4">
        <v>2.5145617391024878E-3</v>
      </c>
      <c r="D230" s="4">
        <v>0.35920637901132035</v>
      </c>
      <c r="F230" s="4">
        <v>39.367816091954026</v>
      </c>
      <c r="G230" s="4">
        <v>-1.3705698410685437E-3</v>
      </c>
    </row>
    <row r="231" spans="1:7" x14ac:dyDescent="0.25">
      <c r="A231" s="4">
        <v>207</v>
      </c>
      <c r="B231" s="4">
        <v>3.9504479356667711E-2</v>
      </c>
      <c r="C231" s="4">
        <v>-1.6877278521600508E-3</v>
      </c>
      <c r="D231" s="4">
        <v>-0.24109275230893656</v>
      </c>
      <c r="F231" s="4">
        <v>39.559386973180082</v>
      </c>
      <c r="G231" s="4">
        <v>-1.3682637162311458E-3</v>
      </c>
    </row>
    <row r="232" spans="1:7" x14ac:dyDescent="0.25">
      <c r="A232" s="4">
        <v>208</v>
      </c>
      <c r="B232" s="4">
        <v>6.409163077974369E-3</v>
      </c>
      <c r="C232" s="4">
        <v>3.9804648230649577E-3</v>
      </c>
      <c r="D232" s="4">
        <v>0.56861135427338327</v>
      </c>
      <c r="F232" s="4">
        <v>39.750957854406131</v>
      </c>
      <c r="G232" s="4">
        <v>-1.3480025018492321E-3</v>
      </c>
    </row>
    <row r="233" spans="1:7" x14ac:dyDescent="0.25">
      <c r="A233" s="4">
        <v>209</v>
      </c>
      <c r="B233" s="4">
        <v>2.5824119285806049E-3</v>
      </c>
      <c r="C233" s="4">
        <v>-1.0875052034921716E-3</v>
      </c>
      <c r="D233" s="4">
        <v>-0.15535065225394751</v>
      </c>
      <c r="F233" s="4">
        <v>39.942528735632187</v>
      </c>
      <c r="G233" s="4">
        <v>-1.2221323718269845E-3</v>
      </c>
    </row>
    <row r="234" spans="1:7" x14ac:dyDescent="0.25">
      <c r="A234" s="4">
        <v>210</v>
      </c>
      <c r="B234" s="4">
        <v>-2.1928132079128484E-3</v>
      </c>
      <c r="C234" s="4">
        <v>1.0542038456177041E-2</v>
      </c>
      <c r="D234" s="4">
        <v>1.5059353693153066</v>
      </c>
      <c r="F234" s="4">
        <v>40.134099616858244</v>
      </c>
      <c r="G234" s="4">
        <v>-1.0983153845584986E-3</v>
      </c>
    </row>
    <row r="235" spans="1:7" x14ac:dyDescent="0.25">
      <c r="A235" s="4">
        <v>211</v>
      </c>
      <c r="B235" s="4">
        <v>1.3705157515191151E-2</v>
      </c>
      <c r="C235" s="4">
        <v>-9.547988947645053E-3</v>
      </c>
      <c r="D235" s="4">
        <v>-1.3639349089705926</v>
      </c>
      <c r="F235" s="4">
        <v>40.325670498084293</v>
      </c>
      <c r="G235" s="4">
        <v>-8.5478925081320268E-4</v>
      </c>
    </row>
    <row r="236" spans="1:7" x14ac:dyDescent="0.25">
      <c r="A236" s="4">
        <v>212</v>
      </c>
      <c r="B236" s="4">
        <v>-1.9270926938932634E-2</v>
      </c>
      <c r="C236" s="4">
        <v>6.2287022357464285E-3</v>
      </c>
      <c r="D236" s="4">
        <v>0.88977317249755505</v>
      </c>
      <c r="F236" s="4">
        <v>40.517241379310349</v>
      </c>
      <c r="G236" s="4">
        <v>-7.8727352805978558E-4</v>
      </c>
    </row>
    <row r="237" spans="1:7" x14ac:dyDescent="0.25">
      <c r="A237" s="4">
        <v>213</v>
      </c>
      <c r="B237" s="4">
        <v>4.9656292163582638E-2</v>
      </c>
      <c r="C237" s="4">
        <v>3.2251026749367875E-3</v>
      </c>
      <c r="D237" s="4">
        <v>0.46070750055127196</v>
      </c>
      <c r="F237" s="4">
        <v>40.708812260536398</v>
      </c>
      <c r="G237" s="4">
        <v>-7.8088678058917897E-4</v>
      </c>
    </row>
    <row r="238" spans="1:7" x14ac:dyDescent="0.25">
      <c r="A238" s="4">
        <v>214</v>
      </c>
      <c r="B238" s="4">
        <v>5.2228764617497396E-3</v>
      </c>
      <c r="C238" s="4">
        <v>-5.7841779205469648E-3</v>
      </c>
      <c r="D238" s="4">
        <v>-0.82627265582212095</v>
      </c>
      <c r="F238" s="4">
        <v>40.900383141762454</v>
      </c>
      <c r="G238" s="4">
        <v>-7.1243885940259675E-4</v>
      </c>
    </row>
    <row r="239" spans="1:7" x14ac:dyDescent="0.25">
      <c r="A239" s="4">
        <v>215</v>
      </c>
      <c r="B239" s="4">
        <v>1.1214389123098953E-2</v>
      </c>
      <c r="C239" s="4">
        <v>-5.2554838970044118E-3</v>
      </c>
      <c r="D239" s="4">
        <v>-0.75074845498486886</v>
      </c>
      <c r="F239" s="4">
        <v>41.09195402298851</v>
      </c>
      <c r="G239" s="4">
        <v>-6.2698386341814298E-4</v>
      </c>
    </row>
    <row r="240" spans="1:7" x14ac:dyDescent="0.25">
      <c r="A240" s="4">
        <v>216</v>
      </c>
      <c r="B240" s="4">
        <v>1.3273692777409177E-2</v>
      </c>
      <c r="C240" s="4">
        <v>-5.8214983925830403E-3</v>
      </c>
      <c r="D240" s="4">
        <v>-0.83160390357579783</v>
      </c>
      <c r="F240" s="4">
        <v>41.283524904214559</v>
      </c>
      <c r="G240" s="4">
        <v>-5.6130145879722477E-4</v>
      </c>
    </row>
    <row r="241" spans="1:7" x14ac:dyDescent="0.25">
      <c r="A241" s="4">
        <v>217</v>
      </c>
      <c r="B241" s="4">
        <v>8.3712909963943871E-3</v>
      </c>
      <c r="C241" s="4">
        <v>7.6022686265108975E-3</v>
      </c>
      <c r="D241" s="4">
        <v>1.0859878058015113</v>
      </c>
      <c r="F241" s="4">
        <v>41.475095785440615</v>
      </c>
      <c r="G241" s="4">
        <v>-3.6658660209076333E-4</v>
      </c>
    </row>
    <row r="242" spans="1:7" x14ac:dyDescent="0.25">
      <c r="A242" s="4">
        <v>218</v>
      </c>
      <c r="B242" s="4">
        <v>4.538446475977502E-3</v>
      </c>
      <c r="C242" s="4">
        <v>1.6706613701947245E-2</v>
      </c>
      <c r="D242" s="4">
        <v>2.3865479698101728</v>
      </c>
      <c r="F242" s="4">
        <v>41.666666666666671</v>
      </c>
      <c r="G242" s="4">
        <v>-3.4286422120086098E-4</v>
      </c>
    </row>
    <row r="243" spans="1:7" x14ac:dyDescent="0.25">
      <c r="A243" s="4">
        <v>219</v>
      </c>
      <c r="B243" s="4">
        <v>2.4933799179617691E-3</v>
      </c>
      <c r="C243" s="4">
        <v>5.3229842152381114E-3</v>
      </c>
      <c r="D243" s="4">
        <v>0.76039090858534919</v>
      </c>
      <c r="F243" s="4">
        <v>41.85823754789272</v>
      </c>
      <c r="G243" s="4">
        <v>-3.027775818663348E-4</v>
      </c>
    </row>
    <row r="244" spans="1:7" x14ac:dyDescent="0.25">
      <c r="A244" s="4">
        <v>220</v>
      </c>
      <c r="B244" s="4">
        <v>-1.7994859292546283E-3</v>
      </c>
      <c r="C244" s="4">
        <v>-2.4381234541965228E-3</v>
      </c>
      <c r="D244" s="4">
        <v>-0.34828713248341148</v>
      </c>
      <c r="F244" s="4">
        <v>42.049808429118777</v>
      </c>
      <c r="G244" s="4">
        <v>-1.9119290552729583E-4</v>
      </c>
    </row>
    <row r="245" spans="1:7" x14ac:dyDescent="0.25">
      <c r="A245" s="4">
        <v>221</v>
      </c>
      <c r="B245" s="4">
        <v>2.8664122745883907E-3</v>
      </c>
      <c r="C245" s="4">
        <v>2.2589880845381681E-3</v>
      </c>
      <c r="D245" s="4">
        <v>0.32269755697718472</v>
      </c>
      <c r="F245" s="4">
        <v>42.241379310344833</v>
      </c>
      <c r="G245" s="4">
        <v>-1.5628547881311455E-4</v>
      </c>
    </row>
    <row r="246" spans="1:7" x14ac:dyDescent="0.25">
      <c r="A246" s="4">
        <v>222</v>
      </c>
      <c r="B246" s="4">
        <v>2.4088283261849631E-2</v>
      </c>
      <c r="C246" s="4">
        <v>-4.6029306804627398E-4</v>
      </c>
      <c r="D246" s="4">
        <v>-6.5753090761624153E-2</v>
      </c>
      <c r="F246" s="4">
        <v>42.432950191570882</v>
      </c>
      <c r="G246" s="4">
        <v>-2.0044202365260711E-5</v>
      </c>
    </row>
    <row r="247" spans="1:7" x14ac:dyDescent="0.25">
      <c r="A247" s="4">
        <v>223</v>
      </c>
      <c r="B247" s="4">
        <v>7.6321050911697308E-3</v>
      </c>
      <c r="C247" s="4">
        <v>-5.3610170252948097E-3</v>
      </c>
      <c r="D247" s="4">
        <v>-0.76582391417501039</v>
      </c>
      <c r="F247" s="4">
        <v>42.624521072796938</v>
      </c>
      <c r="G247" s="4">
        <v>9.4091084850228871E-5</v>
      </c>
    </row>
    <row r="248" spans="1:7" x14ac:dyDescent="0.25">
      <c r="A248" s="4">
        <v>224</v>
      </c>
      <c r="B248" s="4">
        <v>-1.4335698185545655E-3</v>
      </c>
      <c r="C248" s="4">
        <v>-2.2487655920940789E-4</v>
      </c>
      <c r="D248" s="4">
        <v>-3.2123726891258447E-2</v>
      </c>
      <c r="F248" s="4">
        <v>42.816091954022994</v>
      </c>
      <c r="G248" s="4">
        <v>9.5102911416315559E-5</v>
      </c>
    </row>
    <row r="249" spans="1:7" x14ac:dyDescent="0.25">
      <c r="A249" s="4">
        <v>225</v>
      </c>
      <c r="B249" s="4">
        <v>9.5557729142343052E-3</v>
      </c>
      <c r="C249" s="4">
        <v>-4.116522449805992E-3</v>
      </c>
      <c r="D249" s="4">
        <v>-0.58804725305388594</v>
      </c>
      <c r="F249" s="4">
        <v>43.007662835249043</v>
      </c>
      <c r="G249" s="4">
        <v>2.1326369159006256E-4</v>
      </c>
    </row>
    <row r="250" spans="1:7" x14ac:dyDescent="0.25">
      <c r="A250" s="4">
        <v>226</v>
      </c>
      <c r="B250" s="4">
        <v>-9.5304833521886647E-3</v>
      </c>
      <c r="C250" s="4">
        <v>-1.274819736628437E-3</v>
      </c>
      <c r="D250" s="4">
        <v>-0.1821086252787377</v>
      </c>
      <c r="F250" s="4">
        <v>43.199233716475099</v>
      </c>
      <c r="G250" s="4">
        <v>3.2529755299820864E-4</v>
      </c>
    </row>
    <row r="251" spans="1:7" x14ac:dyDescent="0.25">
      <c r="A251" s="4">
        <v>227</v>
      </c>
      <c r="B251" s="4">
        <v>2.5439159266479841E-2</v>
      </c>
      <c r="C251" s="4">
        <v>1.1556568260583586E-3</v>
      </c>
      <c r="D251" s="4">
        <v>0.16508614499809621</v>
      </c>
      <c r="F251" s="4">
        <v>43.390804597701155</v>
      </c>
      <c r="G251" s="4">
        <v>4.7255742111239547E-4</v>
      </c>
    </row>
    <row r="252" spans="1:7" x14ac:dyDescent="0.25">
      <c r="A252" s="4">
        <v>228</v>
      </c>
      <c r="B252" s="4">
        <v>-2.1151380318958298E-2</v>
      </c>
      <c r="C252" s="4">
        <v>2.8046060115908544E-3</v>
      </c>
      <c r="D252" s="4">
        <v>0.40063934574002968</v>
      </c>
      <c r="F252" s="4">
        <v>43.582375478927204</v>
      </c>
      <c r="G252" s="4">
        <v>5.3774501141388813E-4</v>
      </c>
    </row>
    <row r="253" spans="1:7" x14ac:dyDescent="0.25">
      <c r="A253" s="4">
        <v>229</v>
      </c>
      <c r="B253" s="4">
        <v>1.9611190506578204E-2</v>
      </c>
      <c r="C253" s="4">
        <v>8.4371836219446043E-3</v>
      </c>
      <c r="D253" s="4">
        <v>1.2052558228194747</v>
      </c>
      <c r="F253" s="4">
        <v>43.773946360153261</v>
      </c>
      <c r="G253" s="4">
        <v>5.4846367029837823E-4</v>
      </c>
    </row>
    <row r="254" spans="1:7" x14ac:dyDescent="0.25">
      <c r="A254" s="4">
        <v>230</v>
      </c>
      <c r="B254" s="4">
        <v>2.2768565210566034E-2</v>
      </c>
      <c r="C254" s="4">
        <v>-2.3505627832006923E-3</v>
      </c>
      <c r="D254" s="4">
        <v>-0.33577904764178018</v>
      </c>
      <c r="F254" s="4">
        <v>43.96551724137931</v>
      </c>
      <c r="G254" s="4">
        <v>5.740519703460533E-4</v>
      </c>
    </row>
    <row r="255" spans="1:7" x14ac:dyDescent="0.25">
      <c r="A255" s="4">
        <v>231</v>
      </c>
      <c r="B255" s="4">
        <v>1.3885281974920994E-2</v>
      </c>
      <c r="C255" s="4">
        <v>7.3259406685606925E-3</v>
      </c>
      <c r="D255" s="4">
        <v>1.0465142213389109</v>
      </c>
      <c r="F255" s="4">
        <v>44.157088122605366</v>
      </c>
      <c r="G255" s="4">
        <v>6.3681260888334397E-4</v>
      </c>
    </row>
    <row r="256" spans="1:7" x14ac:dyDescent="0.25">
      <c r="A256" s="4">
        <v>232</v>
      </c>
      <c r="B256" s="4">
        <v>2.3146919167888792E-2</v>
      </c>
      <c r="C256" s="4">
        <v>-4.217064105559911E-3</v>
      </c>
      <c r="D256" s="4">
        <v>-0.60240967794151601</v>
      </c>
      <c r="F256" s="4">
        <v>44.348659003831422</v>
      </c>
      <c r="G256" s="4">
        <v>6.9899077648233289E-4</v>
      </c>
    </row>
    <row r="257" spans="1:7" x14ac:dyDescent="0.25">
      <c r="A257" s="4">
        <v>233</v>
      </c>
      <c r="B257" s="4">
        <v>-1.0049322746894799E-2</v>
      </c>
      <c r="C257" s="4">
        <v>2.9546432616870833E-3</v>
      </c>
      <c r="D257" s="4">
        <v>0.4220722405804318</v>
      </c>
      <c r="F257" s="4">
        <v>44.540229885057471</v>
      </c>
      <c r="G257" s="4">
        <v>8.1512751563272089E-4</v>
      </c>
    </row>
    <row r="258" spans="1:7" x14ac:dyDescent="0.25">
      <c r="A258" s="4">
        <v>234</v>
      </c>
      <c r="B258" s="4">
        <v>-1.0825646787965715E-2</v>
      </c>
      <c r="C258" s="4">
        <v>4.4111293988291214E-3</v>
      </c>
      <c r="D258" s="4">
        <v>0.63013200036573458</v>
      </c>
      <c r="F258" s="4">
        <v>44.731800766283527</v>
      </c>
      <c r="G258" s="4">
        <v>8.5562433157152515E-4</v>
      </c>
    </row>
    <row r="259" spans="1:7" x14ac:dyDescent="0.25">
      <c r="A259" s="4">
        <v>235</v>
      </c>
      <c r="B259" s="4">
        <v>9.4904859988667704E-3</v>
      </c>
      <c r="C259" s="4">
        <v>3.661434744264766E-3</v>
      </c>
      <c r="D259" s="4">
        <v>0.52303775088179738</v>
      </c>
      <c r="F259" s="4">
        <v>44.923371647509583</v>
      </c>
      <c r="G259" s="4">
        <v>8.6426487068905038E-4</v>
      </c>
    </row>
    <row r="260" spans="1:7" x14ac:dyDescent="0.25">
      <c r="A260" s="4">
        <v>236</v>
      </c>
      <c r="B260" s="4">
        <v>-9.4565514000934502E-3</v>
      </c>
      <c r="C260" s="4">
        <v>-6.5309645920495155E-3</v>
      </c>
      <c r="D260" s="4">
        <v>-0.93295149849793979</v>
      </c>
      <c r="F260" s="4">
        <v>45.114942528735632</v>
      </c>
      <c r="G260" s="4">
        <v>1.0720356166742612E-3</v>
      </c>
    </row>
    <row r="261" spans="1:7" x14ac:dyDescent="0.25">
      <c r="A261" s="4">
        <v>237</v>
      </c>
      <c r="B261" s="4">
        <v>-2.1045930235801206E-2</v>
      </c>
      <c r="C261" s="4">
        <v>-1.483303706772774E-3</v>
      </c>
      <c r="D261" s="4">
        <v>-0.21189066277374119</v>
      </c>
      <c r="F261" s="4">
        <v>45.306513409961688</v>
      </c>
      <c r="G261" s="4">
        <v>1.078862185885047E-3</v>
      </c>
    </row>
    <row r="262" spans="1:7" x14ac:dyDescent="0.25">
      <c r="A262" s="4">
        <v>238</v>
      </c>
      <c r="B262" s="4">
        <v>1.0465245518734952E-2</v>
      </c>
      <c r="C262" s="4">
        <v>2.1685066880358667E-3</v>
      </c>
      <c r="D262" s="4">
        <v>0.30977224506295831</v>
      </c>
      <c r="F262" s="4">
        <v>45.498084291187745</v>
      </c>
      <c r="G262" s="4">
        <v>1.131608060504581E-3</v>
      </c>
    </row>
    <row r="263" spans="1:7" x14ac:dyDescent="0.25">
      <c r="A263" s="4">
        <v>239</v>
      </c>
      <c r="B263" s="4">
        <v>1.8158556509500875E-2</v>
      </c>
      <c r="C263" s="4">
        <v>2.1490243121601721E-4</v>
      </c>
      <c r="D263" s="4">
        <v>3.069891781038056E-2</v>
      </c>
      <c r="F263" s="4">
        <v>45.689655172413794</v>
      </c>
      <c r="G263" s="4">
        <v>1.1477036316559258E-3</v>
      </c>
    </row>
    <row r="264" spans="1:7" x14ac:dyDescent="0.25">
      <c r="A264" s="4">
        <v>240</v>
      </c>
      <c r="B264" s="4">
        <v>3.2591680597526859E-2</v>
      </c>
      <c r="C264" s="4">
        <v>-7.0907111958927807E-3</v>
      </c>
      <c r="D264" s="4">
        <v>-1.0129115756771099</v>
      </c>
      <c r="F264" s="4">
        <v>45.88122605363985</v>
      </c>
      <c r="G264" s="4">
        <v>1.1647715575298354E-3</v>
      </c>
    </row>
    <row r="265" spans="1:7" x14ac:dyDescent="0.25">
      <c r="A265" s="4">
        <v>241</v>
      </c>
      <c r="B265" s="4">
        <v>8.7831393207412744E-3</v>
      </c>
      <c r="C265" s="4">
        <v>-4.5506090932714797E-3</v>
      </c>
      <c r="D265" s="4">
        <v>-0.65005674319751228</v>
      </c>
      <c r="F265" s="4">
        <v>46.072796934865906</v>
      </c>
      <c r="G265" s="4">
        <v>1.1676529023292304E-3</v>
      </c>
    </row>
    <row r="266" spans="1:7" x14ac:dyDescent="0.25">
      <c r="A266" s="4">
        <v>242</v>
      </c>
      <c r="B266" s="4">
        <v>1.0408827172453145E-3</v>
      </c>
      <c r="C266" s="4">
        <v>1.2102555806519593E-2</v>
      </c>
      <c r="D266" s="4">
        <v>1.7288560389827621</v>
      </c>
      <c r="F266" s="4">
        <v>46.264367816091955</v>
      </c>
      <c r="G266" s="4">
        <v>1.1844523120446131E-3</v>
      </c>
    </row>
    <row r="267" spans="1:7" x14ac:dyDescent="0.25">
      <c r="A267" s="4">
        <v>243</v>
      </c>
      <c r="B267" s="4">
        <v>1.2599797979908688E-2</v>
      </c>
      <c r="C267" s="4">
        <v>6.5860918225317151E-3</v>
      </c>
      <c r="D267" s="4">
        <v>0.94082645043827318</v>
      </c>
      <c r="F267" s="4">
        <v>46.455938697318011</v>
      </c>
      <c r="G267" s="4">
        <v>1.2202530713019397E-3</v>
      </c>
    </row>
    <row r="268" spans="1:7" x14ac:dyDescent="0.25">
      <c r="A268" s="4">
        <v>244</v>
      </c>
      <c r="B268" s="4">
        <v>-1.0004612792520833E-2</v>
      </c>
      <c r="C268" s="4">
        <v>-6.5363223146520655E-3</v>
      </c>
      <c r="D268" s="4">
        <v>-0.9337168518022082</v>
      </c>
      <c r="F268" s="4">
        <v>46.647509578544067</v>
      </c>
      <c r="G268" s="4">
        <v>1.3340206662339797E-3</v>
      </c>
    </row>
    <row r="269" spans="1:7" x14ac:dyDescent="0.25">
      <c r="A269" s="4">
        <v>245</v>
      </c>
      <c r="B269" s="4">
        <v>-2.1020905722514052E-2</v>
      </c>
      <c r="C269" s="4">
        <v>9.2324666058139736E-3</v>
      </c>
      <c r="D269" s="4">
        <v>1.3188623875272467</v>
      </c>
      <c r="F269" s="4">
        <v>46.839080459770116</v>
      </c>
      <c r="G269" s="4">
        <v>1.4949067250884334E-3</v>
      </c>
    </row>
    <row r="270" spans="1:7" x14ac:dyDescent="0.25">
      <c r="A270" s="4">
        <v>246</v>
      </c>
      <c r="B270" s="4">
        <v>6.1640586141199173E-3</v>
      </c>
      <c r="C270" s="4">
        <v>-3.2933817609787155E-3</v>
      </c>
      <c r="D270" s="4">
        <v>-0.4704612015155113</v>
      </c>
      <c r="F270" s="4">
        <v>47.030651340996172</v>
      </c>
      <c r="G270" s="4">
        <v>1.5966774688362198E-3</v>
      </c>
    </row>
    <row r="271" spans="1:7" x14ac:dyDescent="0.25">
      <c r="A271" s="4">
        <v>247</v>
      </c>
      <c r="B271" s="4">
        <v>-1.8107415093407145E-2</v>
      </c>
      <c r="C271" s="4">
        <v>-8.409726632587558E-4</v>
      </c>
      <c r="D271" s="4">
        <v>-0.12013335784091954</v>
      </c>
      <c r="F271" s="4">
        <v>47.222222222222229</v>
      </c>
      <c r="G271" s="4">
        <v>1.6776946335196412E-3</v>
      </c>
    </row>
    <row r="272" spans="1:7" x14ac:dyDescent="0.25">
      <c r="A272" s="4">
        <v>248</v>
      </c>
      <c r="B272" s="4">
        <v>1.5699931849568013E-2</v>
      </c>
      <c r="C272" s="4">
        <v>-1.44557981007838E-3</v>
      </c>
      <c r="D272" s="4">
        <v>-0.20650178560955315</v>
      </c>
      <c r="F272" s="4">
        <v>47.413793103448278</v>
      </c>
      <c r="G272" s="4">
        <v>1.7390605523278711E-3</v>
      </c>
    </row>
    <row r="273" spans="1:7" x14ac:dyDescent="0.25">
      <c r="A273" s="4">
        <v>249</v>
      </c>
      <c r="B273" s="4">
        <v>2.2308812943308991E-2</v>
      </c>
      <c r="C273" s="4">
        <v>4.1008074115410353E-5</v>
      </c>
      <c r="D273" s="4">
        <v>5.8580235212208603E-3</v>
      </c>
      <c r="F273" s="4">
        <v>47.605363984674334</v>
      </c>
      <c r="G273" s="4">
        <v>1.8772956410449339E-3</v>
      </c>
    </row>
    <row r="274" spans="1:7" x14ac:dyDescent="0.25">
      <c r="A274" s="4">
        <v>250</v>
      </c>
      <c r="B274" s="4">
        <v>1.5082016260400975E-2</v>
      </c>
      <c r="C274" s="4">
        <v>-5.9081532578306589E-3</v>
      </c>
      <c r="D274" s="4">
        <v>-0.84398259362157135</v>
      </c>
      <c r="F274" s="4">
        <v>47.796934865900383</v>
      </c>
      <c r="G274" s="4">
        <v>1.9031241038553154E-3</v>
      </c>
    </row>
    <row r="275" spans="1:7" x14ac:dyDescent="0.25">
      <c r="A275" s="4">
        <v>251</v>
      </c>
      <c r="B275" s="4">
        <v>-9.8812260947965004E-3</v>
      </c>
      <c r="C275" s="4">
        <v>-1.080792530499565E-5</v>
      </c>
      <c r="D275" s="4">
        <v>-1.5439174362121616E-3</v>
      </c>
      <c r="F275" s="4">
        <v>47.988505747126439</v>
      </c>
      <c r="G275" s="4">
        <v>1.9857544331297874E-3</v>
      </c>
    </row>
    <row r="276" spans="1:7" x14ac:dyDescent="0.25">
      <c r="A276" s="4">
        <v>252</v>
      </c>
      <c r="B276" s="4">
        <v>5.7388660938322792E-4</v>
      </c>
      <c r="C276" s="4">
        <v>-3.5080772890618474E-3</v>
      </c>
      <c r="D276" s="4">
        <v>-0.50113056311177551</v>
      </c>
      <c r="F276" s="4">
        <v>48.180076628352495</v>
      </c>
      <c r="G276" s="4">
        <v>2.0355489808715778E-3</v>
      </c>
    </row>
    <row r="277" spans="1:7" x14ac:dyDescent="0.25">
      <c r="A277" s="4">
        <v>253</v>
      </c>
      <c r="B277" s="4">
        <v>9.2698351495942924E-3</v>
      </c>
      <c r="C277" s="4">
        <v>-2.6596851037741691E-3</v>
      </c>
      <c r="D277" s="4">
        <v>-0.37993732290624349</v>
      </c>
      <c r="F277" s="4">
        <v>48.371647509578544</v>
      </c>
      <c r="G277" s="4">
        <v>2.097054972204312E-3</v>
      </c>
    </row>
    <row r="278" spans="1:7" x14ac:dyDescent="0.25">
      <c r="A278" s="4">
        <v>254</v>
      </c>
      <c r="B278" s="4">
        <v>2.685810493413391E-2</v>
      </c>
      <c r="C278" s="4">
        <v>1.7355569969878075E-3</v>
      </c>
      <c r="D278" s="4">
        <v>0.24792516913037385</v>
      </c>
      <c r="F278" s="4">
        <v>48.5632183908046</v>
      </c>
      <c r="G278" s="4">
        <v>2.2054360349790044E-3</v>
      </c>
    </row>
    <row r="279" spans="1:7" x14ac:dyDescent="0.25">
      <c r="A279" s="4">
        <v>255</v>
      </c>
      <c r="B279" s="4">
        <v>1.0564022478089484E-2</v>
      </c>
      <c r="C279" s="4">
        <v>-7.0482184502475929E-3</v>
      </c>
      <c r="D279" s="4">
        <v>-1.0068414660989276</v>
      </c>
      <c r="F279" s="4">
        <v>48.754789272030656</v>
      </c>
      <c r="G279" s="4">
        <v>2.2710880658749211E-3</v>
      </c>
    </row>
    <row r="280" spans="1:7" x14ac:dyDescent="0.25">
      <c r="A280" s="4">
        <v>256</v>
      </c>
      <c r="B280" s="4">
        <v>2.4138298571934587E-3</v>
      </c>
      <c r="C280" s="4">
        <v>1.943276041229779E-3</v>
      </c>
      <c r="D280" s="4">
        <v>0.27759793658466692</v>
      </c>
      <c r="F280" s="4">
        <v>48.946360153256705</v>
      </c>
      <c r="G280" s="4">
        <v>2.3850657568644687E-3</v>
      </c>
    </row>
    <row r="281" spans="1:7" x14ac:dyDescent="0.25">
      <c r="A281" s="4">
        <v>257</v>
      </c>
      <c r="B281" s="4">
        <v>6.668942399007686E-3</v>
      </c>
      <c r="C281" s="4">
        <v>-7.1080791612491718E-4</v>
      </c>
      <c r="D281" s="4">
        <v>-0.10153925980554629</v>
      </c>
      <c r="F281" s="4">
        <v>49.137931034482762</v>
      </c>
      <c r="G281" s="4">
        <v>2.4544046568082799E-3</v>
      </c>
    </row>
    <row r="282" spans="1:7" x14ac:dyDescent="0.25">
      <c r="A282" s="4">
        <v>258</v>
      </c>
      <c r="B282" s="4">
        <v>1.7706001612092914E-2</v>
      </c>
      <c r="C282" s="4">
        <v>4.0113178713861858E-3</v>
      </c>
      <c r="D282" s="4">
        <v>0.57301872737406734</v>
      </c>
      <c r="F282" s="4">
        <v>49.329501915708818</v>
      </c>
      <c r="G282" s="4">
        <v>2.5153023427672517E-3</v>
      </c>
    </row>
    <row r="283" spans="1:7" x14ac:dyDescent="0.25">
      <c r="A283" s="4">
        <v>259</v>
      </c>
      <c r="B283" s="4">
        <v>5.0553016211085985E-3</v>
      </c>
      <c r="C283" s="4">
        <v>-9.1600238888823945E-3</v>
      </c>
      <c r="D283" s="4">
        <v>-1.3085139098461926</v>
      </c>
      <c r="F283" s="4">
        <v>49.521072796934867</v>
      </c>
      <c r="G283" s="4">
        <v>2.6482195694935129E-3</v>
      </c>
    </row>
    <row r="284" spans="1:7" x14ac:dyDescent="0.25">
      <c r="A284" s="4">
        <v>260</v>
      </c>
      <c r="B284" s="4">
        <v>1.8125086375518969E-3</v>
      </c>
      <c r="C284" s="4">
        <v>2.065619114976219E-3</v>
      </c>
      <c r="D284" s="4">
        <v>0.29507470473642416</v>
      </c>
      <c r="F284" s="4">
        <v>49.712643678160923</v>
      </c>
      <c r="G284" s="4">
        <v>2.7582866969330104E-3</v>
      </c>
    </row>
    <row r="285" spans="1:7" x14ac:dyDescent="0.25">
      <c r="A285" s="4">
        <v>261</v>
      </c>
      <c r="B285" s="4">
        <v>8.0146747405034514E-4</v>
      </c>
      <c r="C285" s="4">
        <v>-2.1720373151188888E-3</v>
      </c>
      <c r="D285" s="4">
        <v>-0.31027659687520864</v>
      </c>
      <c r="F285" s="4">
        <v>49.904214559386979</v>
      </c>
      <c r="G285" s="4">
        <v>2.8706768531412017E-3</v>
      </c>
    </row>
    <row r="286" spans="1:7" x14ac:dyDescent="0.25">
      <c r="A286" s="4">
        <v>262</v>
      </c>
      <c r="B286" s="4">
        <v>-1.6218167425240314E-2</v>
      </c>
      <c r="C286" s="4">
        <v>3.2780969550312115E-3</v>
      </c>
      <c r="D286" s="4">
        <v>0.46827775948149181</v>
      </c>
      <c r="F286" s="4">
        <v>50.095785440613028</v>
      </c>
      <c r="G286" s="4">
        <v>3.0354637586618482E-3</v>
      </c>
    </row>
    <row r="287" spans="1:7" x14ac:dyDescent="0.25">
      <c r="A287" s="4">
        <v>263</v>
      </c>
      <c r="B287" s="4">
        <v>2.6836928919380706E-2</v>
      </c>
      <c r="C287" s="4">
        <v>-8.1446313819577079E-3</v>
      </c>
      <c r="D287" s="4">
        <v>-1.1634645917022575</v>
      </c>
      <c r="F287" s="4">
        <v>50.287356321839084</v>
      </c>
      <c r="G287" s="4">
        <v>3.094416354664337E-3</v>
      </c>
    </row>
    <row r="288" spans="1:7" x14ac:dyDescent="0.25">
      <c r="A288" s="4">
        <v>264</v>
      </c>
      <c r="B288" s="4">
        <v>1.4653166308278412E-2</v>
      </c>
      <c r="C288" s="4">
        <v>-4.1546152503671475E-3</v>
      </c>
      <c r="D288" s="4">
        <v>-0.59348882831656247</v>
      </c>
      <c r="F288" s="4">
        <v>50.47892720306514</v>
      </c>
      <c r="G288" s="4">
        <v>3.1778436050055232E-3</v>
      </c>
    </row>
    <row r="289" spans="1:7" x14ac:dyDescent="0.25">
      <c r="A289" s="4">
        <v>265</v>
      </c>
      <c r="B289" s="4">
        <v>-4.5476629005977483E-3</v>
      </c>
      <c r="C289" s="4">
        <v>4.1810762985069853E-3</v>
      </c>
      <c r="D289" s="4">
        <v>0.59726880203498389</v>
      </c>
      <c r="F289" s="4">
        <v>50.670498084291189</v>
      </c>
      <c r="G289" s="4">
        <v>3.2618540499464305E-3</v>
      </c>
    </row>
    <row r="290" spans="1:7" x14ac:dyDescent="0.25">
      <c r="A290" s="4">
        <v>266</v>
      </c>
      <c r="B290" s="4">
        <v>7.5704869537324936E-3</v>
      </c>
      <c r="C290" s="4">
        <v>-6.2364662874985141E-3</v>
      </c>
      <c r="D290" s="4">
        <v>-0.89088227110227602</v>
      </c>
      <c r="F290" s="4">
        <v>50.862068965517246</v>
      </c>
      <c r="G290" s="4">
        <v>3.4158714631949373E-3</v>
      </c>
    </row>
    <row r="291" spans="1:7" x14ac:dyDescent="0.25">
      <c r="A291" s="4">
        <v>267</v>
      </c>
      <c r="B291" s="4">
        <v>-8.2605965696292013E-4</v>
      </c>
      <c r="C291" s="4">
        <v>1.4628722658462641E-3</v>
      </c>
      <c r="D291" s="4">
        <v>0.20897202140611471</v>
      </c>
      <c r="F291" s="4">
        <v>51.053639846743295</v>
      </c>
      <c r="G291" s="4">
        <v>3.5158040278418915E-3</v>
      </c>
    </row>
    <row r="292" spans="1:7" x14ac:dyDescent="0.25">
      <c r="A292" s="4">
        <v>268</v>
      </c>
      <c r="B292" s="4">
        <v>-2.6566925982061937E-2</v>
      </c>
      <c r="C292" s="4">
        <v>2.4594955470501646E-3</v>
      </c>
      <c r="D292" s="4">
        <v>0.35134014644066291</v>
      </c>
      <c r="F292" s="4">
        <v>51.245210727969351</v>
      </c>
      <c r="G292" s="4">
        <v>3.840778460339752E-3</v>
      </c>
    </row>
    <row r="293" spans="1:7" x14ac:dyDescent="0.25">
      <c r="A293" s="4">
        <v>269</v>
      </c>
      <c r="B293" s="4">
        <v>-3.2690712491093149E-3</v>
      </c>
      <c r="C293" s="4">
        <v>5.2548256822391023E-3</v>
      </c>
      <c r="D293" s="4">
        <v>0.75065442868247911</v>
      </c>
      <c r="F293" s="4">
        <v>51.436781609195407</v>
      </c>
      <c r="G293" s="4">
        <v>3.8781277525281157E-3</v>
      </c>
    </row>
    <row r="294" spans="1:7" x14ac:dyDescent="0.25">
      <c r="A294" s="4">
        <v>270</v>
      </c>
      <c r="B294" s="4">
        <v>9.9072553232716649E-3</v>
      </c>
      <c r="C294" s="4">
        <v>4.3358918511630842E-3</v>
      </c>
      <c r="D294" s="4">
        <v>0.61938427974207833</v>
      </c>
      <c r="F294" s="4">
        <v>51.628352490421456</v>
      </c>
      <c r="G294" s="4">
        <v>3.8866729113783216E-3</v>
      </c>
    </row>
    <row r="295" spans="1:7" x14ac:dyDescent="0.25">
      <c r="A295" s="4">
        <v>271</v>
      </c>
      <c r="B295" s="4">
        <v>2.5677312736383066E-2</v>
      </c>
      <c r="C295" s="4">
        <v>4.1873230884265471E-3</v>
      </c>
      <c r="D295" s="4">
        <v>0.59816115904199496</v>
      </c>
      <c r="F295" s="4">
        <v>51.819923371647512</v>
      </c>
      <c r="G295" s="4">
        <v>3.8928719936063899E-3</v>
      </c>
    </row>
    <row r="296" spans="1:7" x14ac:dyDescent="0.25">
      <c r="A296" s="4">
        <v>272</v>
      </c>
      <c r="B296" s="4">
        <v>-2.7149511823265377E-5</v>
      </c>
      <c r="C296" s="4">
        <v>-2.60807672672622E-3</v>
      </c>
      <c r="D296" s="4">
        <v>-0.37256504090665277</v>
      </c>
      <c r="F296" s="4">
        <v>52.011494252873568</v>
      </c>
      <c r="G296" s="4">
        <v>4.1571685675460979E-3</v>
      </c>
    </row>
    <row r="297" spans="1:7" x14ac:dyDescent="0.25">
      <c r="A297" s="4">
        <v>273</v>
      </c>
      <c r="B297" s="4">
        <v>1.4644015491420821E-2</v>
      </c>
      <c r="C297" s="4">
        <v>-4.2169068131954826E-3</v>
      </c>
      <c r="D297" s="4">
        <v>-0.60238720865003115</v>
      </c>
      <c r="F297" s="4">
        <v>52.203065134099617</v>
      </c>
      <c r="G297" s="4">
        <v>4.2312261678403356E-3</v>
      </c>
    </row>
    <row r="298" spans="1:7" x14ac:dyDescent="0.25">
      <c r="A298" s="4">
        <v>274</v>
      </c>
      <c r="B298" s="4">
        <v>1.1833019177679018E-2</v>
      </c>
      <c r="C298" s="4">
        <v>5.0357350465565914E-3</v>
      </c>
      <c r="D298" s="4">
        <v>0.7193572238077669</v>
      </c>
      <c r="F298" s="4">
        <v>52.394636015325673</v>
      </c>
      <c r="G298" s="4">
        <v>4.2325302274697947E-3</v>
      </c>
    </row>
    <row r="299" spans="1:7" x14ac:dyDescent="0.25">
      <c r="A299" s="4">
        <v>275</v>
      </c>
      <c r="B299" s="4">
        <v>-1.9544348161682924E-2</v>
      </c>
      <c r="C299" s="4">
        <v>3.9199133631270359E-3</v>
      </c>
      <c r="D299" s="4">
        <v>0.55996154849215263</v>
      </c>
      <c r="F299" s="4">
        <v>52.58620689655173</v>
      </c>
      <c r="G299" s="4">
        <v>4.2384784816184018E-3</v>
      </c>
    </row>
    <row r="300" spans="1:7" x14ac:dyDescent="0.25">
      <c r="A300" s="4">
        <v>276</v>
      </c>
      <c r="B300" s="4">
        <v>1.5853917649548615E-2</v>
      </c>
      <c r="C300" s="4">
        <v>5.6386702215701738E-3</v>
      </c>
      <c r="D300" s="4">
        <v>0.80548680958301533</v>
      </c>
      <c r="F300" s="4">
        <v>52.777777777777779</v>
      </c>
      <c r="G300" s="4">
        <v>4.3103084128712681E-3</v>
      </c>
    </row>
    <row r="301" spans="1:7" x14ac:dyDescent="0.25">
      <c r="A301" s="4">
        <v>277</v>
      </c>
      <c r="B301" s="4">
        <v>-3.795161869116122E-3</v>
      </c>
      <c r="C301" s="4">
        <v>-4.7906331804139233E-3</v>
      </c>
      <c r="D301" s="4">
        <v>-0.6843443018910238</v>
      </c>
      <c r="F301" s="4">
        <v>52.969348659003835</v>
      </c>
      <c r="G301" s="4">
        <v>4.3571058984232377E-3</v>
      </c>
    </row>
    <row r="302" spans="1:7" x14ac:dyDescent="0.25">
      <c r="A302" s="4">
        <v>278</v>
      </c>
      <c r="B302" s="4">
        <v>5.5362358561452177E-3</v>
      </c>
      <c r="C302" s="4">
        <v>-5.6925213349583326E-3</v>
      </c>
      <c r="D302" s="4">
        <v>-0.81317946756992676</v>
      </c>
      <c r="F302" s="4">
        <v>53.160919540229891</v>
      </c>
      <c r="G302" s="4">
        <v>4.4068953468534185E-3</v>
      </c>
    </row>
    <row r="303" spans="1:7" x14ac:dyDescent="0.25">
      <c r="A303" s="4">
        <v>279</v>
      </c>
      <c r="B303" s="4">
        <v>-2.6707995793882947E-2</v>
      </c>
      <c r="C303" s="4">
        <v>-4.3315211427321573E-3</v>
      </c>
      <c r="D303" s="4">
        <v>-0.61875992189682294</v>
      </c>
      <c r="F303" s="4">
        <v>53.35249042145594</v>
      </c>
      <c r="G303" s="4">
        <v>4.4571937010782431E-3</v>
      </c>
    </row>
    <row r="304" spans="1:7" x14ac:dyDescent="0.25">
      <c r="A304" s="4">
        <v>280</v>
      </c>
      <c r="B304" s="4">
        <v>2.9936095569427498E-2</v>
      </c>
      <c r="C304" s="4">
        <v>-7.5186474601962941E-4</v>
      </c>
      <c r="D304" s="4">
        <v>-0.10740424811377816</v>
      </c>
      <c r="F304" s="4">
        <v>53.544061302681996</v>
      </c>
      <c r="G304" s="4">
        <v>4.5001667740497738E-3</v>
      </c>
    </row>
    <row r="305" spans="1:7" x14ac:dyDescent="0.25">
      <c r="A305" s="4">
        <v>281</v>
      </c>
      <c r="B305" s="4">
        <v>4.8010128222991731E-4</v>
      </c>
      <c r="C305" s="4">
        <v>-3.0455279144278409E-3</v>
      </c>
      <c r="D305" s="4">
        <v>-0.43505515784630933</v>
      </c>
      <c r="F305" s="4">
        <v>53.735632183908052</v>
      </c>
      <c r="G305" s="4">
        <v>4.7631399668268308E-3</v>
      </c>
    </row>
    <row r="306" spans="1:7" x14ac:dyDescent="0.25">
      <c r="A306" s="4">
        <v>282</v>
      </c>
      <c r="B306" s="4">
        <v>1.1423145560256467E-2</v>
      </c>
      <c r="C306" s="4">
        <v>-3.9516742213057234E-3</v>
      </c>
      <c r="D306" s="4">
        <v>-0.56449860267668439</v>
      </c>
      <c r="F306" s="4">
        <v>53.927203065134101</v>
      </c>
      <c r="G306" s="4">
        <v>5.1254003591265588E-3</v>
      </c>
    </row>
    <row r="307" spans="1:7" x14ac:dyDescent="0.25">
      <c r="A307" s="4">
        <v>283</v>
      </c>
      <c r="B307" s="4">
        <v>-1.669280447621675E-4</v>
      </c>
      <c r="C307" s="4">
        <v>4.9300680115889981E-3</v>
      </c>
      <c r="D307" s="4">
        <v>0.70426263598304351</v>
      </c>
      <c r="F307" s="4">
        <v>54.118773946360157</v>
      </c>
      <c r="G307" s="4">
        <v>5.1292195130241457E-3</v>
      </c>
    </row>
    <row r="308" spans="1:7" x14ac:dyDescent="0.25">
      <c r="A308" s="4">
        <v>284</v>
      </c>
      <c r="B308" s="4">
        <v>9.6147384951939679E-4</v>
      </c>
      <c r="C308" s="4">
        <v>-3.5012753284985243E-3</v>
      </c>
      <c r="D308" s="4">
        <v>-0.50015889970572958</v>
      </c>
      <c r="F308" s="4">
        <v>54.310344827586214</v>
      </c>
      <c r="G308" s="4">
        <v>5.1464545374702965E-3</v>
      </c>
    </row>
    <row r="309" spans="1:7" x14ac:dyDescent="0.25">
      <c r="A309" s="4">
        <v>285</v>
      </c>
      <c r="B309" s="4">
        <v>1.4102154620765422E-2</v>
      </c>
      <c r="C309" s="4">
        <v>7.7823985711283558E-4</v>
      </c>
      <c r="D309" s="4">
        <v>0.1111719456828955</v>
      </c>
      <c r="F309" s="4">
        <v>54.501915708812263</v>
      </c>
      <c r="G309" s="4">
        <v>5.2261334853156566E-3</v>
      </c>
    </row>
    <row r="310" spans="1:7" x14ac:dyDescent="0.25">
      <c r="A310" s="4">
        <v>286</v>
      </c>
      <c r="B310" s="4">
        <v>1.4121316571184005E-2</v>
      </c>
      <c r="C310" s="4">
        <v>-6.3385970447725308E-4</v>
      </c>
      <c r="D310" s="4">
        <v>-9.0547169992225701E-2</v>
      </c>
      <c r="F310" s="4">
        <v>54.693486590038319</v>
      </c>
      <c r="G310" s="4">
        <v>5.2838638068132167E-3</v>
      </c>
    </row>
    <row r="311" spans="1:7" x14ac:dyDescent="0.25">
      <c r="A311" s="4">
        <v>287</v>
      </c>
      <c r="B311" s="4">
        <v>1.55190497920127E-2</v>
      </c>
      <c r="C311" s="4">
        <v>-4.0483586049932796E-3</v>
      </c>
      <c r="D311" s="4">
        <v>-0.5783100143558203</v>
      </c>
      <c r="F311" s="4">
        <v>54.885057471264368</v>
      </c>
      <c r="G311" s="4">
        <v>5.427899792938745E-3</v>
      </c>
    </row>
    <row r="312" spans="1:7" x14ac:dyDescent="0.25">
      <c r="A312" s="4">
        <v>288</v>
      </c>
      <c r="B312" s="4">
        <v>-5.9127369737606199E-3</v>
      </c>
      <c r="C312" s="4">
        <v>4.0129432879665973E-3</v>
      </c>
      <c r="D312" s="4">
        <v>0.57325091893061386</v>
      </c>
      <c r="F312" s="4">
        <v>55.076628352490424</v>
      </c>
      <c r="G312" s="4">
        <v>5.4392504644283132E-3</v>
      </c>
    </row>
    <row r="313" spans="1:7" x14ac:dyDescent="0.25">
      <c r="A313" s="4">
        <v>289</v>
      </c>
      <c r="B313" s="4">
        <v>1.5885531325551958E-2</v>
      </c>
      <c r="C313" s="4">
        <v>-2.0810342328268002E-3</v>
      </c>
      <c r="D313" s="4">
        <v>-0.29727676188977781</v>
      </c>
      <c r="F313" s="4">
        <v>55.26819923371648</v>
      </c>
      <c r="G313" s="4">
        <v>5.4939582711631511E-3</v>
      </c>
    </row>
    <row r="314" spans="1:7" x14ac:dyDescent="0.25">
      <c r="A314" s="4">
        <v>290</v>
      </c>
      <c r="B314" s="4">
        <v>3.1286499183084764E-4</v>
      </c>
      <c r="C314" s="4">
        <v>9.0738807947109211E-4</v>
      </c>
      <c r="D314" s="4">
        <v>0.12962083265499119</v>
      </c>
      <c r="F314" s="4">
        <v>55.459770114942529</v>
      </c>
      <c r="G314" s="4">
        <v>5.5336670324435816E-3</v>
      </c>
    </row>
    <row r="315" spans="1:7" x14ac:dyDescent="0.25">
      <c r="A315" s="4">
        <v>291</v>
      </c>
      <c r="B315" s="4">
        <v>1.4529491746929465E-2</v>
      </c>
      <c r="C315" s="4">
        <v>1.7125255990429397E-3</v>
      </c>
      <c r="D315" s="4">
        <v>0.24463512262616771</v>
      </c>
      <c r="F315" s="4">
        <v>55.651340996168585</v>
      </c>
      <c r="G315" s="4">
        <v>5.5425735766193689E-3</v>
      </c>
    </row>
    <row r="316" spans="1:7" x14ac:dyDescent="0.25">
      <c r="A316" s="4">
        <v>292</v>
      </c>
      <c r="B316" s="4">
        <v>-8.1619737061602044E-3</v>
      </c>
      <c r="C316" s="4">
        <v>3.9203359723736803E-4</v>
      </c>
      <c r="D316" s="4">
        <v>5.600219184305253E-2</v>
      </c>
      <c r="F316" s="4">
        <v>55.842911877394641</v>
      </c>
      <c r="G316" s="4">
        <v>5.6263548749550937E-3</v>
      </c>
    </row>
    <row r="317" spans="1:7" x14ac:dyDescent="0.25">
      <c r="A317" s="4">
        <v>293</v>
      </c>
      <c r="B317" s="4">
        <v>7.0561398214681334E-3</v>
      </c>
      <c r="C317" s="4">
        <v>8.1329729245130343E-3</v>
      </c>
      <c r="D317" s="4">
        <v>1.1617991753323043</v>
      </c>
      <c r="F317" s="4">
        <v>56.03448275862069</v>
      </c>
      <c r="G317" s="4">
        <v>5.853913399890125E-3</v>
      </c>
    </row>
    <row r="318" spans="1:7" x14ac:dyDescent="0.25">
      <c r="A318" s="4">
        <v>294</v>
      </c>
      <c r="B318" s="4">
        <v>1.4066040280925416E-3</v>
      </c>
      <c r="C318" s="4">
        <v>-6.9284524560536643E-3</v>
      </c>
      <c r="D318" s="4">
        <v>-0.98973283502652165</v>
      </c>
      <c r="F318" s="4">
        <v>56.226053639846747</v>
      </c>
      <c r="G318" s="4">
        <v>5.9322141679730017E-3</v>
      </c>
    </row>
    <row r="319" spans="1:7" x14ac:dyDescent="0.25">
      <c r="A319" s="4">
        <v>295</v>
      </c>
      <c r="B319" s="4">
        <v>-2.7130658677210526E-2</v>
      </c>
      <c r="C319" s="4">
        <v>-2.1042825629878394E-3</v>
      </c>
      <c r="D319" s="4">
        <v>-0.3005977972675718</v>
      </c>
      <c r="F319" s="4">
        <v>56.417624521072803</v>
      </c>
      <c r="G319" s="4">
        <v>5.9581344828827688E-3</v>
      </c>
    </row>
    <row r="320" spans="1:7" x14ac:dyDescent="0.25">
      <c r="A320" s="4">
        <v>296</v>
      </c>
      <c r="B320" s="4">
        <v>4.8605813769576319E-3</v>
      </c>
      <c r="C320" s="4">
        <v>1.5723254212381809E-3</v>
      </c>
      <c r="D320" s="4">
        <v>0.22460745839233354</v>
      </c>
      <c r="F320" s="4">
        <v>56.609195402298852</v>
      </c>
      <c r="G320" s="4">
        <v>5.9589052260945411E-3</v>
      </c>
    </row>
    <row r="321" spans="1:7" x14ac:dyDescent="0.25">
      <c r="A321" s="4">
        <v>297</v>
      </c>
      <c r="B321" s="4">
        <v>1.4171861447446778E-2</v>
      </c>
      <c r="C321" s="4">
        <v>3.1014108119040117E-3</v>
      </c>
      <c r="D321" s="4">
        <v>0.44303805718774325</v>
      </c>
      <c r="F321" s="4">
        <v>56.800766283524908</v>
      </c>
      <c r="G321" s="4">
        <v>6.0343918753166144E-3</v>
      </c>
    </row>
    <row r="322" spans="1:7" x14ac:dyDescent="0.25">
      <c r="A322" s="4">
        <v>298</v>
      </c>
      <c r="B322" s="4">
        <v>1.9353620712051482E-2</v>
      </c>
      <c r="C322" s="4">
        <v>1.1712735525733417E-3</v>
      </c>
      <c r="D322" s="4">
        <v>0.16731700204814398</v>
      </c>
      <c r="F322" s="4">
        <v>56.992337164750964</v>
      </c>
      <c r="G322" s="4">
        <v>6.1369890794566867E-3</v>
      </c>
    </row>
    <row r="323" spans="1:7" x14ac:dyDescent="0.25">
      <c r="A323" s="4">
        <v>299</v>
      </c>
      <c r="B323" s="4">
        <v>9.2948164859188182E-3</v>
      </c>
      <c r="C323" s="4">
        <v>-1.9089479614207636E-5</v>
      </c>
      <c r="D323" s="4">
        <v>-2.7269415352980772E-3</v>
      </c>
      <c r="F323" s="4">
        <v>57.183908045977013</v>
      </c>
      <c r="G323" s="4">
        <v>6.154090875699245E-3</v>
      </c>
    </row>
    <row r="324" spans="1:7" x14ac:dyDescent="0.25">
      <c r="A324" s="4">
        <v>300</v>
      </c>
      <c r="B324" s="4">
        <v>3.6133305885264668E-3</v>
      </c>
      <c r="C324" s="4">
        <v>3.7875929064943902E-3</v>
      </c>
      <c r="D324" s="4">
        <v>0.54105950629648081</v>
      </c>
      <c r="F324" s="4">
        <v>57.375478927203069</v>
      </c>
      <c r="G324" s="4">
        <v>6.2560978776238074E-3</v>
      </c>
    </row>
    <row r="325" spans="1:7" x14ac:dyDescent="0.25">
      <c r="A325" s="4">
        <v>301</v>
      </c>
      <c r="B325" s="4">
        <v>-1.036732524264514E-2</v>
      </c>
      <c r="C325" s="4">
        <v>1.1121402814427157E-3</v>
      </c>
      <c r="D325" s="4">
        <v>0.15886978523432721</v>
      </c>
      <c r="F325" s="4">
        <v>57.567049808429125</v>
      </c>
      <c r="G325" s="4">
        <v>6.2979897014618013E-3</v>
      </c>
    </row>
    <row r="326" spans="1:7" x14ac:dyDescent="0.25">
      <c r="A326" s="4">
        <v>302</v>
      </c>
      <c r="B326" s="4">
        <v>1.4589636552655997E-2</v>
      </c>
      <c r="C326" s="4">
        <v>-8.4526474731993102E-3</v>
      </c>
      <c r="D326" s="4">
        <v>-1.2074648415635343</v>
      </c>
      <c r="F326" s="4">
        <v>57.758620689655174</v>
      </c>
      <c r="G326" s="4">
        <v>6.4210354889398151E-3</v>
      </c>
    </row>
    <row r="327" spans="1:7" x14ac:dyDescent="0.25">
      <c r="A327" s="4">
        <v>303</v>
      </c>
      <c r="B327" s="4">
        <v>-1.3148775121058852E-2</v>
      </c>
      <c r="C327" s="4">
        <v>3.9237437624015919E-3</v>
      </c>
      <c r="D327" s="4">
        <v>0.56050872290914344</v>
      </c>
      <c r="F327" s="4">
        <v>57.950191570881231</v>
      </c>
      <c r="G327" s="4">
        <v>6.4329067981958128E-3</v>
      </c>
    </row>
    <row r="328" spans="1:7" x14ac:dyDescent="0.25">
      <c r="A328" s="4">
        <v>304</v>
      </c>
      <c r="B328" s="4">
        <v>-6.621580044617513E-3</v>
      </c>
      <c r="C328" s="4">
        <v>-2.6350438782213863E-3</v>
      </c>
      <c r="D328" s="4">
        <v>-0.37641731173786563</v>
      </c>
      <c r="F328" s="4">
        <v>58.14176245210728</v>
      </c>
      <c r="G328" s="4">
        <v>6.4623739741159663E-3</v>
      </c>
    </row>
    <row r="329" spans="1:7" x14ac:dyDescent="0.25">
      <c r="A329" s="4">
        <v>305</v>
      </c>
      <c r="B329" s="4">
        <v>-3.18681922132103E-2</v>
      </c>
      <c r="C329" s="4">
        <v>-8.2798023031195531E-3</v>
      </c>
      <c r="D329" s="4">
        <v>-1.1827738241554249</v>
      </c>
      <c r="F329" s="4">
        <v>58.333333333333336</v>
      </c>
      <c r="G329" s="4">
        <v>6.5844246345684622E-3</v>
      </c>
    </row>
    <row r="330" spans="1:7" x14ac:dyDescent="0.25">
      <c r="A330" s="4">
        <v>306</v>
      </c>
      <c r="B330" s="4">
        <v>-9.3961006560498248E-3</v>
      </c>
      <c r="C330" s="4">
        <v>1.1117515089342292E-3</v>
      </c>
      <c r="D330" s="4">
        <v>0.15881424889061335</v>
      </c>
      <c r="F330" s="4">
        <v>58.524904214559392</v>
      </c>
      <c r="G330" s="4">
        <v>6.5858858728378832E-3</v>
      </c>
    </row>
    <row r="331" spans="1:7" x14ac:dyDescent="0.25">
      <c r="A331" s="4">
        <v>307</v>
      </c>
      <c r="B331" s="4">
        <v>4.4949854404308875E-2</v>
      </c>
      <c r="C331" s="4">
        <v>-5.7094838456137262E-3</v>
      </c>
      <c r="D331" s="4">
        <v>-0.81560257054517504</v>
      </c>
      <c r="F331" s="4">
        <v>58.716475095785441</v>
      </c>
      <c r="G331" s="4">
        <v>6.6101500458201233E-3</v>
      </c>
    </row>
    <row r="332" spans="1:7" x14ac:dyDescent="0.25">
      <c r="A332" s="4">
        <v>308</v>
      </c>
      <c r="B332" s="4">
        <v>3.0152401487961965E-2</v>
      </c>
      <c r="C332" s="4">
        <v>6.9067445757801937E-3</v>
      </c>
      <c r="D332" s="4">
        <v>0.9866318536714852</v>
      </c>
      <c r="F332" s="4">
        <v>58.908045977011497</v>
      </c>
      <c r="G332" s="4">
        <v>6.7333735300232058E-3</v>
      </c>
    </row>
    <row r="333" spans="1:7" x14ac:dyDescent="0.25">
      <c r="A333" s="4">
        <v>309</v>
      </c>
      <c r="B333" s="4">
        <v>8.6328202390551795E-3</v>
      </c>
      <c r="C333" s="4">
        <v>-2.7006060710821778E-3</v>
      </c>
      <c r="D333" s="4">
        <v>-0.38578290317725994</v>
      </c>
      <c r="F333" s="4">
        <v>59.099616858237553</v>
      </c>
      <c r="G333" s="4">
        <v>6.8736737115853057E-3</v>
      </c>
    </row>
    <row r="334" spans="1:7" x14ac:dyDescent="0.25">
      <c r="A334" s="4">
        <v>310</v>
      </c>
      <c r="B334" s="4">
        <v>5.4348183235646517E-3</v>
      </c>
      <c r="C334" s="4">
        <v>5.4781128170443595E-3</v>
      </c>
      <c r="D334" s="4">
        <v>0.78255110551724094</v>
      </c>
      <c r="F334" s="4">
        <v>59.291187739463602</v>
      </c>
      <c r="G334" s="4">
        <v>6.9743191461982155E-3</v>
      </c>
    </row>
    <row r="335" spans="1:7" x14ac:dyDescent="0.25">
      <c r="A335" s="4">
        <v>311</v>
      </c>
      <c r="B335" s="4">
        <v>1.3643620646802704E-2</v>
      </c>
      <c r="C335" s="4">
        <v>-1.3666057470993285E-3</v>
      </c>
      <c r="D335" s="4">
        <v>-0.19522030193890669</v>
      </c>
      <c r="F335" s="4">
        <v>59.482758620689658</v>
      </c>
      <c r="G335" s="4">
        <v>7.0968053535713782E-3</v>
      </c>
    </row>
    <row r="336" spans="1:7" x14ac:dyDescent="0.25">
      <c r="A336" s="4">
        <v>312</v>
      </c>
      <c r="B336" s="4">
        <v>3.4426990607130288E-3</v>
      </c>
      <c r="C336" s="4">
        <v>8.0725299154882166E-3</v>
      </c>
      <c r="D336" s="4">
        <v>1.1531648618172572</v>
      </c>
      <c r="F336" s="4">
        <v>59.674329501915715</v>
      </c>
      <c r="G336" s="4">
        <v>7.2265221409690836E-3</v>
      </c>
    </row>
    <row r="337" spans="1:7" x14ac:dyDescent="0.25">
      <c r="A337" s="4">
        <v>313</v>
      </c>
      <c r="B337" s="4">
        <v>5.3523220996961485E-3</v>
      </c>
      <c r="C337" s="4">
        <v>9.4566760176565279E-4</v>
      </c>
      <c r="D337" s="4">
        <v>0.1350890812089599</v>
      </c>
      <c r="F337" s="4">
        <v>59.865900383141764</v>
      </c>
      <c r="G337" s="4">
        <v>7.4004999629599423E-3</v>
      </c>
    </row>
    <row r="338" spans="1:7" x14ac:dyDescent="0.25">
      <c r="A338" s="4">
        <v>314</v>
      </c>
      <c r="B338" s="4">
        <v>-3.5894036677364703E-2</v>
      </c>
      <c r="C338" s="4">
        <v>-2.4372489824409718E-3</v>
      </c>
      <c r="D338" s="4">
        <v>-0.34816221376378947</v>
      </c>
      <c r="F338" s="4">
        <v>60.05747126436782</v>
      </c>
      <c r="G338" s="4">
        <v>7.400923495020857E-3</v>
      </c>
    </row>
    <row r="339" spans="1:7" x14ac:dyDescent="0.25">
      <c r="A339" s="4">
        <v>315</v>
      </c>
      <c r="B339" s="4">
        <v>3.7429773842439104E-2</v>
      </c>
      <c r="C339" s="4">
        <v>-1.3044872480274063E-2</v>
      </c>
      <c r="D339" s="4">
        <v>-1.8634664384801112</v>
      </c>
      <c r="F339" s="4">
        <v>60.249042145593876</v>
      </c>
      <c r="G339" s="4">
        <v>7.4521943848261368E-3</v>
      </c>
    </row>
    <row r="340" spans="1:7" x14ac:dyDescent="0.25">
      <c r="A340" s="4">
        <v>316</v>
      </c>
      <c r="B340" s="4">
        <v>1.0561585648020868E-2</v>
      </c>
      <c r="C340" s="4">
        <v>4.8405153254347175E-3</v>
      </c>
      <c r="D340" s="4">
        <v>0.69146999079800298</v>
      </c>
      <c r="F340" s="4">
        <v>60.440613026819925</v>
      </c>
      <c r="G340" s="4">
        <v>7.4714713389507437E-3</v>
      </c>
    </row>
    <row r="341" spans="1:7" x14ac:dyDescent="0.25">
      <c r="A341" s="4">
        <v>317</v>
      </c>
      <c r="B341" s="4">
        <v>-1.4142461678291878E-2</v>
      </c>
      <c r="C341" s="4">
        <v>-1.6278979531052246E-3</v>
      </c>
      <c r="D341" s="4">
        <v>-0.23254602185412271</v>
      </c>
      <c r="F341" s="4">
        <v>60.632183908045981</v>
      </c>
      <c r="G341" s="4">
        <v>7.479061823053695E-3</v>
      </c>
    </row>
    <row r="342" spans="1:7" x14ac:dyDescent="0.25">
      <c r="A342" s="4">
        <v>318</v>
      </c>
      <c r="B342" s="4">
        <v>-5.5540226925994279E-3</v>
      </c>
      <c r="C342" s="4">
        <v>-3.0742531745123498E-3</v>
      </c>
      <c r="D342" s="4">
        <v>-0.4391585753526927</v>
      </c>
      <c r="F342" s="4">
        <v>60.823754789272037</v>
      </c>
      <c r="G342" s="4">
        <v>7.560210879402101E-3</v>
      </c>
    </row>
    <row r="343" spans="1:7" x14ac:dyDescent="0.25">
      <c r="A343" s="4">
        <v>319</v>
      </c>
      <c r="B343" s="4">
        <v>-1.1808285955783529E-2</v>
      </c>
      <c r="C343" s="4">
        <v>3.1370074050877696E-3</v>
      </c>
      <c r="D343" s="4">
        <v>0.44812304800098951</v>
      </c>
      <c r="F343" s="4">
        <v>61.015325670498086</v>
      </c>
      <c r="G343" s="4">
        <v>7.5616880418756917E-3</v>
      </c>
    </row>
    <row r="344" spans="1:7" x14ac:dyDescent="0.25">
      <c r="A344" s="4">
        <v>320</v>
      </c>
      <c r="B344" s="4">
        <v>1.8296698243354351E-2</v>
      </c>
      <c r="C344" s="4">
        <v>-1.9602804005857816E-3</v>
      </c>
      <c r="D344" s="4">
        <v>-0.28002701766734378</v>
      </c>
      <c r="F344" s="4">
        <v>61.206896551724142</v>
      </c>
      <c r="G344" s="4">
        <v>7.5716057189335918E-3</v>
      </c>
    </row>
    <row r="345" spans="1:7" x14ac:dyDescent="0.25">
      <c r="A345" s="4">
        <v>321</v>
      </c>
      <c r="B345" s="4">
        <v>-2.7970476730808793E-2</v>
      </c>
      <c r="C345" s="4">
        <v>8.6568538736984252E-5</v>
      </c>
      <c r="D345" s="4">
        <v>1.236635826134549E-2</v>
      </c>
      <c r="F345" s="4">
        <v>61.398467432950198</v>
      </c>
      <c r="G345" s="4">
        <v>7.7520668022267071E-3</v>
      </c>
    </row>
    <row r="346" spans="1:7" x14ac:dyDescent="0.25">
      <c r="A346" s="4">
        <v>322</v>
      </c>
      <c r="B346" s="4">
        <v>3.3431131970672108E-2</v>
      </c>
      <c r="C346" s="4">
        <v>9.6469615515828583E-3</v>
      </c>
      <c r="D346" s="4">
        <v>1.3780731940359296</v>
      </c>
      <c r="F346" s="4">
        <v>61.590038314176248</v>
      </c>
      <c r="G346" s="4">
        <v>7.7558155090426944E-3</v>
      </c>
    </row>
    <row r="347" spans="1:7" x14ac:dyDescent="0.25">
      <c r="A347" s="4">
        <v>323</v>
      </c>
      <c r="B347" s="4">
        <v>2.2701370717898118E-2</v>
      </c>
      <c r="C347" s="4">
        <v>4.7401713789293164E-3</v>
      </c>
      <c r="D347" s="4">
        <v>0.67713580877359358</v>
      </c>
      <c r="F347" s="4">
        <v>61.781609195402304</v>
      </c>
      <c r="G347" s="4">
        <v>7.7763519041098485E-3</v>
      </c>
    </row>
    <row r="348" spans="1:7" x14ac:dyDescent="0.25">
      <c r="A348" s="4">
        <v>324</v>
      </c>
      <c r="B348" s="4">
        <v>8.0712675853213903E-3</v>
      </c>
      <c r="C348" s="4">
        <v>-5.6168629285131104E-3</v>
      </c>
      <c r="D348" s="4">
        <v>-0.80237162706303378</v>
      </c>
      <c r="F348" s="4">
        <v>61.973180076628353</v>
      </c>
      <c r="G348" s="4">
        <v>7.8163641331998809E-3</v>
      </c>
    </row>
    <row r="349" spans="1:7" x14ac:dyDescent="0.25">
      <c r="A349" s="4">
        <v>325</v>
      </c>
      <c r="B349" s="4">
        <v>-1.5655431792086997E-3</v>
      </c>
      <c r="C349" s="4">
        <v>-8.4168289604400295E-4</v>
      </c>
      <c r="D349" s="4">
        <v>-0.12023481494299681</v>
      </c>
      <c r="F349" s="4">
        <v>62.164750957854409</v>
      </c>
      <c r="G349" s="4">
        <v>8.0750486413778411E-3</v>
      </c>
    </row>
    <row r="350" spans="1:7" x14ac:dyDescent="0.25">
      <c r="A350" s="4">
        <v>326</v>
      </c>
      <c r="B350" s="4">
        <v>-1.5363736834355676E-2</v>
      </c>
      <c r="C350" s="4">
        <v>4.0304226696245195E-3</v>
      </c>
      <c r="D350" s="4">
        <v>0.57574785718234278</v>
      </c>
      <c r="F350" s="4">
        <v>62.356321839080465</v>
      </c>
      <c r="G350" s="4">
        <v>8.0784323414286492E-3</v>
      </c>
    </row>
    <row r="351" spans="1:7" x14ac:dyDescent="0.25">
      <c r="A351" s="4">
        <v>327</v>
      </c>
      <c r="B351" s="4">
        <v>-7.7676434474895154E-3</v>
      </c>
      <c r="C351" s="4">
        <v>1.1226717146380913E-3</v>
      </c>
      <c r="D351" s="4">
        <v>0.16037420563693017</v>
      </c>
      <c r="F351" s="4">
        <v>62.547892720306514</v>
      </c>
      <c r="G351" s="4">
        <v>8.0905577222675704E-3</v>
      </c>
    </row>
    <row r="352" spans="1:7" x14ac:dyDescent="0.25">
      <c r="A352" s="4">
        <v>328</v>
      </c>
      <c r="B352" s="4">
        <v>2.9493007242629404E-2</v>
      </c>
      <c r="C352" s="4">
        <v>-9.9237181779377286E-3</v>
      </c>
      <c r="D352" s="4">
        <v>-1.4176080139906009</v>
      </c>
      <c r="F352" s="4">
        <v>62.73946360153257</v>
      </c>
      <c r="G352" s="4">
        <v>8.1694163127212522E-3</v>
      </c>
    </row>
    <row r="353" spans="1:7" x14ac:dyDescent="0.25">
      <c r="A353" s="4">
        <v>329</v>
      </c>
      <c r="B353" s="4">
        <v>-2.2268213437566617E-2</v>
      </c>
      <c r="C353" s="4">
        <v>-2.1279277816832025E-3</v>
      </c>
      <c r="D353" s="4">
        <v>-0.30397552836735531</v>
      </c>
      <c r="F353" s="4">
        <v>62.931034482758626</v>
      </c>
      <c r="G353" s="4">
        <v>8.3492252482641922E-3</v>
      </c>
    </row>
    <row r="354" spans="1:7" x14ac:dyDescent="0.25">
      <c r="A354" s="4">
        <v>330</v>
      </c>
      <c r="B354" s="4">
        <v>4.3388321781750562E-3</v>
      </c>
      <c r="C354" s="4">
        <v>-2.3032831973034784E-3</v>
      </c>
      <c r="D354" s="4">
        <v>-0.32902513558338919</v>
      </c>
      <c r="F354" s="4">
        <v>63.122605363984675</v>
      </c>
      <c r="G354" s="4">
        <v>8.4044217548897918E-3</v>
      </c>
    </row>
    <row r="355" spans="1:7" x14ac:dyDescent="0.25">
      <c r="A355" s="4">
        <v>331</v>
      </c>
      <c r="B355" s="4">
        <v>1.9309547169301403E-2</v>
      </c>
      <c r="C355" s="4">
        <v>-4.1525321413927677E-3</v>
      </c>
      <c r="D355" s="4">
        <v>-0.59319125517682325</v>
      </c>
      <c r="F355" s="4">
        <v>63.314176245210732</v>
      </c>
      <c r="G355" s="4">
        <v>8.4078261042722802E-3</v>
      </c>
    </row>
    <row r="356" spans="1:7" x14ac:dyDescent="0.25">
      <c r="A356" s="4">
        <v>332</v>
      </c>
      <c r="B356" s="4">
        <v>-9.1804996297653145E-3</v>
      </c>
      <c r="C356" s="4">
        <v>-2.8277875588964222E-3</v>
      </c>
      <c r="D356" s="4">
        <v>-0.40395084115413105</v>
      </c>
      <c r="F356" s="4">
        <v>63.505747126436788</v>
      </c>
      <c r="G356" s="4">
        <v>8.9758624388279196E-3</v>
      </c>
    </row>
    <row r="357" spans="1:7" x14ac:dyDescent="0.25">
      <c r="A357" s="4">
        <v>333</v>
      </c>
      <c r="B357" s="4">
        <v>1.9895625803576764E-2</v>
      </c>
      <c r="C357" s="4">
        <v>3.661036162213499E-3</v>
      </c>
      <c r="D357" s="4">
        <v>0.52298081324008117</v>
      </c>
      <c r="F357" s="4">
        <v>63.697318007662837</v>
      </c>
      <c r="G357" s="4">
        <v>9.0872031727107904E-3</v>
      </c>
    </row>
    <row r="358" spans="1:7" x14ac:dyDescent="0.25">
      <c r="A358" s="4">
        <v>334</v>
      </c>
      <c r="B358" s="4">
        <v>-3.367180661404897E-3</v>
      </c>
      <c r="C358" s="4">
        <v>1.3060012730782143E-3</v>
      </c>
      <c r="D358" s="4">
        <v>0.18656292306986363</v>
      </c>
      <c r="F358" s="4">
        <v>63.888888888888893</v>
      </c>
      <c r="G358" s="4">
        <v>9.1372715783333783E-3</v>
      </c>
    </row>
    <row r="359" spans="1:7" x14ac:dyDescent="0.25">
      <c r="A359" s="4">
        <v>335</v>
      </c>
      <c r="B359" s="4">
        <v>5.2804013696493299E-3</v>
      </c>
      <c r="C359" s="4">
        <v>3.8068018030614605E-3</v>
      </c>
      <c r="D359" s="4">
        <v>0.54380350660212573</v>
      </c>
      <c r="F359" s="4">
        <v>64.080459770114942</v>
      </c>
      <c r="G359" s="4">
        <v>9.1738630025703163E-3</v>
      </c>
    </row>
    <row r="360" spans="1:7" x14ac:dyDescent="0.25">
      <c r="A360" s="4">
        <v>336</v>
      </c>
      <c r="B360" s="4">
        <v>4.67585239393002E-3</v>
      </c>
      <c r="C360" s="4">
        <v>2.5506697470390636E-3</v>
      </c>
      <c r="D360" s="4">
        <v>0.36436442567309718</v>
      </c>
      <c r="F360" s="4">
        <v>64.272030651340998</v>
      </c>
      <c r="G360" s="4">
        <v>9.2248510104797829E-3</v>
      </c>
    </row>
    <row r="361" spans="1:7" x14ac:dyDescent="0.25">
      <c r="A361" s="4">
        <v>337</v>
      </c>
      <c r="B361" s="4">
        <v>3.0022493064104233E-3</v>
      </c>
      <c r="C361" s="4">
        <v>-6.1718354954595463E-4</v>
      </c>
      <c r="D361" s="4">
        <v>-8.8164973072757127E-2</v>
      </c>
      <c r="F361" s="4">
        <v>64.463601532567054</v>
      </c>
      <c r="G361" s="4">
        <v>9.2575078475816974E-3</v>
      </c>
    </row>
    <row r="362" spans="1:7" x14ac:dyDescent="0.25">
      <c r="A362" s="4">
        <v>338</v>
      </c>
      <c r="B362" s="4">
        <v>-7.9488407529953869E-3</v>
      </c>
      <c r="C362" s="4">
        <v>3.5030459648106452E-3</v>
      </c>
      <c r="D362" s="4">
        <v>0.5004118359722497</v>
      </c>
      <c r="F362" s="4">
        <v>64.65517241379311</v>
      </c>
      <c r="G362" s="4">
        <v>9.2757270063046106E-3</v>
      </c>
    </row>
    <row r="363" spans="1:7" x14ac:dyDescent="0.25">
      <c r="A363" s="4">
        <v>339</v>
      </c>
      <c r="B363" s="4">
        <v>-5.9489882356525857E-3</v>
      </c>
      <c r="C363" s="4">
        <v>1.6122840947083734E-3</v>
      </c>
      <c r="D363" s="4">
        <v>0.23031557451615822</v>
      </c>
      <c r="F363" s="4">
        <v>64.846743295019166</v>
      </c>
      <c r="G363" s="4">
        <v>9.3824066796421822E-3</v>
      </c>
    </row>
    <row r="364" spans="1:7" x14ac:dyDescent="0.25">
      <c r="A364" s="4">
        <v>340</v>
      </c>
      <c r="B364" s="4">
        <v>1.9895502091321635E-3</v>
      </c>
      <c r="C364" s="4">
        <v>-1.8944472977158479E-3</v>
      </c>
      <c r="D364" s="4">
        <v>-0.2706227266001342</v>
      </c>
      <c r="F364" s="4">
        <v>65.038314176245208</v>
      </c>
      <c r="G364" s="4">
        <v>9.6904872836001531E-3</v>
      </c>
    </row>
    <row r="365" spans="1:7" x14ac:dyDescent="0.25">
      <c r="A365" s="4">
        <v>341</v>
      </c>
      <c r="B365" s="4">
        <v>9.3788959525886208E-3</v>
      </c>
      <c r="C365" s="4">
        <v>-2.4045768063904053E-3</v>
      </c>
      <c r="D365" s="4">
        <v>-0.34349497737382784</v>
      </c>
      <c r="F365" s="4">
        <v>65.229885057471265</v>
      </c>
      <c r="G365" s="4">
        <v>1.0249628556241357E-2</v>
      </c>
    </row>
    <row r="366" spans="1:7" x14ac:dyDescent="0.25">
      <c r="A366" s="4">
        <v>342</v>
      </c>
      <c r="B366" s="4">
        <v>-2.9013265916340986E-3</v>
      </c>
      <c r="C366" s="4">
        <v>1.8030112070755999E-3</v>
      </c>
      <c r="D366" s="4">
        <v>0.2575610361595736</v>
      </c>
      <c r="F366" s="4">
        <v>65.421455938697321</v>
      </c>
      <c r="G366" s="4">
        <v>1.0389627901039327E-2</v>
      </c>
    </row>
    <row r="367" spans="1:7" x14ac:dyDescent="0.25">
      <c r="A367" s="4">
        <v>343</v>
      </c>
      <c r="B367" s="4">
        <v>-1.1085110655964028E-2</v>
      </c>
      <c r="C367" s="4">
        <v>-4.128955538620846E-3</v>
      </c>
      <c r="D367" s="4">
        <v>-0.58982332589539188</v>
      </c>
      <c r="F367" s="4">
        <v>65.613026819923377</v>
      </c>
      <c r="G367" s="4">
        <v>1.0427108678225338E-2</v>
      </c>
    </row>
    <row r="368" spans="1:7" x14ac:dyDescent="0.25">
      <c r="A368" s="4">
        <v>344</v>
      </c>
      <c r="B368" s="4">
        <v>1.2794725730787822E-3</v>
      </c>
      <c r="C368" s="4">
        <v>6.2365153077653321E-4</v>
      </c>
      <c r="D368" s="4">
        <v>8.9088927367145854E-2</v>
      </c>
      <c r="F368" s="4">
        <v>65.804597701149433</v>
      </c>
      <c r="G368" s="4">
        <v>1.0432042415625543E-2</v>
      </c>
    </row>
    <row r="369" spans="1:7" x14ac:dyDescent="0.25">
      <c r="A369" s="4">
        <v>345</v>
      </c>
      <c r="B369" s="4">
        <v>2.6832850472945143E-2</v>
      </c>
      <c r="C369" s="4">
        <v>6.667173713439261E-3</v>
      </c>
      <c r="D369" s="4">
        <v>0.95240903836339053</v>
      </c>
      <c r="F369" s="4">
        <v>65.996168582375489</v>
      </c>
      <c r="G369" s="4">
        <v>1.0498551057911264E-2</v>
      </c>
    </row>
    <row r="370" spans="1:7" x14ac:dyDescent="0.25">
      <c r="A370" s="4">
        <v>346</v>
      </c>
      <c r="B370" s="4">
        <v>-2.2043849474996904E-2</v>
      </c>
      <c r="C370" s="4">
        <v>2.5752191274026615E-3</v>
      </c>
      <c r="D370" s="4">
        <v>0.36787131671110651</v>
      </c>
      <c r="F370" s="4">
        <v>66.187739463601531</v>
      </c>
      <c r="G370" s="4">
        <v>1.089308871205044E-2</v>
      </c>
    </row>
    <row r="371" spans="1:7" x14ac:dyDescent="0.25">
      <c r="A371" s="4">
        <v>347</v>
      </c>
      <c r="B371" s="4">
        <v>1.3596490394367711E-2</v>
      </c>
      <c r="C371" s="4">
        <v>-4.2140837147255292E-3</v>
      </c>
      <c r="D371" s="4">
        <v>-0.60198392764753472</v>
      </c>
      <c r="F371" s="4">
        <v>66.379310344827587</v>
      </c>
      <c r="G371" s="4">
        <v>1.0912931140609011E-2</v>
      </c>
    </row>
    <row r="372" spans="1:7" x14ac:dyDescent="0.25">
      <c r="A372" s="4">
        <v>348</v>
      </c>
      <c r="B372" s="4">
        <v>-1.1995994034369524E-2</v>
      </c>
      <c r="C372" s="4">
        <v>1.6306302447240791E-2</v>
      </c>
      <c r="D372" s="4">
        <v>2.3293633105335596</v>
      </c>
      <c r="F372" s="4">
        <v>66.570881226053643</v>
      </c>
      <c r="G372" s="4">
        <v>1.0913113320135647E-2</v>
      </c>
    </row>
    <row r="373" spans="1:7" x14ac:dyDescent="0.25">
      <c r="A373" s="4">
        <v>349</v>
      </c>
      <c r="B373" s="4">
        <v>8.3378385909706823E-3</v>
      </c>
      <c r="C373" s="4">
        <v>-2.9099387980319373E-3</v>
      </c>
      <c r="D373" s="4">
        <v>-0.41568618599863427</v>
      </c>
      <c r="F373" s="4">
        <v>66.762452107279699</v>
      </c>
      <c r="G373" s="4">
        <v>1.1303244608993441E-2</v>
      </c>
    </row>
    <row r="374" spans="1:7" x14ac:dyDescent="0.25">
      <c r="A374" s="4">
        <v>350</v>
      </c>
      <c r="B374" s="4">
        <v>-5.9875599086070798E-2</v>
      </c>
      <c r="C374" s="4">
        <v>-7.1808428643738778E-3</v>
      </c>
      <c r="D374" s="4">
        <v>-1.0257869287718004</v>
      </c>
      <c r="F374" s="4">
        <v>66.954022988505756</v>
      </c>
      <c r="G374" s="4">
        <v>1.1461829201392531E-2</v>
      </c>
    </row>
    <row r="375" spans="1:7" x14ac:dyDescent="0.25">
      <c r="A375" s="4">
        <v>351</v>
      </c>
      <c r="B375" s="4">
        <v>1.0968233476659775E-2</v>
      </c>
      <c r="C375" s="4">
        <v>1.1262093973340166E-2</v>
      </c>
      <c r="D375" s="4">
        <v>1.6087956534694783</v>
      </c>
      <c r="F375" s="4">
        <v>67.145593869731798</v>
      </c>
      <c r="G375" s="4">
        <v>1.1470691187019421E-2</v>
      </c>
    </row>
    <row r="376" spans="1:7" x14ac:dyDescent="0.25">
      <c r="A376" s="4">
        <v>352</v>
      </c>
      <c r="B376" s="4">
        <v>-3.4751899628506618E-2</v>
      </c>
      <c r="C376" s="4">
        <v>3.387272267544171E-3</v>
      </c>
      <c r="D376" s="4">
        <v>0.48387350647603838</v>
      </c>
      <c r="F376" s="4">
        <v>67.337164750957854</v>
      </c>
      <c r="G376" s="4">
        <v>1.1479967466061225E-2</v>
      </c>
    </row>
    <row r="377" spans="1:7" x14ac:dyDescent="0.25">
      <c r="A377" s="4">
        <v>353</v>
      </c>
      <c r="B377" s="4">
        <v>2.3237678345050125E-2</v>
      </c>
      <c r="C377" s="4">
        <v>1.4254617329346533E-3</v>
      </c>
      <c r="D377" s="4">
        <v>0.20362790841215023</v>
      </c>
      <c r="F377" s="4">
        <v>67.52873563218391</v>
      </c>
      <c r="G377" s="4">
        <v>1.1515228976201245E-2</v>
      </c>
    </row>
    <row r="378" spans="1:7" x14ac:dyDescent="0.25">
      <c r="A378" s="4">
        <v>354</v>
      </c>
      <c r="B378" s="4">
        <v>-3.2134758766759887E-4</v>
      </c>
      <c r="C378" s="4">
        <v>3.0796342846006091E-3</v>
      </c>
      <c r="D378" s="4">
        <v>0.43992726957077732</v>
      </c>
      <c r="F378" s="4">
        <v>67.720306513409966</v>
      </c>
      <c r="G378" s="4">
        <v>1.1837507346697808E-2</v>
      </c>
    </row>
    <row r="379" spans="1:7" x14ac:dyDescent="0.25">
      <c r="A379" s="4">
        <v>355</v>
      </c>
      <c r="B379" s="4">
        <v>-1.3079807353966529E-2</v>
      </c>
      <c r="C379" s="4">
        <v>1.0513246121998946E-2</v>
      </c>
      <c r="D379" s="4">
        <v>1.501822370241723</v>
      </c>
      <c r="F379" s="4">
        <v>67.911877394636022</v>
      </c>
      <c r="G379" s="4">
        <v>1.1848190727255242E-2</v>
      </c>
    </row>
    <row r="380" spans="1:7" x14ac:dyDescent="0.25">
      <c r="A380" s="4">
        <v>356</v>
      </c>
      <c r="B380" s="4">
        <v>1.2283481494878463E-2</v>
      </c>
      <c r="C380" s="4">
        <v>-4.7217934530027717E-3</v>
      </c>
      <c r="D380" s="4">
        <v>-0.67451051303193132</v>
      </c>
      <c r="F380" s="4">
        <v>68.103448275862078</v>
      </c>
      <c r="G380" s="4">
        <v>1.1988733365759429E-2</v>
      </c>
    </row>
    <row r="381" spans="1:7" x14ac:dyDescent="0.25">
      <c r="A381" s="4">
        <v>357</v>
      </c>
      <c r="B381" s="4">
        <v>3.5794121535768358E-2</v>
      </c>
      <c r="C381" s="4">
        <v>-6.5580114041345582E-3</v>
      </c>
      <c r="D381" s="4">
        <v>-0.93681514888352757</v>
      </c>
      <c r="F381" s="4">
        <v>68.29501915708812</v>
      </c>
      <c r="G381" s="4">
        <v>1.2277014899703375E-2</v>
      </c>
    </row>
    <row r="382" spans="1:7" x14ac:dyDescent="0.25">
      <c r="A382" s="4">
        <v>358</v>
      </c>
      <c r="B382" s="4">
        <v>1.092844362353787E-2</v>
      </c>
      <c r="C382" s="4">
        <v>1.4488511038183237E-2</v>
      </c>
      <c r="D382" s="4">
        <v>2.069690915264192</v>
      </c>
      <c r="F382" s="4">
        <v>68.486590038314176</v>
      </c>
      <c r="G382" s="4">
        <v>1.2633752206770819E-2</v>
      </c>
    </row>
    <row r="383" spans="1:7" x14ac:dyDescent="0.25">
      <c r="A383" s="4">
        <v>359</v>
      </c>
      <c r="B383" s="4">
        <v>2.3233430002787228E-2</v>
      </c>
      <c r="C383" s="4">
        <v>6.2147510377133508E-3</v>
      </c>
      <c r="D383" s="4">
        <v>0.88778023700887609</v>
      </c>
      <c r="F383" s="4">
        <v>68.678160919540232</v>
      </c>
      <c r="G383" s="4">
        <v>1.2915154965277887E-2</v>
      </c>
    </row>
    <row r="384" spans="1:7" x14ac:dyDescent="0.25">
      <c r="A384" s="4">
        <v>360</v>
      </c>
      <c r="B384" s="4">
        <v>3.5075658265729072E-3</v>
      </c>
      <c r="C384" s="4">
        <v>-7.2366095526418244E-3</v>
      </c>
      <c r="D384" s="4">
        <v>-1.0337532275707839</v>
      </c>
      <c r="F384" s="4">
        <v>68.869731800766289</v>
      </c>
      <c r="G384" s="4">
        <v>1.2931384214384986E-2</v>
      </c>
    </row>
    <row r="385" spans="1:7" x14ac:dyDescent="0.25">
      <c r="A385" s="4">
        <v>361</v>
      </c>
      <c r="B385" s="4">
        <v>1.1284083458776864E-2</v>
      </c>
      <c r="C385" s="4">
        <v>6.4439829613757056E-3</v>
      </c>
      <c r="D385" s="4">
        <v>0.92052612985060189</v>
      </c>
      <c r="F385" s="4">
        <v>69.061302681992345</v>
      </c>
      <c r="G385" s="4">
        <v>1.2984074055558733E-2</v>
      </c>
    </row>
    <row r="386" spans="1:7" x14ac:dyDescent="0.25">
      <c r="A386" s="4">
        <v>362</v>
      </c>
      <c r="B386" s="4">
        <v>-3.7210428666334998E-2</v>
      </c>
      <c r="C386" s="4">
        <v>9.6100544851785569E-4</v>
      </c>
      <c r="D386" s="4">
        <v>0.13728010014797223</v>
      </c>
      <c r="F386" s="4">
        <v>69.252873563218401</v>
      </c>
      <c r="G386" s="4">
        <v>1.3143438523764909E-2</v>
      </c>
    </row>
    <row r="387" spans="1:7" x14ac:dyDescent="0.25">
      <c r="A387" s="4">
        <v>363</v>
      </c>
      <c r="B387" s="4">
        <v>3.5655512812380705E-2</v>
      </c>
      <c r="C387" s="4">
        <v>5.1443531871176867E-3</v>
      </c>
      <c r="D387" s="4">
        <v>0.73487337851543355</v>
      </c>
      <c r="F387" s="4">
        <v>69.444444444444443</v>
      </c>
      <c r="G387" s="4">
        <v>1.3151920743131536E-2</v>
      </c>
    </row>
    <row r="388" spans="1:7" x14ac:dyDescent="0.25">
      <c r="A388" s="4">
        <v>364</v>
      </c>
      <c r="B388" s="4">
        <v>1.5989732366738282E-3</v>
      </c>
      <c r="C388" s="4">
        <v>-5.9933455520853321E-3</v>
      </c>
      <c r="D388" s="4">
        <v>-0.85615235468292061</v>
      </c>
      <c r="F388" s="4">
        <v>69.636015325670499</v>
      </c>
      <c r="G388" s="4">
        <v>1.3353340373087797E-2</v>
      </c>
    </row>
    <row r="389" spans="1:7" x14ac:dyDescent="0.25">
      <c r="A389" s="4">
        <v>365</v>
      </c>
      <c r="B389" s="4">
        <v>1.745223621711508E-3</v>
      </c>
      <c r="C389" s="4">
        <v>1.315325647831659E-2</v>
      </c>
      <c r="D389" s="4">
        <v>1.8789491458140428</v>
      </c>
      <c r="F389" s="4">
        <v>69.827586206896555</v>
      </c>
      <c r="G389" s="4">
        <v>1.3440207202646316E-2</v>
      </c>
    </row>
    <row r="390" spans="1:7" x14ac:dyDescent="0.25">
      <c r="A390" s="4">
        <v>366</v>
      </c>
      <c r="B390" s="4">
        <v>-3.9296087955514002E-2</v>
      </c>
      <c r="C390" s="4">
        <v>-2.873988752273432E-3</v>
      </c>
      <c r="D390" s="4">
        <v>-0.41055070431154983</v>
      </c>
      <c r="F390" s="4">
        <v>70.019157088122611</v>
      </c>
      <c r="G390" s="4">
        <v>1.3487456866706752E-2</v>
      </c>
    </row>
    <row r="391" spans="1:7" x14ac:dyDescent="0.25">
      <c r="A391" s="4">
        <v>367</v>
      </c>
      <c r="B391" s="4">
        <v>-2.7805412192569148E-3</v>
      </c>
      <c r="C391" s="4">
        <v>1.993267691197129E-3</v>
      </c>
      <c r="D391" s="4">
        <v>0.28473926832702556</v>
      </c>
      <c r="F391" s="4">
        <v>70.210727969348667</v>
      </c>
      <c r="G391" s="4">
        <v>1.3804497092725158E-2</v>
      </c>
    </row>
    <row r="392" spans="1:7" x14ac:dyDescent="0.25">
      <c r="A392" s="4">
        <v>368</v>
      </c>
      <c r="B392" s="4">
        <v>3.0153467135143663E-2</v>
      </c>
      <c r="C392" s="4">
        <v>-5.3071879818836348E-3</v>
      </c>
      <c r="D392" s="4">
        <v>-0.75813440889514694</v>
      </c>
      <c r="F392" s="4">
        <v>70.402298850574709</v>
      </c>
      <c r="G392" s="4">
        <v>1.3846340002569072E-2</v>
      </c>
    </row>
    <row r="393" spans="1:7" x14ac:dyDescent="0.25">
      <c r="A393" s="4">
        <v>369</v>
      </c>
      <c r="B393" s="4">
        <v>-7.8682986204768029E-3</v>
      </c>
      <c r="C393" s="4">
        <v>-2.1288538898987658E-3</v>
      </c>
      <c r="D393" s="4">
        <v>-0.30410782338064213</v>
      </c>
      <c r="F393" s="4">
        <v>70.593869731800766</v>
      </c>
      <c r="G393" s="4">
        <v>1.3980728506837316E-2</v>
      </c>
    </row>
    <row r="394" spans="1:7" x14ac:dyDescent="0.25">
      <c r="A394" s="4">
        <v>370</v>
      </c>
      <c r="B394" s="4">
        <v>-6.2129103458941702E-2</v>
      </c>
      <c r="C394" s="4">
        <v>-5.1383375523030225E-3</v>
      </c>
      <c r="D394" s="4">
        <v>-0.73401404212864785</v>
      </c>
      <c r="F394" s="4">
        <v>70.785440613026822</v>
      </c>
      <c r="G394" s="4">
        <v>1.4243147174434749E-2</v>
      </c>
    </row>
    <row r="395" spans="1:7" x14ac:dyDescent="0.25">
      <c r="A395" s="4">
        <v>371</v>
      </c>
      <c r="B395" s="4">
        <v>-2.2089015420087572E-2</v>
      </c>
      <c r="C395" s="4">
        <v>-8.7655345542906812E-4</v>
      </c>
      <c r="D395" s="4">
        <v>-0.12521609147163723</v>
      </c>
      <c r="F395" s="4">
        <v>70.977011494252878</v>
      </c>
      <c r="G395" s="4">
        <v>1.4254352039489633E-2</v>
      </c>
    </row>
    <row r="396" spans="1:7" x14ac:dyDescent="0.25">
      <c r="A396" s="4">
        <v>372</v>
      </c>
      <c r="B396" s="4">
        <v>1.5729367106833179E-2</v>
      </c>
      <c r="C396" s="4">
        <v>4.1386375974667815E-3</v>
      </c>
      <c r="D396" s="4">
        <v>0.59120641275515784</v>
      </c>
      <c r="F396" s="4">
        <v>71.168582375478934</v>
      </c>
      <c r="G396" s="4">
        <v>1.431616232007994E-2</v>
      </c>
    </row>
    <row r="397" spans="1:7" x14ac:dyDescent="0.25">
      <c r="A397" s="4">
        <v>373</v>
      </c>
      <c r="B397" s="4">
        <v>1.9105165214396747E-2</v>
      </c>
      <c r="C397" s="4">
        <v>-7.2569744871415053E-3</v>
      </c>
      <c r="D397" s="4">
        <v>-1.0366623684626852</v>
      </c>
      <c r="F397" s="4">
        <v>71.36015325670499</v>
      </c>
      <c r="G397" s="4">
        <v>1.435327675240577E-2</v>
      </c>
    </row>
    <row r="398" spans="1:7" x14ac:dyDescent="0.25">
      <c r="A398" s="4">
        <v>374</v>
      </c>
      <c r="B398" s="4">
        <v>-3.2247677577844962E-2</v>
      </c>
      <c r="C398" s="4">
        <v>-1.431197124536298E-2</v>
      </c>
      <c r="D398" s="4">
        <v>-2.0444721191836441</v>
      </c>
      <c r="F398" s="4">
        <v>71.551724137931032</v>
      </c>
      <c r="G398" s="4">
        <v>1.4522894194613679E-2</v>
      </c>
    </row>
    <row r="399" spans="1:7" x14ac:dyDescent="0.25">
      <c r="A399" s="4">
        <v>375</v>
      </c>
      <c r="B399" s="4">
        <v>-7.9605191972333331E-3</v>
      </c>
      <c r="C399" s="4">
        <v>-6.9420851680906011E-3</v>
      </c>
      <c r="D399" s="4">
        <v>-0.99168027463428399</v>
      </c>
      <c r="F399" s="4">
        <v>71.743295019157088</v>
      </c>
      <c r="G399" s="4">
        <v>1.4580938043458393E-2</v>
      </c>
    </row>
    <row r="400" spans="1:7" x14ac:dyDescent="0.25">
      <c r="A400" s="4">
        <v>376</v>
      </c>
      <c r="B400" s="4">
        <v>3.0725399948321287E-2</v>
      </c>
      <c r="C400" s="4">
        <v>3.9049283201390665E-3</v>
      </c>
      <c r="D400" s="4">
        <v>0.55782092774407799</v>
      </c>
      <c r="F400" s="4">
        <v>71.934865900383144</v>
      </c>
      <c r="G400" s="4">
        <v>1.4599023959380567E-2</v>
      </c>
    </row>
    <row r="401" spans="1:7" x14ac:dyDescent="0.25">
      <c r="A401" s="4">
        <v>377</v>
      </c>
      <c r="B401" s="4">
        <v>1.7319771630873046E-2</v>
      </c>
      <c r="C401" s="4">
        <v>9.6790129236625048E-3</v>
      </c>
      <c r="D401" s="4">
        <v>1.3826517482738476</v>
      </c>
      <c r="F401" s="4">
        <v>72.1264367816092</v>
      </c>
      <c r="G401" s="4">
        <v>1.4616015882399401E-2</v>
      </c>
    </row>
    <row r="402" spans="1:7" x14ac:dyDescent="0.25">
      <c r="A402" s="4">
        <v>378</v>
      </c>
      <c r="B402" s="4">
        <v>2.8776836509300029E-2</v>
      </c>
      <c r="C402" s="4">
        <v>-8.1853472146615099E-3</v>
      </c>
      <c r="D402" s="4">
        <v>-1.1692808683943474</v>
      </c>
      <c r="F402" s="4">
        <v>72.318007662835257</v>
      </c>
      <c r="G402" s="4">
        <v>1.4679565891800757E-2</v>
      </c>
    </row>
    <row r="403" spans="1:7" x14ac:dyDescent="0.25">
      <c r="A403" s="4">
        <v>379</v>
      </c>
      <c r="B403" s="4">
        <v>1.2411741769990074E-2</v>
      </c>
      <c r="C403" s="4">
        <v>-6.3773498946734595E-3</v>
      </c>
      <c r="D403" s="4">
        <v>-0.91100756355718626</v>
      </c>
      <c r="F403" s="4">
        <v>72.509578544061313</v>
      </c>
      <c r="G403" s="4">
        <v>1.4842165061514848E-2</v>
      </c>
    </row>
    <row r="404" spans="1:7" x14ac:dyDescent="0.25">
      <c r="A404" s="4">
        <v>380</v>
      </c>
      <c r="B404" s="4">
        <v>1.4884492460541245E-2</v>
      </c>
      <c r="C404" s="4">
        <v>2.6464572408289467E-3</v>
      </c>
      <c r="D404" s="4">
        <v>0.37804771619000221</v>
      </c>
      <c r="F404" s="4">
        <v>72.701149425287355</v>
      </c>
      <c r="G404" s="4">
        <v>1.4880394477878258E-2</v>
      </c>
    </row>
    <row r="405" spans="1:7" x14ac:dyDescent="0.25">
      <c r="A405" s="4">
        <v>381</v>
      </c>
      <c r="B405" s="4">
        <v>-6.4136226047074966E-3</v>
      </c>
      <c r="C405" s="4">
        <v>-9.470831724838662E-4</v>
      </c>
      <c r="D405" s="4">
        <v>-0.13529129618106292</v>
      </c>
      <c r="F405" s="4">
        <v>72.892720306513411</v>
      </c>
      <c r="G405" s="4">
        <v>1.4898480100028097E-2</v>
      </c>
    </row>
    <row r="406" spans="1:7" x14ac:dyDescent="0.25">
      <c r="A406" s="4">
        <v>382</v>
      </c>
      <c r="B406" s="4">
        <v>1.9786087252803137E-2</v>
      </c>
      <c r="C406" s="4">
        <v>9.3499062508262815E-4</v>
      </c>
      <c r="D406" s="4">
        <v>0.13356386984768848</v>
      </c>
      <c r="F406" s="4">
        <v>73.084291187739467</v>
      </c>
      <c r="G406" s="4">
        <v>1.5032119037286851E-2</v>
      </c>
    </row>
    <row r="407" spans="1:7" x14ac:dyDescent="0.25">
      <c r="A407" s="4">
        <v>383</v>
      </c>
      <c r="B407" s="4">
        <v>-1.2061103892012056E-2</v>
      </c>
      <c r="C407" s="4">
        <v>-7.5671295701413722E-3</v>
      </c>
      <c r="D407" s="4">
        <v>-1.0809681743468162</v>
      </c>
      <c r="F407" s="4">
        <v>73.275862068965523</v>
      </c>
      <c r="G407" s="4">
        <v>1.5042955114957415E-2</v>
      </c>
    </row>
    <row r="408" spans="1:7" x14ac:dyDescent="0.25">
      <c r="A408" s="4">
        <v>384</v>
      </c>
      <c r="B408" s="4">
        <v>1.7910939557464693E-2</v>
      </c>
      <c r="C408" s="4">
        <v>5.979931055779323E-3</v>
      </c>
      <c r="D408" s="4">
        <v>0.8542360872994591</v>
      </c>
      <c r="F408" s="4">
        <v>73.467432950191579</v>
      </c>
      <c r="G408" s="4">
        <v>1.5157015027908635E-2</v>
      </c>
    </row>
    <row r="409" spans="1:7" x14ac:dyDescent="0.25">
      <c r="A409" s="4">
        <v>385</v>
      </c>
      <c r="B409" s="4">
        <v>6.3303325312193074E-3</v>
      </c>
      <c r="C409" s="4">
        <v>1.2412731877142844E-3</v>
      </c>
      <c r="D409" s="4">
        <v>0.17731648429591979</v>
      </c>
      <c r="F409" s="4">
        <v>73.659003831417621</v>
      </c>
      <c r="G409" s="4">
        <v>1.5189112745981169E-2</v>
      </c>
    </row>
    <row r="410" spans="1:7" x14ac:dyDescent="0.25">
      <c r="A410" s="4">
        <v>386</v>
      </c>
      <c r="B410" s="4">
        <v>-1.2520541892823958E-2</v>
      </c>
      <c r="C410" s="4">
        <v>-7.3776888082668409E-3</v>
      </c>
      <c r="D410" s="4">
        <v>-1.053906468502845</v>
      </c>
      <c r="F410" s="4">
        <v>73.850574712643677</v>
      </c>
      <c r="G410" s="4">
        <v>1.5204886897712894E-2</v>
      </c>
    </row>
    <row r="411" spans="1:7" x14ac:dyDescent="0.25">
      <c r="A411" s="4">
        <v>387</v>
      </c>
      <c r="B411" s="4">
        <v>-3.3222711640293594E-3</v>
      </c>
      <c r="C411" s="4">
        <v>8.8162294351925106E-3</v>
      </c>
      <c r="D411" s="4">
        <v>1.2594027033429884</v>
      </c>
      <c r="F411" s="4">
        <v>74.042145593869733</v>
      </c>
      <c r="G411" s="4">
        <v>1.5344670679016553E-2</v>
      </c>
    </row>
    <row r="412" spans="1:7" x14ac:dyDescent="0.25">
      <c r="A412" s="4">
        <v>388</v>
      </c>
      <c r="B412" s="4">
        <v>-4.5232602515612331E-3</v>
      </c>
      <c r="C412" s="4">
        <v>8.7544864194015679E-3</v>
      </c>
      <c r="D412" s="4">
        <v>1.2505826832231328</v>
      </c>
      <c r="F412" s="4">
        <v>74.23371647509579</v>
      </c>
      <c r="G412" s="4">
        <v>1.5402100973455585E-2</v>
      </c>
    </row>
    <row r="413" spans="1:7" x14ac:dyDescent="0.25">
      <c r="A413" s="4">
        <v>389</v>
      </c>
      <c r="B413" s="4">
        <v>3.6379544675809086E-3</v>
      </c>
      <c r="C413" s="4">
        <v>4.4370941737969325E-3</v>
      </c>
      <c r="D413" s="4">
        <v>0.63384108121787552</v>
      </c>
      <c r="F413" s="4">
        <v>74.425287356321846</v>
      </c>
      <c r="G413" s="4">
        <v>1.5722384869646042E-2</v>
      </c>
    </row>
    <row r="414" spans="1:7" x14ac:dyDescent="0.25">
      <c r="A414" s="4">
        <v>390</v>
      </c>
      <c r="B414" s="4">
        <v>2.4676095056114636E-2</v>
      </c>
      <c r="C414" s="4">
        <v>2.4172101545465244E-3</v>
      </c>
      <c r="D414" s="4">
        <v>0.34529965736055529</v>
      </c>
      <c r="F414" s="4">
        <v>74.616858237547902</v>
      </c>
      <c r="G414" s="4">
        <v>1.5973559622905285E-2</v>
      </c>
    </row>
    <row r="415" spans="1:7" x14ac:dyDescent="0.25">
      <c r="A415" s="4">
        <v>391</v>
      </c>
      <c r="B415" s="4">
        <v>6.1524433780912836E-4</v>
      </c>
      <c r="C415" s="4">
        <v>-1.0918619990278976E-2</v>
      </c>
      <c r="D415" s="4">
        <v>-1.5597302263529254</v>
      </c>
      <c r="F415" s="4">
        <v>74.808429118773944</v>
      </c>
      <c r="G415" s="4">
        <v>1.5974141856812708E-2</v>
      </c>
    </row>
    <row r="416" spans="1:7" x14ac:dyDescent="0.25">
      <c r="A416" s="4">
        <v>392</v>
      </c>
      <c r="B416" s="4">
        <v>-8.8804445924771098E-4</v>
      </c>
      <c r="C416" s="4">
        <v>2.0556973615769416E-3</v>
      </c>
      <c r="D416" s="4">
        <v>0.29365737739202985</v>
      </c>
      <c r="F416" s="4">
        <v>75</v>
      </c>
      <c r="G416" s="4">
        <v>1.6242017345972404E-2</v>
      </c>
    </row>
    <row r="417" spans="1:7" x14ac:dyDescent="0.25">
      <c r="A417" s="4">
        <v>393</v>
      </c>
      <c r="B417" s="4">
        <v>-1.180999602018456E-2</v>
      </c>
      <c r="C417" s="4">
        <v>1.6185741397780999E-3</v>
      </c>
      <c r="D417" s="4">
        <v>0.23121411054260749</v>
      </c>
      <c r="F417" s="4">
        <v>75.191570881226056</v>
      </c>
      <c r="G417" s="4">
        <v>1.6336417842768569E-2</v>
      </c>
    </row>
    <row r="418" spans="1:7" x14ac:dyDescent="0.25">
      <c r="A418" s="4">
        <v>394</v>
      </c>
      <c r="B418" s="4">
        <v>-1.6558630315585243E-2</v>
      </c>
      <c r="C418" s="4">
        <v>-2.5976609074111826E-3</v>
      </c>
      <c r="D418" s="4">
        <v>-0.37107713600361936</v>
      </c>
      <c r="F418" s="4">
        <v>75.383141762452112</v>
      </c>
      <c r="G418" s="4">
        <v>1.6648768549200225E-2</v>
      </c>
    </row>
    <row r="419" spans="1:7" x14ac:dyDescent="0.25">
      <c r="A419" s="4">
        <v>395</v>
      </c>
      <c r="B419" s="4">
        <v>3.4774276878341344E-2</v>
      </c>
      <c r="C419" s="4">
        <v>-2.5640444457068756E-5</v>
      </c>
      <c r="D419" s="4">
        <v>-3.6627500794440267E-3</v>
      </c>
      <c r="F419" s="4">
        <v>75.574712643678168</v>
      </c>
      <c r="G419" s="4">
        <v>1.6824807127375937E-2</v>
      </c>
    </row>
    <row r="420" spans="1:7" x14ac:dyDescent="0.25">
      <c r="A420" s="4">
        <v>396</v>
      </c>
      <c r="B420" s="4">
        <v>1.4284840089508893E-2</v>
      </c>
      <c r="C420" s="4">
        <v>6.2222713613207734E-3</v>
      </c>
      <c r="D420" s="4">
        <v>0.88885451892846812</v>
      </c>
      <c r="F420" s="4">
        <v>75.766283524904225</v>
      </c>
      <c r="G420" s="4">
        <v>1.6868754224235609E-2</v>
      </c>
    </row>
    <row r="421" spans="1:7" x14ac:dyDescent="0.25">
      <c r="A421" s="4">
        <v>397</v>
      </c>
      <c r="B421" s="4">
        <v>1.6463023567964349E-2</v>
      </c>
      <c r="C421" s="4">
        <v>4.9012761940312663E-3</v>
      </c>
      <c r="D421" s="4">
        <v>0.70014971070893239</v>
      </c>
      <c r="F421" s="4">
        <v>75.957854406130267</v>
      </c>
      <c r="G421" s="4">
        <v>1.6924810168381876E-2</v>
      </c>
    </row>
    <row r="422" spans="1:7" x14ac:dyDescent="0.25">
      <c r="A422" s="4">
        <v>398</v>
      </c>
      <c r="B422" s="4">
        <v>7.0847159176730835E-3</v>
      </c>
      <c r="C422" s="4">
        <v>6.7109959136961092E-4</v>
      </c>
      <c r="D422" s="4">
        <v>9.5866906118557416E-2</v>
      </c>
      <c r="F422" s="4">
        <v>76.149425287356323</v>
      </c>
      <c r="G422" s="4">
        <v>1.7177813907012649E-2</v>
      </c>
    </row>
    <row r="423" spans="1:7" x14ac:dyDescent="0.25">
      <c r="A423" s="4">
        <v>399</v>
      </c>
      <c r="B423" s="4">
        <v>-1.287841379554349E-4</v>
      </c>
      <c r="C423" s="4">
        <v>1.0873993559017418E-4</v>
      </c>
      <c r="D423" s="4">
        <v>1.5533553187368637E-2</v>
      </c>
      <c r="F423" s="4">
        <v>76.340996168582379</v>
      </c>
      <c r="G423" s="4">
        <v>1.7211609030051166E-2</v>
      </c>
    </row>
    <row r="424" spans="1:7" x14ac:dyDescent="0.25">
      <c r="A424" s="4">
        <v>400</v>
      </c>
      <c r="B424" s="4">
        <v>5.2460263162158816E-3</v>
      </c>
      <c r="C424" s="4">
        <v>6.0788708367424341E-4</v>
      </c>
      <c r="D424" s="4">
        <v>8.6836968358674591E-2</v>
      </c>
      <c r="F424" s="4">
        <v>76.532567049808435</v>
      </c>
      <c r="G424" s="4">
        <v>1.7251015723380007E-2</v>
      </c>
    </row>
    <row r="425" spans="1:7" x14ac:dyDescent="0.25">
      <c r="A425" s="4">
        <v>401</v>
      </c>
      <c r="B425" s="4">
        <v>1.2791030086671531E-3</v>
      </c>
      <c r="C425" s="4">
        <v>3.17809069241109E-3</v>
      </c>
      <c r="D425" s="4">
        <v>0.45399181576588798</v>
      </c>
      <c r="F425" s="4">
        <v>76.724137931034491</v>
      </c>
      <c r="G425" s="4">
        <v>1.727327225935079E-2</v>
      </c>
    </row>
    <row r="426" spans="1:7" x14ac:dyDescent="0.25">
      <c r="A426" s="4">
        <v>402</v>
      </c>
      <c r="B426" s="4">
        <v>5.8559156714910654E-4</v>
      </c>
      <c r="C426" s="4">
        <v>1.0921030663705346E-3</v>
      </c>
      <c r="D426" s="4">
        <v>0.15600745922354564</v>
      </c>
      <c r="F426" s="4">
        <v>76.915708812260547</v>
      </c>
      <c r="G426" s="4">
        <v>1.7321621452351912E-2</v>
      </c>
    </row>
    <row r="427" spans="1:7" x14ac:dyDescent="0.25">
      <c r="A427" s="4">
        <v>403</v>
      </c>
      <c r="B427" s="4">
        <v>-6.5915750669309561E-3</v>
      </c>
      <c r="C427" s="4">
        <v>5.9645912035128134E-3</v>
      </c>
      <c r="D427" s="4">
        <v>0.85204478187174337</v>
      </c>
      <c r="F427" s="4">
        <v>77.107279693486589</v>
      </c>
      <c r="G427" s="4">
        <v>1.7367086364658682E-2</v>
      </c>
    </row>
    <row r="428" spans="1:7" x14ac:dyDescent="0.25">
      <c r="A428" s="4">
        <v>404</v>
      </c>
      <c r="B428" s="4">
        <v>5.8979213595548767E-3</v>
      </c>
      <c r="C428" s="4">
        <v>3.3595864880268207E-3</v>
      </c>
      <c r="D428" s="4">
        <v>0.47991857927902998</v>
      </c>
      <c r="F428" s="4">
        <v>77.298850574712645</v>
      </c>
      <c r="G428" s="4">
        <v>1.7530949701370192E-2</v>
      </c>
    </row>
    <row r="429" spans="1:7" x14ac:dyDescent="0.25">
      <c r="A429" s="4">
        <v>405</v>
      </c>
      <c r="B429" s="4">
        <v>-2.4753558792010535E-2</v>
      </c>
      <c r="C429" s="4">
        <v>-1.1833860553404421E-3</v>
      </c>
      <c r="D429" s="4">
        <v>-0.1690472790153294</v>
      </c>
      <c r="F429" s="4">
        <v>77.490421455938701</v>
      </c>
      <c r="G429" s="4">
        <v>1.772806642015257E-2</v>
      </c>
    </row>
    <row r="430" spans="1:7" x14ac:dyDescent="0.25">
      <c r="A430" s="4">
        <v>406</v>
      </c>
      <c r="B430" s="4">
        <v>6.1309687018763614E-3</v>
      </c>
      <c r="C430" s="4">
        <v>8.3919254927373177E-3</v>
      </c>
      <c r="D430" s="4">
        <v>1.1987906768417194</v>
      </c>
      <c r="F430" s="4">
        <v>77.681992337164758</v>
      </c>
      <c r="G430" s="4">
        <v>1.7981249607784688E-2</v>
      </c>
    </row>
    <row r="431" spans="1:7" x14ac:dyDescent="0.25">
      <c r="A431" s="4">
        <v>407</v>
      </c>
      <c r="B431" s="4">
        <v>1.3273565621910458E-2</v>
      </c>
      <c r="C431" s="4">
        <v>-4.1362940435770799E-3</v>
      </c>
      <c r="D431" s="4">
        <v>-0.59087163493139361</v>
      </c>
      <c r="F431" s="4">
        <v>77.873563218390814</v>
      </c>
      <c r="G431" s="4">
        <v>1.8109183401349375E-2</v>
      </c>
    </row>
    <row r="432" spans="1:7" x14ac:dyDescent="0.25">
      <c r="A432" s="4">
        <v>408</v>
      </c>
      <c r="B432" s="4">
        <v>2.6820985445761784E-3</v>
      </c>
      <c r="C432" s="4">
        <v>2.4643559928941182E-3</v>
      </c>
      <c r="D432" s="4">
        <v>0.35203446351581669</v>
      </c>
      <c r="F432" s="4">
        <v>78.065134099616856</v>
      </c>
      <c r="G432" s="4">
        <v>1.8165770843385866E-2</v>
      </c>
    </row>
    <row r="433" spans="1:7" x14ac:dyDescent="0.25">
      <c r="A433" s="4">
        <v>409</v>
      </c>
      <c r="B433" s="4">
        <v>-6.4094460678671616E-3</v>
      </c>
      <c r="C433" s="4">
        <v>3.3019995080410514E-3</v>
      </c>
      <c r="D433" s="4">
        <v>0.47169225091444233</v>
      </c>
      <c r="F433" s="4">
        <v>78.256704980842912</v>
      </c>
      <c r="G433" s="4">
        <v>1.8373458940716892E-2</v>
      </c>
    </row>
    <row r="434" spans="1:7" x14ac:dyDescent="0.25">
      <c r="A434" s="4">
        <v>410</v>
      </c>
      <c r="B434" s="4">
        <v>-9.6502457559277215E-3</v>
      </c>
      <c r="C434" s="4">
        <v>7.9165662211355507E-4</v>
      </c>
      <c r="D434" s="4">
        <v>0.11308853715051022</v>
      </c>
      <c r="F434" s="4">
        <v>78.448275862068968</v>
      </c>
      <c r="G434" s="4">
        <v>1.8616536169785289E-2</v>
      </c>
    </row>
    <row r="435" spans="1:7" x14ac:dyDescent="0.25">
      <c r="A435" s="4">
        <v>411</v>
      </c>
      <c r="B435" s="4">
        <v>4.6588031670244017E-3</v>
      </c>
      <c r="C435" s="4">
        <v>9.6755170793069202E-4</v>
      </c>
      <c r="D435" s="4">
        <v>0.1382152365191289</v>
      </c>
      <c r="F435" s="4">
        <v>78.639846743295024</v>
      </c>
      <c r="G435" s="4">
        <v>1.8692297537422999E-2</v>
      </c>
    </row>
    <row r="436" spans="1:7" x14ac:dyDescent="0.25">
      <c r="A436" s="4">
        <v>412</v>
      </c>
      <c r="B436" s="4">
        <v>-6.753604041088275E-3</v>
      </c>
      <c r="C436" s="4">
        <v>3.6265447694685386E-3</v>
      </c>
      <c r="D436" s="4">
        <v>0.51805370085214009</v>
      </c>
      <c r="F436" s="4">
        <v>78.83141762452108</v>
      </c>
      <c r="G436" s="4">
        <v>1.8929855062328881E-2</v>
      </c>
    </row>
    <row r="437" spans="1:7" x14ac:dyDescent="0.25">
      <c r="A437" s="4">
        <v>413</v>
      </c>
      <c r="B437" s="4">
        <v>-1.9868580517539397E-2</v>
      </c>
      <c r="C437" s="4">
        <v>-1.0196881652113805E-3</v>
      </c>
      <c r="D437" s="4">
        <v>-0.14566295503923926</v>
      </c>
      <c r="F437" s="4">
        <v>79.022988505747136</v>
      </c>
      <c r="G437" s="4">
        <v>1.9031722406044116E-2</v>
      </c>
    </row>
    <row r="438" spans="1:7" x14ac:dyDescent="0.25">
      <c r="A438" s="4">
        <v>414</v>
      </c>
      <c r="B438" s="4">
        <v>4.0643454120035338E-2</v>
      </c>
      <c r="C438" s="4">
        <v>1.0307371715926848E-2</v>
      </c>
      <c r="D438" s="4">
        <v>1.4724131102556628</v>
      </c>
      <c r="F438" s="4">
        <v>79.214559386973178</v>
      </c>
      <c r="G438" s="4">
        <v>1.9132723285698029E-2</v>
      </c>
    </row>
    <row r="439" spans="1:7" x14ac:dyDescent="0.25">
      <c r="A439" s="4">
        <v>415</v>
      </c>
      <c r="B439" s="4">
        <v>8.6860297045875615E-3</v>
      </c>
      <c r="C439" s="4">
        <v>-2.4299318269637542E-3</v>
      </c>
      <c r="D439" s="4">
        <v>-0.34711695451134722</v>
      </c>
      <c r="F439" s="4">
        <v>79.406130268199234</v>
      </c>
      <c r="G439" s="4">
        <v>1.9185889802440403E-2</v>
      </c>
    </row>
    <row r="440" spans="1:7" x14ac:dyDescent="0.25">
      <c r="A440" s="4">
        <v>416</v>
      </c>
      <c r="B440" s="4">
        <v>1.5512803412673649E-2</v>
      </c>
      <c r="C440" s="4">
        <v>-2.0725962100273335E-3</v>
      </c>
      <c r="D440" s="4">
        <v>-0.29607138619003731</v>
      </c>
      <c r="F440" s="4">
        <v>79.597701149425291</v>
      </c>
      <c r="G440" s="4">
        <v>1.9341234608502792E-2</v>
      </c>
    </row>
    <row r="441" spans="1:7" x14ac:dyDescent="0.25">
      <c r="A441" s="4">
        <v>417</v>
      </c>
      <c r="B441" s="4">
        <v>-1.0132138013649976E-2</v>
      </c>
      <c r="C441" s="4">
        <v>-3.3972262868737519E-3</v>
      </c>
      <c r="D441" s="4">
        <v>-0.48529544302441824</v>
      </c>
      <c r="F441" s="4">
        <v>79.789272030651347</v>
      </c>
      <c r="G441" s="4">
        <v>1.9509720389291441E-2</v>
      </c>
    </row>
    <row r="442" spans="1:7" x14ac:dyDescent="0.25">
      <c r="A442" s="4">
        <v>418</v>
      </c>
      <c r="B442" s="4">
        <v>3.2784462150048752E-2</v>
      </c>
      <c r="C442" s="4">
        <v>4.8843356807362001E-3</v>
      </c>
      <c r="D442" s="4">
        <v>0.6977297500674069</v>
      </c>
      <c r="F442" s="4">
        <v>79.980842911877403</v>
      </c>
      <c r="G442" s="4">
        <v>1.9569289064691676E-2</v>
      </c>
    </row>
    <row r="443" spans="1:7" x14ac:dyDescent="0.25">
      <c r="A443" s="4">
        <v>419</v>
      </c>
      <c r="B443" s="4">
        <v>-6.9200263531678913E-4</v>
      </c>
      <c r="C443" s="4">
        <v>2.8974386702957933E-3</v>
      </c>
      <c r="D443" s="4">
        <v>0.41390053661430781</v>
      </c>
      <c r="F443" s="4">
        <v>80.172413793103459</v>
      </c>
      <c r="G443" s="4">
        <v>1.9708190697061329E-2</v>
      </c>
    </row>
    <row r="444" spans="1:7" x14ac:dyDescent="0.25">
      <c r="A444" s="4">
        <v>420</v>
      </c>
      <c r="B444" s="4">
        <v>2.7645929486624435E-3</v>
      </c>
      <c r="C444" s="4">
        <v>6.9258943349377097E-3</v>
      </c>
      <c r="D444" s="4">
        <v>0.98936740616914054</v>
      </c>
      <c r="F444" s="4">
        <v>80.363984674329501</v>
      </c>
      <c r="G444" s="4">
        <v>1.986800470429996E-2</v>
      </c>
    </row>
    <row r="445" spans="1:7" x14ac:dyDescent="0.25">
      <c r="A445" s="4">
        <v>421</v>
      </c>
      <c r="B445" s="4">
        <v>-1.1621007286383255E-2</v>
      </c>
      <c r="C445" s="4">
        <v>-3.5267254923801138E-3</v>
      </c>
      <c r="D445" s="4">
        <v>-0.50379446811154383</v>
      </c>
      <c r="F445" s="4">
        <v>80.555555555555557</v>
      </c>
      <c r="G445" s="4">
        <v>2.0351614931426253E-2</v>
      </c>
    </row>
    <row r="446" spans="1:7" x14ac:dyDescent="0.25">
      <c r="A446" s="4">
        <v>422</v>
      </c>
      <c r="B446" s="4">
        <v>1.8126823632153358E-2</v>
      </c>
      <c r="C446" s="4">
        <v>-2.7821529531368051E-3</v>
      </c>
      <c r="D446" s="4">
        <v>-0.39743191531603572</v>
      </c>
      <c r="F446" s="4">
        <v>80.747126436781613</v>
      </c>
      <c r="G446" s="4">
        <v>2.0398238744371688E-2</v>
      </c>
    </row>
    <row r="447" spans="1:7" x14ac:dyDescent="0.25">
      <c r="A447" s="4">
        <v>423</v>
      </c>
      <c r="B447" s="4">
        <v>-1.0506481932890186E-3</v>
      </c>
      <c r="C447" s="4">
        <v>2.2154197508188539E-3</v>
      </c>
      <c r="D447" s="4">
        <v>0.31647379911452928</v>
      </c>
      <c r="F447" s="4">
        <v>80.938697318007669</v>
      </c>
      <c r="G447" s="4">
        <v>2.0418002427365342E-2</v>
      </c>
    </row>
    <row r="448" spans="1:7" x14ac:dyDescent="0.25">
      <c r="A448" s="4">
        <v>424</v>
      </c>
      <c r="B448" s="4">
        <v>-1.5386623489946291E-3</v>
      </c>
      <c r="C448" s="4">
        <v>-5.291924641036728E-3</v>
      </c>
      <c r="D448" s="4">
        <v>-0.75595403316128651</v>
      </c>
      <c r="F448" s="4">
        <v>81.130268199233726</v>
      </c>
      <c r="G448" s="4">
        <v>2.0507111450829667E-2</v>
      </c>
    </row>
    <row r="449" spans="1:7" x14ac:dyDescent="0.25">
      <c r="A449" s="4">
        <v>425</v>
      </c>
      <c r="B449" s="4">
        <v>1.0988712668309619E-2</v>
      </c>
      <c r="C449" s="4">
        <v>1.995361387249114E-3</v>
      </c>
      <c r="D449" s="4">
        <v>0.28503835383599874</v>
      </c>
      <c r="F449" s="4">
        <v>81.321839080459768</v>
      </c>
      <c r="G449" s="4">
        <v>2.0524894264624824E-2</v>
      </c>
    </row>
    <row r="450" spans="1:7" x14ac:dyDescent="0.25">
      <c r="A450" s="4">
        <v>426</v>
      </c>
      <c r="B450" s="4">
        <v>1.3087199878626487E-3</v>
      </c>
      <c r="C450" s="4">
        <v>-5.2918908942351447E-3</v>
      </c>
      <c r="D450" s="4">
        <v>-0.7559492124141115</v>
      </c>
      <c r="F450" s="4">
        <v>81.513409961685824</v>
      </c>
      <c r="G450" s="4">
        <v>2.0591489294638519E-2</v>
      </c>
    </row>
    <row r="451" spans="1:7" x14ac:dyDescent="0.25">
      <c r="A451" s="4">
        <v>427</v>
      </c>
      <c r="B451" s="4">
        <v>8.6793504935975402E-3</v>
      </c>
      <c r="C451" s="4">
        <v>1.4479526550304496E-2</v>
      </c>
      <c r="D451" s="4">
        <v>2.0684074767595777</v>
      </c>
      <c r="F451" s="4">
        <v>81.70498084291188</v>
      </c>
      <c r="G451" s="4">
        <v>2.0721077877885765E-2</v>
      </c>
    </row>
    <row r="452" spans="1:7" x14ac:dyDescent="0.25">
      <c r="A452" s="4">
        <v>428</v>
      </c>
      <c r="B452" s="4">
        <v>1.5999695394325789E-2</v>
      </c>
      <c r="C452" s="4">
        <v>-2.555353751308026E-5</v>
      </c>
      <c r="D452" s="4">
        <v>-3.650335379826355E-3</v>
      </c>
      <c r="F452" s="4">
        <v>81.896551724137936</v>
      </c>
      <c r="G452" s="4">
        <v>2.0772949933052027E-2</v>
      </c>
    </row>
    <row r="453" spans="1:7" x14ac:dyDescent="0.25">
      <c r="A453" s="4">
        <v>429</v>
      </c>
      <c r="B453" s="4">
        <v>7.3046630722480368E-3</v>
      </c>
      <c r="C453" s="4">
        <v>-5.4273674312031034E-3</v>
      </c>
      <c r="D453" s="4">
        <v>-0.77530210223523133</v>
      </c>
      <c r="F453" s="4">
        <v>82.088122605363992</v>
      </c>
      <c r="G453" s="4">
        <v>2.0914312470883458E-2</v>
      </c>
    </row>
    <row r="454" spans="1:7" x14ac:dyDescent="0.25">
      <c r="A454" s="4">
        <v>430</v>
      </c>
      <c r="B454" s="4">
        <v>7.102576955791075E-3</v>
      </c>
      <c r="C454" s="4">
        <v>-1.5689099233474934E-3</v>
      </c>
      <c r="D454" s="4">
        <v>-0.22411955284173349</v>
      </c>
      <c r="F454" s="4">
        <v>82.279693486590048</v>
      </c>
      <c r="G454" s="4">
        <v>2.1167623514004929E-2</v>
      </c>
    </row>
    <row r="455" spans="1:7" x14ac:dyDescent="0.25">
      <c r="A455" s="4">
        <v>431</v>
      </c>
      <c r="B455" s="4">
        <v>-5.1114187706623607E-3</v>
      </c>
      <c r="C455" s="4">
        <v>6.8504793229902314E-3</v>
      </c>
      <c r="D455" s="4">
        <v>0.9785943346857503</v>
      </c>
      <c r="F455" s="4">
        <v>82.47126436781609</v>
      </c>
      <c r="G455" s="4">
        <v>2.1211222643481686E-2</v>
      </c>
    </row>
    <row r="456" spans="1:7" x14ac:dyDescent="0.25">
      <c r="A456" s="4">
        <v>432</v>
      </c>
      <c r="B456" s="4">
        <v>1.9672213539861693E-3</v>
      </c>
      <c r="C456" s="4">
        <v>1.2946326959602612E-3</v>
      </c>
      <c r="D456" s="4">
        <v>0.18493891624690589</v>
      </c>
      <c r="F456" s="4">
        <v>82.662835249042146</v>
      </c>
      <c r="G456" s="4">
        <v>2.1245060177924747E-2</v>
      </c>
    </row>
    <row r="457" spans="1:7" x14ac:dyDescent="0.25">
      <c r="A457" s="4">
        <v>433</v>
      </c>
      <c r="B457" s="4">
        <v>-1.5753286886649936E-2</v>
      </c>
      <c r="C457" s="4">
        <v>-3.7041325073970642E-3</v>
      </c>
      <c r="D457" s="4">
        <v>-0.52913714730867145</v>
      </c>
      <c r="F457" s="4">
        <v>82.854406130268202</v>
      </c>
      <c r="G457" s="4">
        <v>2.1364299761995616E-2</v>
      </c>
    </row>
    <row r="458" spans="1:7" x14ac:dyDescent="0.25">
      <c r="A458" s="4">
        <v>434</v>
      </c>
      <c r="B458" s="4">
        <v>7.8456094169666608E-3</v>
      </c>
      <c r="C458" s="4">
        <v>-1.6915185412674158E-3</v>
      </c>
      <c r="D458" s="4">
        <v>-0.24163425410904754</v>
      </c>
      <c r="F458" s="4">
        <v>83.045977011494259</v>
      </c>
      <c r="G458" s="4">
        <v>2.1384376518682059E-2</v>
      </c>
    </row>
    <row r="459" spans="1:7" x14ac:dyDescent="0.25">
      <c r="A459" s="4">
        <v>435</v>
      </c>
      <c r="B459" s="4">
        <v>-3.8020330354487245E-3</v>
      </c>
      <c r="C459" s="4">
        <v>-4.5518556559331373E-3</v>
      </c>
      <c r="D459" s="4">
        <v>-0.65023481528575799</v>
      </c>
      <c r="F459" s="4">
        <v>83.237547892720315</v>
      </c>
      <c r="G459" s="4">
        <v>2.142208043224263E-2</v>
      </c>
    </row>
    <row r="460" spans="1:7" x14ac:dyDescent="0.25">
      <c r="A460" s="4">
        <v>436</v>
      </c>
      <c r="B460" s="4">
        <v>-1.2689630745814548E-2</v>
      </c>
      <c r="C460" s="4">
        <v>-4.0383472920676889E-3</v>
      </c>
      <c r="D460" s="4">
        <v>-0.57687989338912082</v>
      </c>
      <c r="F460" s="4">
        <v>83.429118773946371</v>
      </c>
      <c r="G460" s="4">
        <v>2.1492587871118789E-2</v>
      </c>
    </row>
    <row r="461" spans="1:7" x14ac:dyDescent="0.25">
      <c r="A461" s="4">
        <v>437</v>
      </c>
      <c r="B461" s="4">
        <v>8.2429761942657762E-3</v>
      </c>
      <c r="C461" s="4">
        <v>4.6721787710121108E-3</v>
      </c>
      <c r="D461" s="4">
        <v>0.6674230313501236</v>
      </c>
      <c r="F461" s="4">
        <v>83.620689655172413</v>
      </c>
      <c r="G461" s="4">
        <v>2.1717319483479099E-2</v>
      </c>
    </row>
    <row r="462" spans="1:7" x14ac:dyDescent="0.25">
      <c r="A462" s="4">
        <v>438</v>
      </c>
      <c r="B462" s="4">
        <v>1.5343395681523245E-2</v>
      </c>
      <c r="C462" s="4">
        <v>5.0548430628484433E-3</v>
      </c>
      <c r="D462" s="4">
        <v>0.72208681331656743</v>
      </c>
      <c r="F462" s="4">
        <v>83.812260536398469</v>
      </c>
      <c r="G462" s="4">
        <v>2.2230327449999941E-2</v>
      </c>
    </row>
    <row r="463" spans="1:7" x14ac:dyDescent="0.25">
      <c r="A463" s="4">
        <v>439</v>
      </c>
      <c r="B463" s="4">
        <v>5.9982207286021242E-3</v>
      </c>
      <c r="C463" s="4">
        <v>-2.1574422682623723E-3</v>
      </c>
      <c r="D463" s="4">
        <v>-0.30819168726598939</v>
      </c>
      <c r="F463" s="4">
        <v>84.003831417624525</v>
      </c>
      <c r="G463" s="4">
        <v>2.2349821017424401E-2</v>
      </c>
    </row>
    <row r="464" spans="1:7" x14ac:dyDescent="0.25">
      <c r="A464" s="4">
        <v>440</v>
      </c>
      <c r="B464" s="4">
        <v>-4.6319514319779148E-3</v>
      </c>
      <c r="C464" s="4">
        <v>1.5525040144028356E-2</v>
      </c>
      <c r="D464" s="4">
        <v>2.2177596069413985</v>
      </c>
      <c r="F464" s="4">
        <v>84.195402298850581</v>
      </c>
      <c r="G464" s="4">
        <v>2.2658793511997784E-2</v>
      </c>
    </row>
    <row r="465" spans="1:7" x14ac:dyDescent="0.25">
      <c r="A465" s="4">
        <v>441</v>
      </c>
      <c r="B465" s="4">
        <v>-4.9554769272365422E-3</v>
      </c>
      <c r="C465" s="4">
        <v>1.7059102935428703E-3</v>
      </c>
      <c r="D465" s="4">
        <v>0.24369012298755005</v>
      </c>
      <c r="F465" s="4">
        <v>84.386973180076637</v>
      </c>
      <c r="G465" s="4">
        <v>2.3158877043902036E-2</v>
      </c>
    </row>
    <row r="466" spans="1:7" x14ac:dyDescent="0.25">
      <c r="A466" s="4">
        <v>442</v>
      </c>
      <c r="B466" s="4">
        <v>1.4158705247515106E-2</v>
      </c>
      <c r="C466" s="4">
        <v>5.3510151417763344E-3</v>
      </c>
      <c r="D466" s="4">
        <v>0.76439514020374699</v>
      </c>
      <c r="F466" s="4">
        <v>84.578544061302679</v>
      </c>
      <c r="G466" s="4">
        <v>2.3556661965790263E-2</v>
      </c>
    </row>
    <row r="467" spans="1:7" x14ac:dyDescent="0.25">
      <c r="A467" s="4">
        <v>443</v>
      </c>
      <c r="B467" s="4">
        <v>9.1389920165389563E-3</v>
      </c>
      <c r="C467" s="4">
        <v>-4.0097725035148106E-3</v>
      </c>
      <c r="D467" s="4">
        <v>-0.57279797081490824</v>
      </c>
      <c r="F467" s="4">
        <v>84.770114942528735</v>
      </c>
      <c r="G467" s="4">
        <v>2.3627990193803357E-2</v>
      </c>
    </row>
    <row r="468" spans="1:7" x14ac:dyDescent="0.25">
      <c r="A468" s="4">
        <v>444</v>
      </c>
      <c r="B468" s="4">
        <v>-4.3246007318209715E-3</v>
      </c>
      <c r="C468" s="4">
        <v>1.7895955454032449E-3</v>
      </c>
      <c r="D468" s="4">
        <v>0.25564460230295744</v>
      </c>
      <c r="F468" s="4">
        <v>84.961685823754792</v>
      </c>
      <c r="G468" s="4">
        <v>2.3729208735338129E-2</v>
      </c>
    </row>
    <row r="469" spans="1:7" x14ac:dyDescent="0.25">
      <c r="A469" s="4">
        <v>445</v>
      </c>
      <c r="B469" s="4">
        <v>-6.2931467829859433E-4</v>
      </c>
      <c r="C469" s="4">
        <v>-6.5262296400455926E-3</v>
      </c>
      <c r="D469" s="4">
        <v>-0.93227510827944837</v>
      </c>
      <c r="F469" s="4">
        <v>85.153256704980848</v>
      </c>
      <c r="G469" s="4">
        <v>2.3890870613244016E-2</v>
      </c>
    </row>
    <row r="470" spans="1:7" x14ac:dyDescent="0.25">
      <c r="A470" s="4">
        <v>446</v>
      </c>
      <c r="B470" s="4">
        <v>9.9653085868413186E-4</v>
      </c>
      <c r="C470" s="4">
        <v>-4.7455727898063575E-3</v>
      </c>
      <c r="D470" s="4">
        <v>-0.67790740296932273</v>
      </c>
      <c r="F470" s="4">
        <v>85.344827586206904</v>
      </c>
      <c r="G470" s="4">
        <v>2.4024301941587407E-2</v>
      </c>
    </row>
    <row r="471" spans="1:7" x14ac:dyDescent="0.25">
      <c r="A471" s="4">
        <v>447</v>
      </c>
      <c r="B471" s="4">
        <v>-7.5659810509765002E-3</v>
      </c>
      <c r="C471" s="4">
        <v>1.433205041179891E-3</v>
      </c>
      <c r="D471" s="4">
        <v>0.20473404379673343</v>
      </c>
      <c r="F471" s="4">
        <v>85.53639846743296</v>
      </c>
      <c r="G471" s="4">
        <v>2.4297438536123331E-2</v>
      </c>
    </row>
    <row r="472" spans="1:7" x14ac:dyDescent="0.25">
      <c r="A472" s="4">
        <v>448</v>
      </c>
      <c r="B472" s="4">
        <v>-4.9146913364992101E-4</v>
      </c>
      <c r="C472" s="4">
        <v>1.3557340043389714E-3</v>
      </c>
      <c r="D472" s="4">
        <v>0.19366726814786353</v>
      </c>
      <c r="F472" s="4">
        <v>85.727969348659002</v>
      </c>
      <c r="G472" s="4">
        <v>2.4384901362165042E-2</v>
      </c>
    </row>
    <row r="473" spans="1:7" x14ac:dyDescent="0.25">
      <c r="A473" s="4">
        <v>449</v>
      </c>
      <c r="B473" s="4">
        <v>1.3568462365933271E-2</v>
      </c>
      <c r="C473" s="4">
        <v>3.6431466641178942E-3</v>
      </c>
      <c r="D473" s="4">
        <v>0.52042528965387336</v>
      </c>
      <c r="F473" s="4">
        <v>85.919540229885058</v>
      </c>
      <c r="G473" s="4">
        <v>2.4663140077984778E-2</v>
      </c>
    </row>
    <row r="474" spans="1:7" x14ac:dyDescent="0.25">
      <c r="A474" s="4">
        <v>450</v>
      </c>
      <c r="B474" s="4">
        <v>4.4049783080768986E-3</v>
      </c>
      <c r="C474" s="4">
        <v>-4.1917146164868364E-3</v>
      </c>
      <c r="D474" s="4">
        <v>-0.59878849098152664</v>
      </c>
      <c r="F474" s="4">
        <v>86.111111111111114</v>
      </c>
      <c r="G474" s="4">
        <v>2.4824724535313578E-2</v>
      </c>
    </row>
    <row r="475" spans="1:7" x14ac:dyDescent="0.25">
      <c r="A475" s="4">
        <v>451</v>
      </c>
      <c r="B475" s="4">
        <v>-1.8380941004307379E-3</v>
      </c>
      <c r="C475" s="4">
        <v>1.2751207420566386E-2</v>
      </c>
      <c r="D475" s="4">
        <v>1.8215162405194165</v>
      </c>
      <c r="F475" s="4">
        <v>86.30268199233717</v>
      </c>
      <c r="G475" s="4">
        <v>2.4831243637880054E-2</v>
      </c>
    </row>
    <row r="476" spans="1:7" x14ac:dyDescent="0.25">
      <c r="A476" s="4">
        <v>452</v>
      </c>
      <c r="B476" s="4">
        <v>6.0063018868408843E-4</v>
      </c>
      <c r="C476" s="4">
        <v>1.0861199012708442E-2</v>
      </c>
      <c r="D476" s="4">
        <v>1.5515276115148566</v>
      </c>
      <c r="F476" s="4">
        <v>86.494252873563227</v>
      </c>
      <c r="G476" s="4">
        <v>2.4846279153260029E-2</v>
      </c>
    </row>
    <row r="477" spans="1:7" x14ac:dyDescent="0.25">
      <c r="A477" s="4">
        <v>453</v>
      </c>
      <c r="B477" s="4">
        <v>-1.6592761681450654E-2</v>
      </c>
      <c r="C477" s="4">
        <v>-9.9932395108783337E-4</v>
      </c>
      <c r="D477" s="4">
        <v>-0.14275391705342252</v>
      </c>
      <c r="F477" s="4">
        <v>86.685823754789283</v>
      </c>
      <c r="G477" s="4">
        <v>2.5416954661721107E-2</v>
      </c>
    </row>
    <row r="478" spans="1:7" x14ac:dyDescent="0.25">
      <c r="A478" s="4">
        <v>454</v>
      </c>
      <c r="B478" s="4">
        <v>-8.1519604428863229E-3</v>
      </c>
      <c r="C478" s="4">
        <v>1.2485445416055624E-3</v>
      </c>
      <c r="D478" s="4">
        <v>0.17835520076932326</v>
      </c>
      <c r="F478" s="4">
        <v>86.877394636015325</v>
      </c>
      <c r="G478" s="4">
        <v>2.5500969401634078E-2</v>
      </c>
    </row>
    <row r="479" spans="1:7" x14ac:dyDescent="0.25">
      <c r="A479" s="4">
        <v>455</v>
      </c>
      <c r="B479" s="4">
        <v>6.3826578076346631E-3</v>
      </c>
      <c r="C479" s="4">
        <v>-1.0987940008214464E-3</v>
      </c>
      <c r="D479" s="4">
        <v>-0.15696326249492284</v>
      </c>
      <c r="F479" s="4">
        <v>87.068965517241381</v>
      </c>
      <c r="G479" s="4">
        <v>2.5648196799467955E-2</v>
      </c>
    </row>
    <row r="480" spans="1:7" x14ac:dyDescent="0.25">
      <c r="A480" s="4">
        <v>456</v>
      </c>
      <c r="B480" s="4">
        <v>1.3238677062028909E-2</v>
      </c>
      <c r="C480" s="4">
        <v>-1.7587095959676839E-3</v>
      </c>
      <c r="D480" s="4">
        <v>-0.2512325292619374</v>
      </c>
      <c r="F480" s="4">
        <v>87.260536398467437</v>
      </c>
      <c r="G480" s="4">
        <v>2.5840696236921992E-2</v>
      </c>
    </row>
    <row r="481" spans="1:7" x14ac:dyDescent="0.25">
      <c r="A481" s="4">
        <v>457</v>
      </c>
      <c r="B481" s="4">
        <v>-7.7026485221116155E-3</v>
      </c>
      <c r="C481" s="4">
        <v>-6.6691777411622931E-3</v>
      </c>
      <c r="D481" s="4">
        <v>-0.95269531470754798</v>
      </c>
      <c r="F481" s="4">
        <v>87.452107279693493</v>
      </c>
      <c r="G481" s="4">
        <v>2.6200941894813957E-2</v>
      </c>
    </row>
    <row r="482" spans="1:7" x14ac:dyDescent="0.25">
      <c r="A482" s="4">
        <v>458</v>
      </c>
      <c r="B482" s="4">
        <v>1.534209416247884E-2</v>
      </c>
      <c r="C482" s="4">
        <v>1.0306102636989115E-2</v>
      </c>
      <c r="D482" s="4">
        <v>1.4722318217063248</v>
      </c>
      <c r="F482" s="4">
        <v>87.643678160919549</v>
      </c>
      <c r="G482" s="4">
        <v>2.6357709056119807E-2</v>
      </c>
    </row>
    <row r="483" spans="1:7" x14ac:dyDescent="0.25">
      <c r="A483" s="4">
        <v>459</v>
      </c>
      <c r="B483" s="4">
        <v>-4.6731884477924481E-4</v>
      </c>
      <c r="C483" s="4">
        <v>4.3539917561575669E-3</v>
      </c>
      <c r="D483" s="4">
        <v>0.62196986005709476</v>
      </c>
      <c r="F483" s="4">
        <v>87.835249042145591</v>
      </c>
      <c r="G483" s="4">
        <v>2.638805861241467E-2</v>
      </c>
    </row>
    <row r="484" spans="1:7" x14ac:dyDescent="0.25">
      <c r="A484" s="4">
        <v>460</v>
      </c>
      <c r="B484" s="4">
        <v>5.9567182648427334E-3</v>
      </c>
      <c r="C484" s="4">
        <v>-2.9212545061808853E-3</v>
      </c>
      <c r="D484" s="4">
        <v>-0.41730264046341242</v>
      </c>
      <c r="F484" s="4">
        <v>88.026819923371647</v>
      </c>
      <c r="G484" s="4">
        <v>2.65948160925382E-2</v>
      </c>
    </row>
    <row r="485" spans="1:7" x14ac:dyDescent="0.25">
      <c r="A485" s="4">
        <v>461</v>
      </c>
      <c r="B485" s="4">
        <v>1.1229013990375113E-2</v>
      </c>
      <c r="C485" s="4">
        <v>-7.969715747495696E-4</v>
      </c>
      <c r="D485" s="4">
        <v>-0.11384778074406018</v>
      </c>
      <c r="F485" s="4">
        <v>88.218390804597703</v>
      </c>
      <c r="G485" s="4">
        <v>2.6998784554535551E-2</v>
      </c>
    </row>
    <row r="486" spans="1:7" x14ac:dyDescent="0.25">
      <c r="A486" s="4">
        <v>462</v>
      </c>
      <c r="B486" s="4">
        <v>1.9646250943557695E-4</v>
      </c>
      <c r="C486" s="4">
        <v>-2.2109249546960622E-3</v>
      </c>
      <c r="D486" s="4">
        <v>-0.31583171528156745</v>
      </c>
      <c r="F486" s="4">
        <v>88.40996168582376</v>
      </c>
      <c r="G486" s="4">
        <v>2.7051385393824675E-2</v>
      </c>
    </row>
    <row r="487" spans="1:7" x14ac:dyDescent="0.25">
      <c r="A487" s="4">
        <v>463</v>
      </c>
      <c r="B487" s="4">
        <v>7.717661891983074E-3</v>
      </c>
      <c r="C487" s="4">
        <v>8.0047229776629668E-3</v>
      </c>
      <c r="D487" s="4">
        <v>1.143478607457582</v>
      </c>
      <c r="F487" s="4">
        <v>88.601532567049816</v>
      </c>
      <c r="G487" s="4">
        <v>2.709330521066116E-2</v>
      </c>
    </row>
    <row r="488" spans="1:7" x14ac:dyDescent="0.25">
      <c r="A488" s="4">
        <v>464</v>
      </c>
      <c r="B488" s="4">
        <v>9.2539096413158132E-4</v>
      </c>
      <c r="C488" s="4">
        <v>1.4117564150825834E-2</v>
      </c>
      <c r="D488" s="4">
        <v>2.0167009702804859</v>
      </c>
      <c r="F488" s="4">
        <v>88.793103448275872</v>
      </c>
      <c r="G488" s="4">
        <v>2.7180948746965566E-2</v>
      </c>
    </row>
    <row r="489" spans="1:7" x14ac:dyDescent="0.25">
      <c r="A489" s="4">
        <v>465</v>
      </c>
      <c r="B489" s="4">
        <v>1.2982377055059547E-3</v>
      </c>
      <c r="C489" s="4">
        <v>3.9278957798097019E-3</v>
      </c>
      <c r="D489" s="4">
        <v>0.56110184063441815</v>
      </c>
      <c r="F489" s="4">
        <v>88.984674329501914</v>
      </c>
      <c r="G489" s="4">
        <v>2.7441542096827434E-2</v>
      </c>
    </row>
    <row r="490" spans="1:7" x14ac:dyDescent="0.25">
      <c r="A490" s="4">
        <v>466</v>
      </c>
      <c r="B490" s="4">
        <v>-3.9414881322732158E-3</v>
      </c>
      <c r="C490" s="4">
        <v>1.2530993040488795E-3</v>
      </c>
      <c r="D490" s="4">
        <v>0.17900585082061396</v>
      </c>
      <c r="F490" s="4">
        <v>89.17624521072797</v>
      </c>
      <c r="G490" s="4">
        <v>2.7939577141894691E-2</v>
      </c>
    </row>
    <row r="491" spans="1:7" x14ac:dyDescent="0.25">
      <c r="A491" s="4">
        <v>467</v>
      </c>
      <c r="B491" s="4">
        <v>-3.2283363758132079E-3</v>
      </c>
      <c r="C491" s="4">
        <v>3.766081387227096E-3</v>
      </c>
      <c r="D491" s="4">
        <v>0.53798657520758464</v>
      </c>
      <c r="F491" s="4">
        <v>89.367816091954026</v>
      </c>
      <c r="G491" s="4">
        <v>2.8048374128522808E-2</v>
      </c>
    </row>
    <row r="492" spans="1:7" x14ac:dyDescent="0.25">
      <c r="A492" s="4">
        <v>468</v>
      </c>
      <c r="B492" s="4">
        <v>7.7488863361069469E-3</v>
      </c>
      <c r="C492" s="4">
        <v>2.7465568002901612E-5</v>
      </c>
      <c r="D492" s="4">
        <v>3.9234698740516234E-3</v>
      </c>
      <c r="F492" s="4">
        <v>89.559386973180082</v>
      </c>
      <c r="G492" s="4">
        <v>2.8593661931121717E-2</v>
      </c>
    </row>
    <row r="493" spans="1:7" x14ac:dyDescent="0.25">
      <c r="A493" s="4">
        <v>469</v>
      </c>
      <c r="B493" s="4">
        <v>1.4259868716501469E-2</v>
      </c>
      <c r="C493" s="4">
        <v>-6.1814363750728202E-3</v>
      </c>
      <c r="D493" s="4">
        <v>-0.88302122109409487</v>
      </c>
      <c r="F493" s="4">
        <v>89.750957854406138</v>
      </c>
      <c r="G493" s="4">
        <v>2.8685081648599911E-2</v>
      </c>
    </row>
    <row r="494" spans="1:7" x14ac:dyDescent="0.25">
      <c r="A494" s="4">
        <v>470</v>
      </c>
      <c r="B494" s="4">
        <v>1.8081192137372969E-3</v>
      </c>
      <c r="C494" s="4">
        <v>-2.1108967956036317E-3</v>
      </c>
      <c r="D494" s="4">
        <v>-0.30154264364414368</v>
      </c>
      <c r="F494" s="4">
        <v>89.942528735632195</v>
      </c>
      <c r="G494" s="4">
        <v>2.8737858047927688E-2</v>
      </c>
    </row>
    <row r="495" spans="1:7" x14ac:dyDescent="0.25">
      <c r="A495" s="4">
        <v>471</v>
      </c>
      <c r="B495" s="4">
        <v>7.7447068233121507E-3</v>
      </c>
      <c r="C495" s="4">
        <v>1.4914086688685633E-2</v>
      </c>
      <c r="D495" s="4">
        <v>2.1304846058843778</v>
      </c>
      <c r="F495" s="4">
        <v>90.134099616858236</v>
      </c>
      <c r="G495" s="4">
        <v>2.9008734566900656E-2</v>
      </c>
    </row>
    <row r="496" spans="1:7" x14ac:dyDescent="0.25">
      <c r="A496" s="4">
        <v>472</v>
      </c>
      <c r="B496" s="4">
        <v>9.3641200772976319E-4</v>
      </c>
      <c r="C496" s="4">
        <v>-3.5219307799011575E-3</v>
      </c>
      <c r="D496" s="4">
        <v>-0.50310954107985317</v>
      </c>
      <c r="F496" s="4">
        <v>90.325670498084293</v>
      </c>
      <c r="G496" s="4">
        <v>2.9184230823407868E-2</v>
      </c>
    </row>
    <row r="497" spans="1:7" x14ac:dyDescent="0.25">
      <c r="A497" s="4">
        <v>473</v>
      </c>
      <c r="B497" s="4">
        <v>-5.9121708328930588E-3</v>
      </c>
      <c r="C497" s="4">
        <v>-2.9578654327352587E-3</v>
      </c>
      <c r="D497" s="4">
        <v>-0.42253252929666085</v>
      </c>
      <c r="F497" s="4">
        <v>90.517241379310349</v>
      </c>
      <c r="G497" s="4">
        <v>2.92361101316338E-2</v>
      </c>
    </row>
    <row r="498" spans="1:7" x14ac:dyDescent="0.25">
      <c r="A498" s="4">
        <v>474</v>
      </c>
      <c r="B498" s="4">
        <v>2.5291895199368208E-2</v>
      </c>
      <c r="C498" s="4">
        <v>1.889053547597358E-3</v>
      </c>
      <c r="D498" s="4">
        <v>0.26985222674752518</v>
      </c>
      <c r="F498" s="4">
        <v>90.708812260536405</v>
      </c>
      <c r="G498" s="4">
        <v>2.9446635796603268E-2</v>
      </c>
    </row>
    <row r="499" spans="1:7" x14ac:dyDescent="0.25">
      <c r="A499" s="4">
        <v>475</v>
      </c>
      <c r="B499" s="4">
        <v>1.4352598892375763E-2</v>
      </c>
      <c r="C499" s="4">
        <v>2.2961696568244618E-3</v>
      </c>
      <c r="D499" s="4">
        <v>0.3280089628334093</v>
      </c>
      <c r="F499" s="4">
        <v>90.900383141762461</v>
      </c>
      <c r="G499" s="4">
        <v>2.9448181040500579E-2</v>
      </c>
    </row>
    <row r="500" spans="1:7" x14ac:dyDescent="0.25">
      <c r="A500" s="4">
        <v>476</v>
      </c>
      <c r="B500" s="4">
        <v>6.7626030058089886E-3</v>
      </c>
      <c r="C500" s="4">
        <v>9.8946379641771855E-4</v>
      </c>
      <c r="D500" s="4">
        <v>0.14134538911773234</v>
      </c>
      <c r="F500" s="4">
        <v>91.091954022988517</v>
      </c>
      <c r="G500" s="4">
        <v>2.9792671881808817E-2</v>
      </c>
    </row>
    <row r="501" spans="1:7" x14ac:dyDescent="0.25">
      <c r="A501" s="4">
        <v>477</v>
      </c>
      <c r="B501" s="4">
        <v>2.1201531891041278E-2</v>
      </c>
      <c r="C501" s="4">
        <v>-3.8344455263825961E-3</v>
      </c>
      <c r="D501" s="4">
        <v>-0.5477524260508565</v>
      </c>
      <c r="F501" s="4">
        <v>91.283524904214559</v>
      </c>
      <c r="G501" s="4">
        <v>2.9864635824809613E-2</v>
      </c>
    </row>
    <row r="502" spans="1:7" x14ac:dyDescent="0.25">
      <c r="A502" s="4">
        <v>478</v>
      </c>
      <c r="B502" s="4">
        <v>-4.3099483284607436E-2</v>
      </c>
      <c r="C502" s="4">
        <v>8.5437241297033339E-3</v>
      </c>
      <c r="D502" s="4">
        <v>1.2204751866612629</v>
      </c>
      <c r="F502" s="4">
        <v>91.475095785440615</v>
      </c>
      <c r="G502" s="4">
        <v>3.036735058197905E-2</v>
      </c>
    </row>
    <row r="503" spans="1:7" x14ac:dyDescent="0.25">
      <c r="A503" s="4">
        <v>479</v>
      </c>
      <c r="B503" s="4">
        <v>-5.7096016296034509E-2</v>
      </c>
      <c r="C503" s="4">
        <v>3.7076415420419506E-3</v>
      </c>
      <c r="D503" s="4">
        <v>0.52963841463053285</v>
      </c>
      <c r="F503" s="4">
        <v>91.666666666666671</v>
      </c>
      <c r="G503" s="4">
        <v>3.1037391007790131E-2</v>
      </c>
    </row>
    <row r="504" spans="1:7" x14ac:dyDescent="0.25">
      <c r="A504" s="4">
        <v>480</v>
      </c>
      <c r="B504" s="4">
        <v>4.2827219373354E-2</v>
      </c>
      <c r="C504" s="4">
        <v>-3.5002028924616888E-3</v>
      </c>
      <c r="D504" s="4">
        <v>-0.50000570169133107</v>
      </c>
      <c r="F504" s="4">
        <v>91.858237547892728</v>
      </c>
      <c r="G504" s="4">
        <v>3.144556148579418E-2</v>
      </c>
    </row>
    <row r="505" spans="1:7" x14ac:dyDescent="0.25">
      <c r="A505" s="4">
        <v>481</v>
      </c>
      <c r="B505" s="4">
        <v>3.0393995949545855E-3</v>
      </c>
      <c r="C505" s="4">
        <v>5.501675970975145E-5</v>
      </c>
      <c r="D505" s="4">
        <v>7.85917113625113E-3</v>
      </c>
      <c r="F505" s="4">
        <v>92.049808429118784</v>
      </c>
      <c r="G505" s="4">
        <v>3.1539470279408517E-2</v>
      </c>
    </row>
    <row r="506" spans="1:7" x14ac:dyDescent="0.25">
      <c r="A506" s="4">
        <v>482</v>
      </c>
      <c r="B506" s="4">
        <v>-2.4479612181780328E-2</v>
      </c>
      <c r="C506" s="4">
        <v>3.5114028135348752E-3</v>
      </c>
      <c r="D506" s="4">
        <v>0.50160561591548836</v>
      </c>
      <c r="F506" s="4">
        <v>92.241379310344826</v>
      </c>
      <c r="G506" s="4">
        <v>3.2135544461297377E-2</v>
      </c>
    </row>
    <row r="507" spans="1:7" x14ac:dyDescent="0.25">
      <c r="A507" s="4">
        <v>483</v>
      </c>
      <c r="B507" s="4">
        <v>3.458060205211301E-2</v>
      </c>
      <c r="C507" s="4">
        <v>-4.2132514701339607E-3</v>
      </c>
      <c r="D507" s="4">
        <v>-0.60186504109902006</v>
      </c>
      <c r="F507" s="4">
        <v>92.432950191570882</v>
      </c>
      <c r="G507" s="4">
        <v>3.2854329866843016E-2</v>
      </c>
    </row>
    <row r="508" spans="1:7" x14ac:dyDescent="0.25">
      <c r="A508" s="4">
        <v>484</v>
      </c>
      <c r="B508" s="4">
        <v>-1.6095815723794305E-2</v>
      </c>
      <c r="C508" s="4">
        <v>-5.0254858192557948E-3</v>
      </c>
      <c r="D508" s="4">
        <v>-0.71789311665575983</v>
      </c>
      <c r="F508" s="4">
        <v>92.624521072796938</v>
      </c>
      <c r="G508" s="4">
        <v>3.3014149048444887E-2</v>
      </c>
    </row>
    <row r="509" spans="1:7" x14ac:dyDescent="0.25">
      <c r="A509" s="4">
        <v>485</v>
      </c>
      <c r="B509" s="4">
        <v>-6.6203851504160346E-2</v>
      </c>
      <c r="C509" s="4">
        <v>6.9520075961408689E-4</v>
      </c>
      <c r="D509" s="4">
        <v>9.9309769835290357E-2</v>
      </c>
      <c r="F509" s="4">
        <v>92.816091954022994</v>
      </c>
      <c r="G509" s="4">
        <v>3.3146347844774569E-2</v>
      </c>
    </row>
    <row r="510" spans="1:7" x14ac:dyDescent="0.25">
      <c r="A510" s="4">
        <v>486</v>
      </c>
      <c r="B510" s="4">
        <v>1.8391217279283507E-2</v>
      </c>
      <c r="C510" s="4">
        <v>7.4150600641452111E-4</v>
      </c>
      <c r="D510" s="4">
        <v>0.1059244970753327</v>
      </c>
      <c r="F510" s="4">
        <v>93.00766283524905</v>
      </c>
      <c r="G510" s="4">
        <v>3.3500024186384404E-2</v>
      </c>
    </row>
    <row r="511" spans="1:7" x14ac:dyDescent="0.25">
      <c r="A511" s="4">
        <v>487</v>
      </c>
      <c r="B511" s="4">
        <v>-1.7650345894359674E-2</v>
      </c>
      <c r="C511" s="4">
        <v>-4.318096274718481E-3</v>
      </c>
      <c r="D511" s="4">
        <v>-0.61684217290982901</v>
      </c>
      <c r="F511" s="4">
        <v>93.199233716475106</v>
      </c>
      <c r="G511" s="4">
        <v>3.4630328268460353E-2</v>
      </c>
    </row>
    <row r="512" spans="1:7" x14ac:dyDescent="0.25">
      <c r="A512" s="4">
        <v>488</v>
      </c>
      <c r="B512" s="4">
        <v>1.7961825863956789E-2</v>
      </c>
      <c r="C512" s="4">
        <v>-1.1370187365808519E-3</v>
      </c>
      <c r="D512" s="4">
        <v>-0.16242368476544597</v>
      </c>
      <c r="F512" s="4">
        <v>93.390804597701148</v>
      </c>
      <c r="G512" s="4">
        <v>3.4748636433884275E-2</v>
      </c>
    </row>
    <row r="513" spans="1:7" x14ac:dyDescent="0.25">
      <c r="A513" s="4">
        <v>489</v>
      </c>
      <c r="B513" s="4">
        <v>2.3175895042234565E-3</v>
      </c>
      <c r="C513" s="4">
        <v>-5.1869514040529547E-3</v>
      </c>
      <c r="D513" s="4">
        <v>-0.74095855471918748</v>
      </c>
      <c r="F513" s="4">
        <v>93.582375478927204</v>
      </c>
      <c r="G513" s="4">
        <v>3.5012775599102687E-2</v>
      </c>
    </row>
    <row r="514" spans="1:7" x14ac:dyDescent="0.25">
      <c r="A514" s="4">
        <v>490</v>
      </c>
      <c r="B514" s="4">
        <v>-3.4115474789481685E-3</v>
      </c>
      <c r="C514" s="4">
        <v>-1.8435781390549466E-3</v>
      </c>
      <c r="D514" s="4">
        <v>-0.26335604231006915</v>
      </c>
      <c r="F514" s="4">
        <v>93.773946360153261</v>
      </c>
      <c r="G514" s="4">
        <v>3.7059146063742159E-2</v>
      </c>
    </row>
    <row r="515" spans="1:7" x14ac:dyDescent="0.25">
      <c r="A515" s="4">
        <v>491</v>
      </c>
      <c r="B515" s="4">
        <v>-5.9056347695744735E-3</v>
      </c>
      <c r="C515" s="4">
        <v>1.0144113251192875E-2</v>
      </c>
      <c r="D515" s="4">
        <v>1.4490915584130069</v>
      </c>
      <c r="F515" s="4">
        <v>93.965517241379317</v>
      </c>
      <c r="G515" s="4">
        <v>3.7243864229185887E-2</v>
      </c>
    </row>
    <row r="516" spans="1:7" x14ac:dyDescent="0.25">
      <c r="A516" s="4">
        <v>492</v>
      </c>
      <c r="B516" s="4">
        <v>2.2147974110613415E-2</v>
      </c>
      <c r="C516" s="4">
        <v>5.7916030312812755E-3</v>
      </c>
      <c r="D516" s="4">
        <v>0.82733333653604202</v>
      </c>
      <c r="F516" s="4">
        <v>94.157088122605373</v>
      </c>
      <c r="G516" s="4">
        <v>3.7668797830784952E-2</v>
      </c>
    </row>
    <row r="517" spans="1:7" x14ac:dyDescent="0.25">
      <c r="A517" s="4">
        <v>493</v>
      </c>
      <c r="B517" s="4">
        <v>-9.2952920476306825E-3</v>
      </c>
      <c r="C517" s="4">
        <v>1.9379744540403629E-3</v>
      </c>
      <c r="D517" s="4">
        <v>0.27684060225172558</v>
      </c>
      <c r="F517" s="4">
        <v>94.348659003831429</v>
      </c>
      <c r="G517" s="4">
        <v>3.781675150450766E-2</v>
      </c>
    </row>
    <row r="518" spans="1:7" x14ac:dyDescent="0.25">
      <c r="A518" s="4">
        <v>494</v>
      </c>
      <c r="B518" s="4">
        <v>-3.0025938520788446E-4</v>
      </c>
      <c r="C518" s="4">
        <v>-1.842326567496784E-3</v>
      </c>
      <c r="D518" s="4">
        <v>-0.26317725469849845</v>
      </c>
      <c r="F518" s="4">
        <v>94.540229885057471</v>
      </c>
      <c r="G518" s="4">
        <v>3.8884004178639534E-2</v>
      </c>
    </row>
    <row r="519" spans="1:7" x14ac:dyDescent="0.25">
      <c r="A519" s="4">
        <v>495</v>
      </c>
      <c r="B519" s="4">
        <v>1.6117985524014408E-3</v>
      </c>
      <c r="C519" s="4">
        <v>-4.2734624035682765E-4</v>
      </c>
      <c r="D519" s="4">
        <v>-6.1046620250202133E-2</v>
      </c>
      <c r="F519" s="4">
        <v>94.731800766283527</v>
      </c>
      <c r="G519" s="4">
        <v>3.8942579621627157E-2</v>
      </c>
    </row>
    <row r="520" spans="1:7" x14ac:dyDescent="0.25">
      <c r="A520" s="4">
        <v>496</v>
      </c>
      <c r="B520" s="4">
        <v>1.3587098075187624E-2</v>
      </c>
      <c r="C520" s="4">
        <v>1.6177888225252703E-3</v>
      </c>
      <c r="D520" s="4">
        <v>0.23110192758747164</v>
      </c>
      <c r="F520" s="4">
        <v>94.923371647509583</v>
      </c>
      <c r="G520" s="4">
        <v>3.9240370558695149E-2</v>
      </c>
    </row>
    <row r="521" spans="1:7" x14ac:dyDescent="0.25">
      <c r="A521" s="4">
        <v>497</v>
      </c>
      <c r="B521" s="4">
        <v>-3.3875844191029666E-3</v>
      </c>
      <c r="C521" s="4">
        <v>-3.5237244330242959E-4</v>
      </c>
      <c r="D521" s="4">
        <v>-5.033657653091278E-2</v>
      </c>
      <c r="F521" s="4">
        <v>95.114942528735639</v>
      </c>
      <c r="G521" s="4">
        <v>3.9327016480892311E-2</v>
      </c>
    </row>
    <row r="522" spans="1:7" x14ac:dyDescent="0.25">
      <c r="A522" s="4">
        <v>498</v>
      </c>
      <c r="B522" s="4">
        <v>-1.3080943685276444E-2</v>
      </c>
      <c r="C522" s="4">
        <v>-1.1654259296546531E-2</v>
      </c>
      <c r="D522" s="4">
        <v>-1.6648166624318756</v>
      </c>
      <c r="F522" s="4">
        <v>95.306513409961696</v>
      </c>
      <c r="G522" s="4">
        <v>4.0171164570255394E-2</v>
      </c>
    </row>
    <row r="523" spans="1:7" x14ac:dyDescent="0.25">
      <c r="A523" s="4">
        <v>499</v>
      </c>
      <c r="B523" s="4">
        <v>-1.7622651509914995E-2</v>
      </c>
      <c r="C523" s="4">
        <v>2.3203516096491072E-3</v>
      </c>
      <c r="D523" s="4">
        <v>0.33146336666708243</v>
      </c>
      <c r="F523" s="4">
        <v>95.498084291187737</v>
      </c>
      <c r="G523" s="4">
        <v>4.0799865999498391E-2</v>
      </c>
    </row>
    <row r="524" spans="1:7" x14ac:dyDescent="0.25">
      <c r="A524" s="4">
        <v>500</v>
      </c>
      <c r="B524" s="4">
        <v>1.2505699341219124E-2</v>
      </c>
      <c r="C524" s="4">
        <v>-5.9198134683812412E-3</v>
      </c>
      <c r="D524" s="4">
        <v>-0.84564826042356411</v>
      </c>
      <c r="F524" s="4">
        <v>95.689655172413794</v>
      </c>
      <c r="G524" s="4">
        <v>4.2053381232674013E-2</v>
      </c>
    </row>
    <row r="525" spans="1:7" x14ac:dyDescent="0.25">
      <c r="A525" s="4">
        <v>501</v>
      </c>
      <c r="B525" s="4">
        <v>1.2211987673453608E-2</v>
      </c>
      <c r="C525" s="4">
        <v>6.4045484963316818E-3</v>
      </c>
      <c r="D525" s="4">
        <v>0.9148928971578274</v>
      </c>
      <c r="F525" s="4">
        <v>95.88122605363985</v>
      </c>
      <c r="G525" s="4">
        <v>4.2298771306918385E-2</v>
      </c>
    </row>
    <row r="526" spans="1:7" x14ac:dyDescent="0.25">
      <c r="A526" s="4">
        <v>502</v>
      </c>
      <c r="B526" s="4">
        <v>-3.5591690441620734E-3</v>
      </c>
      <c r="C526" s="4">
        <v>2.1909053279309276E-3</v>
      </c>
      <c r="D526" s="4">
        <v>0.31297190176908279</v>
      </c>
      <c r="F526" s="4">
        <v>96.072796934865906</v>
      </c>
      <c r="G526" s="4">
        <v>4.2583000887135694E-2</v>
      </c>
    </row>
    <row r="527" spans="1:7" x14ac:dyDescent="0.25">
      <c r="A527" s="4">
        <v>503</v>
      </c>
      <c r="B527" s="4">
        <v>2.6469091410627156E-3</v>
      </c>
      <c r="C527" s="4">
        <v>-6.8526222814748903E-3</v>
      </c>
      <c r="D527" s="4">
        <v>-0.97890045735741738</v>
      </c>
      <c r="F527" s="4">
        <v>96.264367816091962</v>
      </c>
      <c r="G527" s="4">
        <v>4.3078093522254966E-2</v>
      </c>
    </row>
    <row r="528" spans="1:7" x14ac:dyDescent="0.25">
      <c r="A528" s="4">
        <v>504</v>
      </c>
      <c r="B528" s="4">
        <v>4.2802855062694795E-3</v>
      </c>
      <c r="C528" s="4">
        <v>-5.0611722868586584E-3</v>
      </c>
      <c r="D528" s="4">
        <v>-0.72299094607390124</v>
      </c>
      <c r="F528" s="4">
        <v>96.455938697318018</v>
      </c>
      <c r="G528" s="4">
        <v>4.4418710468834985E-2</v>
      </c>
    </row>
    <row r="529" spans="1:7" x14ac:dyDescent="0.25">
      <c r="A529" s="4">
        <v>505</v>
      </c>
      <c r="B529" s="4">
        <v>-6.4746750887595492E-3</v>
      </c>
      <c r="C529" s="4">
        <v>-9.9197901352753026E-4</v>
      </c>
      <c r="D529" s="4">
        <v>-0.14170468911677125</v>
      </c>
      <c r="F529" s="4">
        <v>96.64750957854406</v>
      </c>
      <c r="G529" s="4">
        <v>4.4434893825533846E-2</v>
      </c>
    </row>
    <row r="530" spans="1:7" x14ac:dyDescent="0.25">
      <c r="A530" s="4">
        <v>506</v>
      </c>
      <c r="B530" s="4">
        <v>2.3443834315028623E-3</v>
      </c>
      <c r="C530" s="4">
        <v>-4.9446340360296383E-3</v>
      </c>
      <c r="D530" s="4">
        <v>-0.70634339972590554</v>
      </c>
      <c r="F530" s="4">
        <v>96.839080459770116</v>
      </c>
      <c r="G530" s="4">
        <v>4.5060997353879598E-2</v>
      </c>
    </row>
    <row r="531" spans="1:7" x14ac:dyDescent="0.25">
      <c r="A531" s="4">
        <v>507</v>
      </c>
      <c r="B531" s="4">
        <v>5.1827652255450321E-3</v>
      </c>
      <c r="C531" s="4">
        <v>9.4162587338355343E-3</v>
      </c>
      <c r="D531" s="4">
        <v>1.3451171832519975</v>
      </c>
      <c r="F531" s="4">
        <v>97.030651340996172</v>
      </c>
      <c r="G531" s="4">
        <v>4.5317341665628404E-2</v>
      </c>
    </row>
    <row r="532" spans="1:7" x14ac:dyDescent="0.25">
      <c r="A532" s="4">
        <v>508</v>
      </c>
      <c r="B532" s="4">
        <v>5.7987425661249047E-3</v>
      </c>
      <c r="C532" s="4">
        <v>-1.3199720546643045E-2</v>
      </c>
      <c r="D532" s="4">
        <v>-1.8855865607870543</v>
      </c>
      <c r="F532" s="4">
        <v>97.222222222222229</v>
      </c>
      <c r="G532" s="4">
        <v>4.5748095105527145E-2</v>
      </c>
    </row>
    <row r="533" spans="1:7" x14ac:dyDescent="0.25">
      <c r="A533" s="4">
        <v>509</v>
      </c>
      <c r="B533" s="4">
        <v>-1.497607509463352E-2</v>
      </c>
      <c r="C533" s="4">
        <v>7.9138173052575415E-3</v>
      </c>
      <c r="D533" s="4">
        <v>1.1304926875222865</v>
      </c>
      <c r="F533" s="4">
        <v>97.413793103448285</v>
      </c>
      <c r="G533" s="4">
        <v>4.6704044359930391E-2</v>
      </c>
    </row>
    <row r="534" spans="1:7" x14ac:dyDescent="0.25">
      <c r="A534" s="4">
        <v>510</v>
      </c>
      <c r="B534" s="4">
        <v>8.0859788645786888E-3</v>
      </c>
      <c r="C534" s="4">
        <v>4.8454053498062973E-3</v>
      </c>
      <c r="D534" s="4">
        <v>0.69216853318035043</v>
      </c>
      <c r="F534" s="4">
        <v>97.605363984674341</v>
      </c>
      <c r="G534" s="4">
        <v>4.710974277508239E-2</v>
      </c>
    </row>
    <row r="535" spans="1:7" x14ac:dyDescent="0.25">
      <c r="A535" s="4">
        <v>511</v>
      </c>
      <c r="B535" s="4">
        <v>4.7693031073647411E-3</v>
      </c>
      <c r="C535" s="4">
        <v>7.7327046925462772E-4</v>
      </c>
      <c r="D535" s="4">
        <v>0.11046206618751798</v>
      </c>
      <c r="F535" s="4">
        <v>97.796934865900383</v>
      </c>
      <c r="G535" s="4">
        <v>5.0950825835962187E-2</v>
      </c>
    </row>
    <row r="536" spans="1:7" x14ac:dyDescent="0.25">
      <c r="A536" s="4">
        <v>512</v>
      </c>
      <c r="B536" s="4">
        <v>-9.9430054529137425E-3</v>
      </c>
      <c r="C536" s="4">
        <v>2.1135444661473518E-3</v>
      </c>
      <c r="D536" s="4">
        <v>0.3019208646812474</v>
      </c>
      <c r="F536" s="4">
        <v>97.988505747126439</v>
      </c>
      <c r="G536" s="4">
        <v>5.2881394838519426E-2</v>
      </c>
    </row>
    <row r="537" spans="1:7" x14ac:dyDescent="0.25">
      <c r="A537" s="4">
        <v>513</v>
      </c>
      <c r="B537" s="4">
        <v>-1.4664210828375273E-2</v>
      </c>
      <c r="C537" s="4">
        <v>-3.8161253979207641E-3</v>
      </c>
      <c r="D537" s="4">
        <v>-0.54513538670540551</v>
      </c>
      <c r="F537" s="4">
        <v>98.180076628352495</v>
      </c>
      <c r="G537" s="4">
        <v>5.5105137204485198E-2</v>
      </c>
    </row>
    <row r="538" spans="1:7" x14ac:dyDescent="0.25">
      <c r="A538" s="4">
        <v>514</v>
      </c>
      <c r="B538" s="4">
        <v>-4.7816917845535781E-2</v>
      </c>
      <c r="C538" s="4">
        <v>1.904815469969047E-3</v>
      </c>
      <c r="D538" s="4">
        <v>0.27210382509699055</v>
      </c>
      <c r="F538" s="4">
        <v>98.371647509578551</v>
      </c>
      <c r="G538" s="4">
        <v>5.5965453467718369E-2</v>
      </c>
    </row>
    <row r="539" spans="1:7" x14ac:dyDescent="0.25">
      <c r="A539" s="4">
        <v>515</v>
      </c>
      <c r="B539" s="4">
        <v>-4.2820799770331916E-3</v>
      </c>
      <c r="C539" s="4">
        <v>-1.0222258804266486E-2</v>
      </c>
      <c r="D539" s="4">
        <v>-1.4602546890368857</v>
      </c>
      <c r="F539" s="4">
        <v>98.563218390804607</v>
      </c>
      <c r="G539" s="4">
        <v>5.6511651936240859E-2</v>
      </c>
    </row>
    <row r="540" spans="1:7" x14ac:dyDescent="0.25">
      <c r="A540" s="4">
        <v>516</v>
      </c>
      <c r="B540" s="4">
        <v>-4.6344930483564105E-2</v>
      </c>
      <c r="C540" s="4">
        <v>4.9335116069748539E-3</v>
      </c>
      <c r="D540" s="4">
        <v>0.70475455527462338</v>
      </c>
      <c r="F540" s="4">
        <v>98.754789272030649</v>
      </c>
      <c r="G540" s="4">
        <v>6.1468880205360933E-2</v>
      </c>
    </row>
    <row r="541" spans="1:7" x14ac:dyDescent="0.25">
      <c r="A541" s="4">
        <v>517</v>
      </c>
      <c r="B541" s="4">
        <v>2.0938647336684633E-2</v>
      </c>
      <c r="C541" s="4">
        <v>3.8925963011954209E-3</v>
      </c>
      <c r="D541" s="4">
        <v>0.55605929278329669</v>
      </c>
      <c r="F541" s="4">
        <v>98.946360153256705</v>
      </c>
      <c r="G541" s="4">
        <v>7.204863797556825E-2</v>
      </c>
    </row>
    <row r="542" spans="1:7" x14ac:dyDescent="0.25">
      <c r="A542" s="4">
        <v>518</v>
      </c>
      <c r="B542" s="4">
        <v>1.7838557946220964E-2</v>
      </c>
      <c r="C542" s="4">
        <v>-3.2821681429752475E-2</v>
      </c>
      <c r="D542" s="4">
        <v>-4.6885933067813843</v>
      </c>
      <c r="F542" s="4">
        <v>99.137931034482762</v>
      </c>
      <c r="G542" s="4">
        <v>7.2501690620292839E-2</v>
      </c>
    </row>
    <row r="543" spans="1:7" x14ac:dyDescent="0.25">
      <c r="A543" s="4">
        <v>519</v>
      </c>
      <c r="B543" s="4">
        <v>-2.1771450780943825E-2</v>
      </c>
      <c r="C543" s="4">
        <v>-1.3864675747423342E-2</v>
      </c>
      <c r="D543" s="4">
        <v>-1.9805757376932018</v>
      </c>
      <c r="F543" s="4">
        <v>99.329501915708818</v>
      </c>
      <c r="G543" s="4">
        <v>7.3792056020925409E-2</v>
      </c>
    </row>
    <row r="544" spans="1:7" x14ac:dyDescent="0.25">
      <c r="A544" s="4">
        <v>520</v>
      </c>
      <c r="B544" s="4">
        <v>-4.4851829740123958E-2</v>
      </c>
      <c r="C544" s="4">
        <v>-2.5872974880580546E-3</v>
      </c>
      <c r="D544" s="4">
        <v>-0.36959671646087172</v>
      </c>
      <c r="F544" s="4">
        <v>99.521072796934874</v>
      </c>
      <c r="G544" s="4">
        <v>8.0472502419714917E-2</v>
      </c>
    </row>
    <row r="545" spans="1:7" x14ac:dyDescent="0.25">
      <c r="A545" s="4">
        <v>521</v>
      </c>
      <c r="B545" s="4">
        <v>4.6408614850527725E-2</v>
      </c>
      <c r="C545" s="4">
        <v>-6.6051974500058036E-4</v>
      </c>
      <c r="D545" s="4">
        <v>-9.4355569870328337E-2</v>
      </c>
      <c r="F545" s="4">
        <v>99.71264367816093</v>
      </c>
      <c r="G545" s="4">
        <v>8.439920907814763E-2</v>
      </c>
    </row>
    <row r="546" spans="1:7" ht="15.75" thickBot="1" x14ac:dyDescent="0.3">
      <c r="A546" s="5">
        <v>522</v>
      </c>
      <c r="B546" s="5">
        <v>-2.1925957130295003E-3</v>
      </c>
      <c r="C546" s="5">
        <v>-3.610890401853294E-3</v>
      </c>
      <c r="D546" s="5">
        <v>-0.51581746675243922</v>
      </c>
      <c r="F546" s="5">
        <v>99.904214559386972</v>
      </c>
      <c r="G546" s="5">
        <v>0.16069128170466393</v>
      </c>
    </row>
    <row r="548" spans="1:7" x14ac:dyDescent="0.25">
      <c r="B548" t="s">
        <v>147</v>
      </c>
      <c r="C548">
        <f>_xlfn.STDEV.S(C25:C546)</f>
        <v>7.0003259575277246E-3</v>
      </c>
    </row>
  </sheetData>
  <sortState xmlns:xlrd2="http://schemas.microsoft.com/office/spreadsheetml/2017/richdata2" ref="G25:G546">
    <sortCondition ref="G25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F6466-AA82-4A92-B8A3-7457C8BB1523}">
  <dimension ref="A1:P525"/>
  <sheetViews>
    <sheetView topLeftCell="C1" workbookViewId="0">
      <selection activeCell="N6" sqref="N6"/>
    </sheetView>
  </sheetViews>
  <sheetFormatPr defaultRowHeight="15" x14ac:dyDescent="0.25"/>
  <cols>
    <col min="1" max="1" width="12" customWidth="1"/>
    <col min="4" max="4" width="12" bestFit="1" customWidth="1"/>
  </cols>
  <sheetData>
    <row r="1" spans="1:16" x14ac:dyDescent="0.25">
      <c r="A1" t="s">
        <v>0</v>
      </c>
      <c r="B1" t="s">
        <v>142</v>
      </c>
      <c r="C1" t="s">
        <v>100</v>
      </c>
      <c r="D1" t="s">
        <v>101</v>
      </c>
      <c r="E1" t="s">
        <v>102</v>
      </c>
      <c r="F1" t="s">
        <v>103</v>
      </c>
      <c r="I1">
        <f t="shared" ref="I1:M1" si="0">B524</f>
        <v>3.9052876631066151E-3</v>
      </c>
      <c r="J1">
        <f t="shared" si="0"/>
        <v>2.437383312369298E-3</v>
      </c>
      <c r="K1">
        <f t="shared" si="0"/>
        <v>8.6010341451018635E-4</v>
      </c>
      <c r="L1">
        <f t="shared" si="0"/>
        <v>3.0377028546058013E-3</v>
      </c>
      <c r="M1">
        <f t="shared" si="0"/>
        <v>1.5772798978591119E-3</v>
      </c>
      <c r="P1" t="s">
        <v>106</v>
      </c>
    </row>
    <row r="2" spans="1:16" x14ac:dyDescent="0.25">
      <c r="A2" s="2">
        <v>39783</v>
      </c>
      <c r="B2">
        <v>1.6216780938517563E-3</v>
      </c>
      <c r="C2">
        <v>4.177717500606002E-3</v>
      </c>
      <c r="D2">
        <f>((400)/(400-P2)) -1</f>
        <v>2.5000625015536571E-5</v>
      </c>
      <c r="E2">
        <f>B2-D2</f>
        <v>1.5966774688362198E-3</v>
      </c>
      <c r="F2">
        <f>C2-D2</f>
        <v>4.1527168755904655E-3</v>
      </c>
      <c r="P2" s="40">
        <v>0.01</v>
      </c>
    </row>
    <row r="3" spans="1:16" ht="45" x14ac:dyDescent="0.25">
      <c r="A3" s="2">
        <v>39790</v>
      </c>
      <c r="B3">
        <v>-2.3567506474043609E-3</v>
      </c>
      <c r="C3">
        <v>9.2642346916493954E-3</v>
      </c>
      <c r="D3">
        <f t="shared" ref="D3:D66" si="1">((400)/(400-P3)) -1</f>
        <v>2.5000625015536571E-5</v>
      </c>
      <c r="E3">
        <f t="shared" ref="E3:E66" si="2">B3-D3</f>
        <v>-2.3817512724198975E-3</v>
      </c>
      <c r="F3">
        <f t="shared" ref="F3:F66" si="3">C3-D3</f>
        <v>9.2392340666338588E-3</v>
      </c>
      <c r="I3" t="s">
        <v>138</v>
      </c>
      <c r="J3" s="4">
        <v>1.3688770139702684E-3</v>
      </c>
      <c r="M3" s="9" t="s">
        <v>144</v>
      </c>
      <c r="N3">
        <f>B524</f>
        <v>3.9052876631066151E-3</v>
      </c>
      <c r="P3" s="40">
        <v>0.01</v>
      </c>
    </row>
    <row r="4" spans="1:16" ht="30.75" thickBot="1" x14ac:dyDescent="0.3">
      <c r="A4" s="2">
        <v>39797</v>
      </c>
      <c r="B4">
        <v>-4.025367023848446E-2</v>
      </c>
      <c r="C4">
        <v>-1.6984296205656751E-2</v>
      </c>
      <c r="D4">
        <f t="shared" si="1"/>
        <v>1.2500156251871175E-5</v>
      </c>
      <c r="E4">
        <f t="shared" si="2"/>
        <v>-4.0266170394736331E-2</v>
      </c>
      <c r="F4">
        <f t="shared" si="3"/>
        <v>-1.6996796361908623E-2</v>
      </c>
      <c r="I4" t="s">
        <v>139</v>
      </c>
      <c r="J4" s="5">
        <v>1.0580403914997452</v>
      </c>
      <c r="M4" s="9" t="s">
        <v>145</v>
      </c>
      <c r="N4">
        <f>D524</f>
        <v>8.6010341451018635E-4</v>
      </c>
      <c r="P4" s="40">
        <v>5.0000000000000001E-3</v>
      </c>
    </row>
    <row r="5" spans="1:16" x14ac:dyDescent="0.25">
      <c r="A5" s="2">
        <v>39804</v>
      </c>
      <c r="B5">
        <v>7.380455617717728E-2</v>
      </c>
      <c r="C5">
        <v>6.759853438494777E-2</v>
      </c>
      <c r="D5">
        <f t="shared" si="1"/>
        <v>1.2500156251871175E-5</v>
      </c>
      <c r="E5">
        <f t="shared" si="2"/>
        <v>7.3792056020925409E-2</v>
      </c>
      <c r="F5">
        <f t="shared" si="3"/>
        <v>6.7586034228695899E-2</v>
      </c>
      <c r="I5" t="s">
        <v>41</v>
      </c>
      <c r="J5" s="12">
        <f>N8/N6</f>
        <v>0.12727102347439276</v>
      </c>
      <c r="M5" t="s">
        <v>149</v>
      </c>
      <c r="P5" s="40">
        <v>5.0000000000000001E-3</v>
      </c>
    </row>
    <row r="6" spans="1:16" x14ac:dyDescent="0.25">
      <c r="A6" s="2">
        <v>39811</v>
      </c>
      <c r="B6">
        <v>-3.7170195484689562E-2</v>
      </c>
      <c r="C6">
        <v>-4.4483808256928221E-2</v>
      </c>
      <c r="D6">
        <f t="shared" si="1"/>
        <v>2.1254516584767735E-4</v>
      </c>
      <c r="E6">
        <f t="shared" si="2"/>
        <v>-3.738274065053724E-2</v>
      </c>
      <c r="F6">
        <f t="shared" si="3"/>
        <v>-4.4696353422775899E-2</v>
      </c>
      <c r="I6" t="s">
        <v>141</v>
      </c>
      <c r="J6" s="12">
        <f>N8/J4</f>
        <v>2.8710651115123643E-3</v>
      </c>
      <c r="M6" t="s">
        <v>148</v>
      </c>
      <c r="N6">
        <f>$B$525</f>
        <v>2.3867984806588711E-2</v>
      </c>
      <c r="P6" s="40">
        <v>8.5000000000000006E-2</v>
      </c>
    </row>
    <row r="7" spans="1:16" x14ac:dyDescent="0.25">
      <c r="A7" s="2">
        <v>39818</v>
      </c>
      <c r="B7">
        <v>-5.5891935041040064E-2</v>
      </c>
      <c r="C7">
        <v>-4.5184457892319813E-2</v>
      </c>
      <c r="D7">
        <f t="shared" si="1"/>
        <v>1.6252641054159689E-4</v>
      </c>
      <c r="E7">
        <f t="shared" si="2"/>
        <v>-5.6054461451581661E-2</v>
      </c>
      <c r="F7">
        <f t="shared" si="3"/>
        <v>-4.5346984302861409E-2</v>
      </c>
      <c r="I7" t="s">
        <v>140</v>
      </c>
      <c r="J7" s="12">
        <f>J3/N7</f>
        <v>0.1955447535265499</v>
      </c>
      <c r="M7" t="s">
        <v>146</v>
      </c>
      <c r="N7">
        <f>Regression!$C$548</f>
        <v>7.0003259575277246E-3</v>
      </c>
      <c r="P7" s="40">
        <v>6.5000000000000002E-2</v>
      </c>
    </row>
    <row r="8" spans="1:16" x14ac:dyDescent="0.25">
      <c r="A8" s="2">
        <v>39825</v>
      </c>
      <c r="B8">
        <v>-1.9263911951968405E-2</v>
      </c>
      <c r="C8">
        <v>-2.137343328808541E-2</v>
      </c>
      <c r="D8">
        <f t="shared" si="1"/>
        <v>2.8758268002060383E-4</v>
      </c>
      <c r="E8">
        <f t="shared" si="2"/>
        <v>-1.9551494631989009E-2</v>
      </c>
      <c r="F8">
        <f t="shared" si="3"/>
        <v>-2.1661015968106014E-2</v>
      </c>
      <c r="M8" t="s">
        <v>102</v>
      </c>
      <c r="N8">
        <v>3.0377028546058013E-3</v>
      </c>
      <c r="P8" s="40">
        <v>0.115</v>
      </c>
    </row>
    <row r="9" spans="1:16" x14ac:dyDescent="0.25">
      <c r="A9" s="2">
        <v>39832</v>
      </c>
      <c r="B9">
        <v>-1.2370125143331733E-2</v>
      </c>
      <c r="C9">
        <v>-7.2961198538933755E-3</v>
      </c>
      <c r="D9">
        <f t="shared" si="1"/>
        <v>2.2505063639322032E-4</v>
      </c>
      <c r="E9">
        <f t="shared" si="2"/>
        <v>-1.2595175779724953E-2</v>
      </c>
      <c r="F9">
        <f t="shared" si="3"/>
        <v>-7.5211704902865958E-3</v>
      </c>
      <c r="P9" s="40">
        <v>0.09</v>
      </c>
    </row>
    <row r="10" spans="1:16" x14ac:dyDescent="0.25">
      <c r="A10" s="2">
        <v>39839</v>
      </c>
      <c r="B10">
        <v>8.4949511744614237E-2</v>
      </c>
      <c r="C10">
        <v>5.1726607668628556E-2</v>
      </c>
      <c r="D10">
        <f t="shared" si="1"/>
        <v>5.5030266646660664E-4</v>
      </c>
      <c r="E10">
        <f t="shared" si="2"/>
        <v>8.439920907814763E-2</v>
      </c>
      <c r="F10">
        <f t="shared" si="3"/>
        <v>5.1176305002161949E-2</v>
      </c>
      <c r="P10" s="40">
        <v>0.22</v>
      </c>
    </row>
    <row r="11" spans="1:16" x14ac:dyDescent="0.25">
      <c r="A11" s="2">
        <v>39846</v>
      </c>
      <c r="B11">
        <v>-5.15520053621343E-2</v>
      </c>
      <c r="C11">
        <v>-4.8077308489356908E-2</v>
      </c>
      <c r="D11">
        <f t="shared" si="1"/>
        <v>6.7545593275464277E-4</v>
      </c>
      <c r="E11">
        <f t="shared" si="2"/>
        <v>-5.2227461294888942E-2</v>
      </c>
      <c r="F11">
        <f t="shared" si="3"/>
        <v>-4.8752764422111551E-2</v>
      </c>
      <c r="P11" s="40">
        <v>0.27</v>
      </c>
    </row>
    <row r="12" spans="1:16" x14ac:dyDescent="0.25">
      <c r="A12" s="2">
        <v>39853</v>
      </c>
      <c r="B12">
        <v>-8.1129818624917832E-2</v>
      </c>
      <c r="C12">
        <v>-6.8683224258082487E-2</v>
      </c>
      <c r="D12">
        <f t="shared" si="1"/>
        <v>7.2552600635455988E-4</v>
      </c>
      <c r="E12">
        <f t="shared" si="2"/>
        <v>-8.1855344631272392E-2</v>
      </c>
      <c r="F12">
        <f t="shared" si="3"/>
        <v>-6.9408750264437047E-2</v>
      </c>
      <c r="P12" s="40">
        <v>0.28999999999999998</v>
      </c>
    </row>
    <row r="13" spans="1:16" x14ac:dyDescent="0.25">
      <c r="A13" s="2">
        <v>39860</v>
      </c>
      <c r="B13">
        <v>3.2007497601729877E-4</v>
      </c>
      <c r="C13">
        <v>-4.539959943483568E-2</v>
      </c>
      <c r="D13">
        <f t="shared" si="1"/>
        <v>6.6293919721815975E-4</v>
      </c>
      <c r="E13">
        <f t="shared" si="2"/>
        <v>-3.4286422120086098E-4</v>
      </c>
      <c r="F13">
        <f t="shared" si="3"/>
        <v>-4.606253863205384E-2</v>
      </c>
      <c r="P13" s="40">
        <v>0.26500000000000001</v>
      </c>
    </row>
    <row r="14" spans="1:16" x14ac:dyDescent="0.25">
      <c r="A14" s="2">
        <v>39867</v>
      </c>
      <c r="B14">
        <v>-5.8290346916483229E-2</v>
      </c>
      <c r="C14">
        <v>-7.0345155151996075E-2</v>
      </c>
      <c r="D14">
        <f t="shared" si="1"/>
        <v>6.2539086929325194E-4</v>
      </c>
      <c r="E14">
        <f t="shared" si="2"/>
        <v>-5.8915737785776481E-2</v>
      </c>
      <c r="F14">
        <f t="shared" si="3"/>
        <v>-7.0970546021289327E-2</v>
      </c>
      <c r="P14" s="40">
        <v>0.25</v>
      </c>
    </row>
    <row r="15" spans="1:16" x14ac:dyDescent="0.25">
      <c r="A15" s="2">
        <v>39874</v>
      </c>
      <c r="B15">
        <v>0.16115399570989128</v>
      </c>
      <c r="C15">
        <v>0.10707071097287958</v>
      </c>
      <c r="D15">
        <f t="shared" si="1"/>
        <v>4.6271400522734929E-4</v>
      </c>
      <c r="E15">
        <f t="shared" si="2"/>
        <v>0.16069128170466393</v>
      </c>
      <c r="F15">
        <f t="shared" si="3"/>
        <v>0.10660799696765223</v>
      </c>
      <c r="P15" s="40">
        <v>0.185</v>
      </c>
    </row>
    <row r="16" spans="1:16" x14ac:dyDescent="0.25">
      <c r="A16" s="2">
        <v>39881</v>
      </c>
      <c r="B16">
        <v>2.1642849246227624E-2</v>
      </c>
      <c r="C16">
        <v>1.5848245575545546E-2</v>
      </c>
      <c r="D16">
        <f t="shared" si="1"/>
        <v>4.7522573222269493E-4</v>
      </c>
      <c r="E16">
        <f t="shared" si="2"/>
        <v>2.1167623514004929E-2</v>
      </c>
      <c r="F16">
        <f t="shared" si="3"/>
        <v>1.5373019843322851E-2</v>
      </c>
      <c r="P16" s="40">
        <v>0.19</v>
      </c>
    </row>
    <row r="17" spans="1:16" x14ac:dyDescent="0.25">
      <c r="A17" s="2">
        <v>39888</v>
      </c>
      <c r="B17">
        <v>7.2548888100630857E-2</v>
      </c>
      <c r="C17">
        <v>6.1675417488821938E-2</v>
      </c>
      <c r="D17">
        <f t="shared" si="1"/>
        <v>5.002501250626068E-4</v>
      </c>
      <c r="E17">
        <f t="shared" si="2"/>
        <v>7.204863797556825E-2</v>
      </c>
      <c r="F17">
        <f t="shared" si="3"/>
        <v>6.1175167363759331E-2</v>
      </c>
      <c r="P17" s="40">
        <v>0.2</v>
      </c>
    </row>
    <row r="18" spans="1:16" x14ac:dyDescent="0.25">
      <c r="A18" s="2">
        <v>39895</v>
      </c>
      <c r="B18">
        <v>4.742234046185944E-2</v>
      </c>
      <c r="C18">
        <v>3.2551410563150633E-2</v>
      </c>
      <c r="D18">
        <f t="shared" si="1"/>
        <v>3.1259768677704969E-4</v>
      </c>
      <c r="E18">
        <f t="shared" si="2"/>
        <v>4.710974277508239E-2</v>
      </c>
      <c r="F18">
        <f t="shared" si="3"/>
        <v>3.2238812876373583E-2</v>
      </c>
      <c r="P18" s="40">
        <v>0.125</v>
      </c>
    </row>
    <row r="19" spans="1:16" x14ac:dyDescent="0.25">
      <c r="A19" s="2">
        <v>39902</v>
      </c>
      <c r="B19">
        <v>2.7551635518887282E-2</v>
      </c>
      <c r="C19">
        <v>1.6688424925815966E-2</v>
      </c>
      <c r="D19">
        <f t="shared" si="1"/>
        <v>5.002501250626068E-4</v>
      </c>
      <c r="E19">
        <f t="shared" si="2"/>
        <v>2.7051385393824675E-2</v>
      </c>
      <c r="F19">
        <f t="shared" si="3"/>
        <v>1.6188174800753359E-2</v>
      </c>
      <c r="P19" s="40">
        <v>0.2</v>
      </c>
    </row>
    <row r="20" spans="1:16" x14ac:dyDescent="0.25">
      <c r="A20" s="2">
        <v>39909</v>
      </c>
      <c r="B20">
        <v>4.3305634836332046E-3</v>
      </c>
      <c r="C20">
        <v>1.5223659790846339E-2</v>
      </c>
      <c r="D20">
        <f t="shared" si="1"/>
        <v>4.3769149002681473E-4</v>
      </c>
      <c r="E20">
        <f t="shared" si="2"/>
        <v>3.8928719936063899E-3</v>
      </c>
      <c r="F20">
        <f t="shared" si="3"/>
        <v>1.4785968300819524E-2</v>
      </c>
      <c r="P20" s="40">
        <v>0.17499999999999999</v>
      </c>
    </row>
    <row r="21" spans="1:16" x14ac:dyDescent="0.25">
      <c r="A21" s="2">
        <v>39916</v>
      </c>
      <c r="B21">
        <v>-3.8733320006341024E-4</v>
      </c>
      <c r="C21">
        <v>-3.8753404933396809E-3</v>
      </c>
      <c r="D21">
        <f t="shared" si="1"/>
        <v>3.2510565933918656E-4</v>
      </c>
      <c r="E21">
        <f t="shared" si="2"/>
        <v>-7.1243885940259675E-4</v>
      </c>
      <c r="F21">
        <f t="shared" si="3"/>
        <v>-4.2004461526788679E-3</v>
      </c>
      <c r="P21" s="40">
        <v>0.13</v>
      </c>
    </row>
    <row r="22" spans="1:16" x14ac:dyDescent="0.25">
      <c r="A22" s="2">
        <v>39923</v>
      </c>
      <c r="B22">
        <v>2.9246290986550388E-2</v>
      </c>
      <c r="C22">
        <v>1.3033536428743889E-2</v>
      </c>
      <c r="D22">
        <f t="shared" si="1"/>
        <v>2.3755641964973151E-4</v>
      </c>
      <c r="E22">
        <f t="shared" si="2"/>
        <v>2.9008734566900656E-2</v>
      </c>
      <c r="F22">
        <f t="shared" si="3"/>
        <v>1.2795980009094158E-2</v>
      </c>
      <c r="P22" s="40">
        <v>9.5000000000000001E-2</v>
      </c>
    </row>
    <row r="23" spans="1:16" x14ac:dyDescent="0.25">
      <c r="A23" s="2">
        <v>39930</v>
      </c>
      <c r="B23">
        <v>4.706667581383242E-2</v>
      </c>
      <c r="C23">
        <v>5.8927384927354602E-2</v>
      </c>
      <c r="D23">
        <f t="shared" si="1"/>
        <v>3.6263145390202922E-4</v>
      </c>
      <c r="E23">
        <f t="shared" si="2"/>
        <v>4.6704044359930391E-2</v>
      </c>
      <c r="F23">
        <f t="shared" si="3"/>
        <v>5.8564753473452573E-2</v>
      </c>
      <c r="P23" s="40">
        <v>0.14499999999999999</v>
      </c>
    </row>
    <row r="24" spans="1:16" x14ac:dyDescent="0.25">
      <c r="A24" s="2">
        <v>39937</v>
      </c>
      <c r="B24">
        <v>-3.9237055304021801E-2</v>
      </c>
      <c r="C24">
        <v>-4.987998234839558E-2</v>
      </c>
      <c r="D24">
        <f t="shared" si="1"/>
        <v>4.1267022646840346E-4</v>
      </c>
      <c r="E24">
        <f t="shared" si="2"/>
        <v>-3.9649725530490204E-2</v>
      </c>
      <c r="F24">
        <f t="shared" si="3"/>
        <v>-5.0292652574863983E-2</v>
      </c>
      <c r="P24" s="40">
        <v>0.16500000000000001</v>
      </c>
    </row>
    <row r="25" spans="1:16" x14ac:dyDescent="0.25">
      <c r="A25" s="2">
        <v>39944</v>
      </c>
      <c r="B25">
        <v>7.7881501774179109E-3</v>
      </c>
      <c r="C25">
        <v>4.6665401602339123E-3</v>
      </c>
      <c r="D25">
        <f t="shared" si="1"/>
        <v>3.8765021445796854E-4</v>
      </c>
      <c r="E25">
        <f t="shared" si="2"/>
        <v>7.4004999629599423E-3</v>
      </c>
      <c r="F25">
        <f t="shared" si="3"/>
        <v>4.2788899457759438E-3</v>
      </c>
      <c r="P25" s="40">
        <v>0.155</v>
      </c>
    </row>
    <row r="26" spans="1:16" x14ac:dyDescent="0.25">
      <c r="A26" s="2">
        <v>39951</v>
      </c>
      <c r="B26">
        <v>4.48564019588618E-2</v>
      </c>
      <c r="C26">
        <v>3.6234515219842105E-2</v>
      </c>
      <c r="D26">
        <f t="shared" si="1"/>
        <v>4.3769149002681473E-4</v>
      </c>
      <c r="E26">
        <f t="shared" si="2"/>
        <v>4.4418710468834985E-2</v>
      </c>
      <c r="F26">
        <f t="shared" si="3"/>
        <v>3.579682372981529E-2</v>
      </c>
      <c r="P26" s="40">
        <v>0.17499999999999999</v>
      </c>
    </row>
    <row r="27" spans="1:16" x14ac:dyDescent="0.25">
      <c r="A27" s="2">
        <v>39958</v>
      </c>
      <c r="B27">
        <v>3.2460650120636564E-2</v>
      </c>
      <c r="C27">
        <v>2.2793058356838067E-2</v>
      </c>
      <c r="D27">
        <f t="shared" si="1"/>
        <v>3.2510565933918656E-4</v>
      </c>
      <c r="E27">
        <f t="shared" si="2"/>
        <v>3.2135544461297377E-2</v>
      </c>
      <c r="F27">
        <f t="shared" si="3"/>
        <v>2.2467952697498881E-2</v>
      </c>
      <c r="P27" s="40">
        <v>0.13</v>
      </c>
    </row>
    <row r="28" spans="1:16" x14ac:dyDescent="0.25">
      <c r="A28" s="2">
        <v>39965</v>
      </c>
      <c r="B28">
        <v>3.866074054361064E-3</v>
      </c>
      <c r="C28">
        <v>6.5100094929525483E-3</v>
      </c>
      <c r="D28">
        <f t="shared" si="1"/>
        <v>4.5020259116612671E-4</v>
      </c>
      <c r="E28">
        <f t="shared" si="2"/>
        <v>3.4158714631949373E-3</v>
      </c>
      <c r="F28">
        <f t="shared" si="3"/>
        <v>6.0598069017864216E-3</v>
      </c>
      <c r="P28" s="40">
        <v>0.18</v>
      </c>
    </row>
    <row r="29" spans="1:16" x14ac:dyDescent="0.25">
      <c r="A29" s="2">
        <v>39972</v>
      </c>
      <c r="B29">
        <v>-1.986558321437901E-2</v>
      </c>
      <c r="C29">
        <v>-2.6400102957269276E-2</v>
      </c>
      <c r="D29">
        <f t="shared" si="1"/>
        <v>4.1267022646840346E-4</v>
      </c>
      <c r="E29">
        <f t="shared" si="2"/>
        <v>-2.0278253440847414E-2</v>
      </c>
      <c r="F29">
        <f t="shared" si="3"/>
        <v>-2.6812773183737679E-2</v>
      </c>
      <c r="P29" s="40">
        <v>0.16500000000000001</v>
      </c>
    </row>
    <row r="30" spans="1:16" x14ac:dyDescent="0.25">
      <c r="A30" s="2">
        <v>39979</v>
      </c>
      <c r="B30">
        <v>-1.8948689560325388E-3</v>
      </c>
      <c r="C30">
        <v>-2.5291795214913921E-3</v>
      </c>
      <c r="D30">
        <f t="shared" si="1"/>
        <v>4.2518070179831113E-4</v>
      </c>
      <c r="E30">
        <f t="shared" si="2"/>
        <v>-2.3200496578308499E-3</v>
      </c>
      <c r="F30">
        <f t="shared" si="3"/>
        <v>-2.9543602232897032E-3</v>
      </c>
      <c r="P30" s="40">
        <v>0.17</v>
      </c>
    </row>
    <row r="31" spans="1:16" x14ac:dyDescent="0.25">
      <c r="A31" s="2">
        <v>39986</v>
      </c>
      <c r="B31">
        <v>-1.6807947527130728E-2</v>
      </c>
      <c r="C31">
        <v>-2.4464077062642482E-2</v>
      </c>
      <c r="D31">
        <f t="shared" si="1"/>
        <v>4.3769149002681473E-4</v>
      </c>
      <c r="E31">
        <f t="shared" si="2"/>
        <v>-1.7245639017157543E-2</v>
      </c>
      <c r="F31">
        <f t="shared" si="3"/>
        <v>-2.4901768552669297E-2</v>
      </c>
      <c r="P31" s="40">
        <v>0.17499999999999999</v>
      </c>
    </row>
    <row r="32" spans="1:16" x14ac:dyDescent="0.25">
      <c r="A32" s="2">
        <v>39993</v>
      </c>
      <c r="B32">
        <v>-3.0959588387107551E-2</v>
      </c>
      <c r="C32">
        <v>-1.9287809651606147E-2</v>
      </c>
      <c r="D32">
        <f t="shared" si="1"/>
        <v>3.8765021445796854E-4</v>
      </c>
      <c r="E32">
        <f t="shared" si="2"/>
        <v>-3.1347238601565519E-2</v>
      </c>
      <c r="F32">
        <f t="shared" si="3"/>
        <v>-1.9675459866064116E-2</v>
      </c>
      <c r="P32" s="40">
        <v>0.155</v>
      </c>
    </row>
    <row r="33" spans="1:16" x14ac:dyDescent="0.25">
      <c r="A33" s="2">
        <v>40000</v>
      </c>
      <c r="B33">
        <v>7.2914360846761242E-2</v>
      </c>
      <c r="C33">
        <v>6.9671151765545752E-2</v>
      </c>
      <c r="D33">
        <f t="shared" si="1"/>
        <v>4.1267022646840346E-4</v>
      </c>
      <c r="E33">
        <f t="shared" si="2"/>
        <v>7.2501690620292839E-2</v>
      </c>
      <c r="F33">
        <f t="shared" si="3"/>
        <v>6.9258481539077349E-2</v>
      </c>
      <c r="P33" s="40">
        <v>0.16500000000000001</v>
      </c>
    </row>
    <row r="34" spans="1:16" x14ac:dyDescent="0.25">
      <c r="A34" s="2">
        <v>40007</v>
      </c>
      <c r="B34">
        <v>4.2466051459142416E-2</v>
      </c>
      <c r="C34">
        <v>4.134499329342927E-2</v>
      </c>
      <c r="D34">
        <f t="shared" si="1"/>
        <v>4.1267022646840346E-4</v>
      </c>
      <c r="E34">
        <f t="shared" si="2"/>
        <v>4.2053381232674013E-2</v>
      </c>
      <c r="F34">
        <f t="shared" si="3"/>
        <v>4.0932323066960867E-2</v>
      </c>
      <c r="P34" s="40">
        <v>0.16500000000000001</v>
      </c>
    </row>
    <row r="35" spans="1:16" x14ac:dyDescent="0.25">
      <c r="A35" s="2">
        <v>40014</v>
      </c>
      <c r="B35">
        <v>1.7628016498178776E-2</v>
      </c>
      <c r="C35">
        <v>8.3940627780766715E-3</v>
      </c>
      <c r="D35">
        <f t="shared" si="1"/>
        <v>4.5020259116612671E-4</v>
      </c>
      <c r="E35">
        <f t="shared" si="2"/>
        <v>1.7177813907012649E-2</v>
      </c>
      <c r="F35">
        <f t="shared" si="3"/>
        <v>7.9438601869105448E-3</v>
      </c>
      <c r="P35" s="40">
        <v>0.18</v>
      </c>
    </row>
    <row r="36" spans="1:16" x14ac:dyDescent="0.25">
      <c r="A36" s="2">
        <v>40021</v>
      </c>
      <c r="B36">
        <v>3.0230363371835631E-2</v>
      </c>
      <c r="C36">
        <v>2.3291611441074483E-2</v>
      </c>
      <c r="D36">
        <f t="shared" si="1"/>
        <v>4.3769149002681473E-4</v>
      </c>
      <c r="E36">
        <f t="shared" si="2"/>
        <v>2.9792671881808817E-2</v>
      </c>
      <c r="F36">
        <f t="shared" si="3"/>
        <v>2.2853919951047668E-2</v>
      </c>
      <c r="P36" s="40">
        <v>0.17499999999999999</v>
      </c>
    </row>
    <row r="37" spans="1:16" x14ac:dyDescent="0.25">
      <c r="A37" s="2">
        <v>40028</v>
      </c>
      <c r="B37">
        <v>-3.5198698634353854E-3</v>
      </c>
      <c r="C37">
        <v>-6.3236809501163909E-3</v>
      </c>
      <c r="D37">
        <f t="shared" si="1"/>
        <v>4.2518070179831113E-4</v>
      </c>
      <c r="E37">
        <f t="shared" si="2"/>
        <v>-3.9450505652336969E-3</v>
      </c>
      <c r="F37">
        <f t="shared" si="3"/>
        <v>-6.748861651914702E-3</v>
      </c>
      <c r="P37" s="40">
        <v>0.17</v>
      </c>
    </row>
    <row r="38" spans="1:16" x14ac:dyDescent="0.25">
      <c r="A38" s="2">
        <v>40035</v>
      </c>
      <c r="B38">
        <v>8.5945970145195633E-3</v>
      </c>
      <c r="C38">
        <v>2.195020108490732E-2</v>
      </c>
      <c r="D38">
        <f t="shared" si="1"/>
        <v>4.2518070179831113E-4</v>
      </c>
      <c r="E38">
        <f t="shared" si="2"/>
        <v>8.1694163127212522E-3</v>
      </c>
      <c r="F38">
        <f t="shared" si="3"/>
        <v>2.1525020383109009E-2</v>
      </c>
      <c r="P38" s="40">
        <v>0.17</v>
      </c>
    </row>
    <row r="39" spans="1:16" x14ac:dyDescent="0.25">
      <c r="A39" s="2">
        <v>40042</v>
      </c>
      <c r="B39">
        <v>7.2738337756110731E-3</v>
      </c>
      <c r="C39">
        <v>2.7287468316453184E-3</v>
      </c>
      <c r="D39">
        <f t="shared" si="1"/>
        <v>4.0016006402576743E-4</v>
      </c>
      <c r="E39">
        <f t="shared" si="2"/>
        <v>6.8736737115853057E-3</v>
      </c>
      <c r="F39">
        <f t="shared" si="3"/>
        <v>2.3285867676195509E-3</v>
      </c>
      <c r="P39" s="40">
        <v>0.16</v>
      </c>
    </row>
    <row r="40" spans="1:16" x14ac:dyDescent="0.25">
      <c r="A40" s="2">
        <v>40049</v>
      </c>
      <c r="B40">
        <v>-1.1969227676731368E-2</v>
      </c>
      <c r="C40">
        <v>-1.2177727680602764E-2</v>
      </c>
      <c r="D40">
        <f t="shared" si="1"/>
        <v>3.2510565933918656E-4</v>
      </c>
      <c r="E40">
        <f t="shared" si="2"/>
        <v>-1.2294333336070554E-2</v>
      </c>
      <c r="F40">
        <f t="shared" si="3"/>
        <v>-1.2502833339941951E-2</v>
      </c>
      <c r="P40" s="40">
        <v>0.13</v>
      </c>
    </row>
    <row r="41" spans="1:16" x14ac:dyDescent="0.25">
      <c r="A41" s="2">
        <v>40056</v>
      </c>
      <c r="B41">
        <v>2.4041806422115179E-2</v>
      </c>
      <c r="C41">
        <v>2.5905111548875797E-2</v>
      </c>
      <c r="D41">
        <f t="shared" si="1"/>
        <v>3.1259768677704969E-4</v>
      </c>
      <c r="E41">
        <f t="shared" si="2"/>
        <v>2.3729208735338129E-2</v>
      </c>
      <c r="F41">
        <f t="shared" si="3"/>
        <v>2.5592513862098747E-2</v>
      </c>
      <c r="P41" s="40">
        <v>0.125</v>
      </c>
    </row>
    <row r="42" spans="1:16" x14ac:dyDescent="0.25">
      <c r="A42" s="2">
        <v>40063</v>
      </c>
      <c r="B42">
        <v>1.3690954317794013E-2</v>
      </c>
      <c r="C42">
        <v>2.4522234413937034E-2</v>
      </c>
      <c r="D42">
        <f t="shared" si="1"/>
        <v>3.3761394470621653E-4</v>
      </c>
      <c r="E42">
        <f t="shared" si="2"/>
        <v>1.3353340373087797E-2</v>
      </c>
      <c r="F42">
        <f t="shared" si="3"/>
        <v>2.4184620469230818E-2</v>
      </c>
      <c r="P42" s="40">
        <v>0.13500000000000001</v>
      </c>
    </row>
    <row r="43" spans="1:16" x14ac:dyDescent="0.25">
      <c r="A43" s="2">
        <v>40070</v>
      </c>
      <c r="B43">
        <v>-1.0503745120375892E-2</v>
      </c>
      <c r="C43">
        <v>-2.2390754378782175E-2</v>
      </c>
      <c r="D43">
        <f t="shared" si="1"/>
        <v>2.000400080015563E-4</v>
      </c>
      <c r="E43">
        <f t="shared" si="2"/>
        <v>-1.0703785128377448E-2</v>
      </c>
      <c r="F43">
        <f t="shared" si="3"/>
        <v>-2.2590794386783731E-2</v>
      </c>
      <c r="P43" s="40">
        <v>0.08</v>
      </c>
    </row>
    <row r="44" spans="1:16" x14ac:dyDescent="0.25">
      <c r="A44" s="2">
        <v>40077</v>
      </c>
      <c r="B44">
        <v>-2.1263027585509322E-2</v>
      </c>
      <c r="C44">
        <v>-1.8355429928017399E-2</v>
      </c>
      <c r="D44">
        <f t="shared" si="1"/>
        <v>2.2505063639322032E-4</v>
      </c>
      <c r="E44">
        <f t="shared" si="2"/>
        <v>-2.1488078221902542E-2</v>
      </c>
      <c r="F44">
        <f t="shared" si="3"/>
        <v>-1.8580480564410619E-2</v>
      </c>
      <c r="P44" s="40">
        <v>0.09</v>
      </c>
    </row>
    <row r="45" spans="1:16" x14ac:dyDescent="0.25">
      <c r="A45" s="2">
        <v>40084</v>
      </c>
      <c r="B45">
        <v>4.5542392302021624E-2</v>
      </c>
      <c r="C45">
        <v>4.5142000917410136E-2</v>
      </c>
      <c r="D45">
        <f t="shared" si="1"/>
        <v>2.2505063639322032E-4</v>
      </c>
      <c r="E45">
        <f t="shared" si="2"/>
        <v>4.5317341665628404E-2</v>
      </c>
      <c r="F45">
        <f t="shared" si="3"/>
        <v>4.4916950281016915E-2</v>
      </c>
      <c r="P45" s="40">
        <v>0.09</v>
      </c>
    </row>
    <row r="46" spans="1:16" x14ac:dyDescent="0.25">
      <c r="A46" s="2">
        <v>40091</v>
      </c>
      <c r="B46">
        <v>6.7469510451100591E-3</v>
      </c>
      <c r="C46">
        <v>1.5109860242371365E-2</v>
      </c>
      <c r="D46">
        <f t="shared" si="1"/>
        <v>1.6252641054159689E-4</v>
      </c>
      <c r="E46">
        <f t="shared" si="2"/>
        <v>6.5844246345684622E-3</v>
      </c>
      <c r="F46">
        <f t="shared" si="3"/>
        <v>1.4947333831829768E-2</v>
      </c>
      <c r="P46" s="40">
        <v>6.5000000000000002E-2</v>
      </c>
    </row>
    <row r="47" spans="1:16" x14ac:dyDescent="0.25">
      <c r="A47" s="2">
        <v>40098</v>
      </c>
      <c r="B47">
        <v>-1.0721098684515046E-3</v>
      </c>
      <c r="C47">
        <v>-7.4287268303625236E-3</v>
      </c>
      <c r="D47">
        <f t="shared" si="1"/>
        <v>1.5002250337547984E-4</v>
      </c>
      <c r="E47">
        <f t="shared" si="2"/>
        <v>-1.2221323718269845E-3</v>
      </c>
      <c r="F47">
        <f t="shared" si="3"/>
        <v>-7.5787493337380035E-3</v>
      </c>
      <c r="P47" s="40">
        <v>0.06</v>
      </c>
    </row>
    <row r="48" spans="1:16" x14ac:dyDescent="0.25">
      <c r="A48" s="2">
        <v>40105</v>
      </c>
      <c r="B48">
        <v>-4.471947322279031E-2</v>
      </c>
      <c r="C48">
        <v>-4.0209370104691333E-2</v>
      </c>
      <c r="D48">
        <f t="shared" si="1"/>
        <v>1.2501562695343971E-4</v>
      </c>
      <c r="E48">
        <f t="shared" si="2"/>
        <v>-4.4844488849743749E-2</v>
      </c>
      <c r="F48">
        <f t="shared" si="3"/>
        <v>-4.0334385731644773E-2</v>
      </c>
      <c r="P48" s="40">
        <v>0.05</v>
      </c>
    </row>
    <row r="49" spans="1:16" x14ac:dyDescent="0.25">
      <c r="A49" s="2">
        <v>40112</v>
      </c>
      <c r="B49">
        <v>3.5125288256776667E-2</v>
      </c>
      <c r="C49">
        <v>3.195370529079461E-2</v>
      </c>
      <c r="D49">
        <f t="shared" si="1"/>
        <v>1.1251265767397989E-4</v>
      </c>
      <c r="E49">
        <f t="shared" si="2"/>
        <v>3.5012775599102687E-2</v>
      </c>
      <c r="F49">
        <f t="shared" si="3"/>
        <v>3.184119263312063E-2</v>
      </c>
      <c r="P49" s="40">
        <v>4.4999999999999998E-2</v>
      </c>
    </row>
    <row r="50" spans="1:16" x14ac:dyDescent="0.25">
      <c r="A50" s="2">
        <v>40119</v>
      </c>
      <c r="B50">
        <v>3.1149903665464111E-2</v>
      </c>
      <c r="C50">
        <v>2.2612858778612219E-2</v>
      </c>
      <c r="D50">
        <f t="shared" si="1"/>
        <v>1.1251265767397989E-4</v>
      </c>
      <c r="E50">
        <f t="shared" si="2"/>
        <v>3.1037391007790131E-2</v>
      </c>
      <c r="F50">
        <f t="shared" si="3"/>
        <v>2.250034612093824E-2</v>
      </c>
      <c r="P50" s="40">
        <v>4.4999999999999998E-2</v>
      </c>
    </row>
    <row r="51" spans="1:16" x14ac:dyDescent="0.25">
      <c r="A51" s="2">
        <v>40126</v>
      </c>
      <c r="B51">
        <v>-9.2123382560171177E-3</v>
      </c>
      <c r="C51">
        <v>-1.9204512550838706E-3</v>
      </c>
      <c r="D51">
        <f t="shared" si="1"/>
        <v>1.3751890884994289E-4</v>
      </c>
      <c r="E51">
        <f t="shared" si="2"/>
        <v>-9.3498571648670606E-3</v>
      </c>
      <c r="F51">
        <f t="shared" si="3"/>
        <v>-2.0579701639338137E-3</v>
      </c>
      <c r="P51" s="40">
        <v>5.5E-2</v>
      </c>
    </row>
    <row r="52" spans="1:16" x14ac:dyDescent="0.25">
      <c r="A52" s="2">
        <v>40133</v>
      </c>
      <c r="B52">
        <v>5.9905259536158987E-4</v>
      </c>
      <c r="C52">
        <v>1.0077608119644038E-4</v>
      </c>
      <c r="D52">
        <f t="shared" si="1"/>
        <v>2.5000625015536571E-5</v>
      </c>
      <c r="E52">
        <f t="shared" si="2"/>
        <v>5.740519703460533E-4</v>
      </c>
      <c r="F52">
        <f t="shared" si="3"/>
        <v>7.5775456180903814E-5</v>
      </c>
      <c r="P52" s="40">
        <v>0.01</v>
      </c>
    </row>
    <row r="53" spans="1:16" x14ac:dyDescent="0.25">
      <c r="A53" s="2">
        <v>40140</v>
      </c>
      <c r="B53">
        <v>2.5778062492613453E-3</v>
      </c>
      <c r="C53">
        <v>1.3275421792920001E-2</v>
      </c>
      <c r="D53">
        <f t="shared" si="1"/>
        <v>6.2503906494093542E-5</v>
      </c>
      <c r="E53">
        <f t="shared" si="2"/>
        <v>2.5153023427672517E-3</v>
      </c>
      <c r="F53">
        <f t="shared" si="3"/>
        <v>1.3212917886425908E-2</v>
      </c>
      <c r="P53" s="40">
        <v>2.5000000000000001E-2</v>
      </c>
    </row>
    <row r="54" spans="1:16" x14ac:dyDescent="0.25">
      <c r="A54" s="2">
        <v>40147</v>
      </c>
      <c r="B54">
        <v>-2.8465671259239175E-3</v>
      </c>
      <c r="C54">
        <v>3.8884428993002867E-4</v>
      </c>
      <c r="D54">
        <f t="shared" si="1"/>
        <v>1.0001000100023916E-4</v>
      </c>
      <c r="E54">
        <f t="shared" si="2"/>
        <v>-2.9465771269241567E-3</v>
      </c>
      <c r="F54">
        <f t="shared" si="3"/>
        <v>2.8883428892978951E-4</v>
      </c>
      <c r="P54" s="40">
        <v>0.04</v>
      </c>
    </row>
    <row r="55" spans="1:16" x14ac:dyDescent="0.25">
      <c r="A55" s="2">
        <v>40154</v>
      </c>
      <c r="B55">
        <v>8.1405602223924498E-3</v>
      </c>
      <c r="C55">
        <v>-3.5611237054272858E-3</v>
      </c>
      <c r="D55">
        <f t="shared" si="1"/>
        <v>5.000250012487939E-5</v>
      </c>
      <c r="E55">
        <f t="shared" si="2"/>
        <v>8.0905577222675704E-3</v>
      </c>
      <c r="F55">
        <f t="shared" si="3"/>
        <v>-3.6111262055521652E-3</v>
      </c>
      <c r="P55" s="40">
        <v>0.02</v>
      </c>
    </row>
    <row r="56" spans="1:16" x14ac:dyDescent="0.25">
      <c r="A56" s="2">
        <v>40161</v>
      </c>
      <c r="B56">
        <v>2.878509164960015E-2</v>
      </c>
      <c r="C56">
        <v>2.1778379122854206E-2</v>
      </c>
      <c r="D56">
        <f t="shared" si="1"/>
        <v>1.0001000100023916E-4</v>
      </c>
      <c r="E56">
        <f t="shared" si="2"/>
        <v>2.8685081648599911E-2</v>
      </c>
      <c r="F56">
        <f t="shared" si="3"/>
        <v>2.1678369121853967E-2</v>
      </c>
      <c r="P56" s="40">
        <v>0.04</v>
      </c>
    </row>
    <row r="57" spans="1:16" x14ac:dyDescent="0.25">
      <c r="A57" s="2">
        <v>40168</v>
      </c>
      <c r="B57">
        <v>-5.0689046268054738E-3</v>
      </c>
      <c r="C57">
        <v>-1.0102269194344758E-2</v>
      </c>
      <c r="D57">
        <f t="shared" si="1"/>
        <v>1.0001000100023916E-4</v>
      </c>
      <c r="E57">
        <f t="shared" si="2"/>
        <v>-5.1689146278057129E-3</v>
      </c>
      <c r="F57">
        <f t="shared" si="3"/>
        <v>-1.0202279195344997E-2</v>
      </c>
      <c r="P57" s="40">
        <v>0.04</v>
      </c>
    </row>
    <row r="58" spans="1:16" x14ac:dyDescent="0.25">
      <c r="A58" s="2">
        <v>40175</v>
      </c>
      <c r="B58">
        <v>2.4949740162267017E-2</v>
      </c>
      <c r="C58">
        <v>2.6795807230830842E-2</v>
      </c>
      <c r="D58">
        <f t="shared" si="1"/>
        <v>1.2501562695343971E-4</v>
      </c>
      <c r="E58">
        <f t="shared" si="2"/>
        <v>2.4824724535313578E-2</v>
      </c>
      <c r="F58">
        <f t="shared" si="3"/>
        <v>2.6670791603877402E-2</v>
      </c>
      <c r="P58" s="40">
        <v>0.05</v>
      </c>
    </row>
    <row r="59" spans="1:16" x14ac:dyDescent="0.25">
      <c r="A59" s="2">
        <v>40182</v>
      </c>
      <c r="B59">
        <v>-2.1871691326751111E-2</v>
      </c>
      <c r="C59">
        <v>-7.8166877642699521E-3</v>
      </c>
      <c r="D59">
        <f t="shared" si="1"/>
        <v>1.0001000100023916E-4</v>
      </c>
      <c r="E59">
        <f t="shared" si="2"/>
        <v>-2.197170132775135E-2</v>
      </c>
      <c r="F59">
        <f t="shared" si="3"/>
        <v>-7.9166977652701913E-3</v>
      </c>
      <c r="P59" s="40">
        <v>0.04</v>
      </c>
    </row>
    <row r="60" spans="1:16" x14ac:dyDescent="0.25">
      <c r="A60" s="2">
        <v>40189</v>
      </c>
      <c r="B60">
        <v>-4.2727389480016018E-2</v>
      </c>
      <c r="C60">
        <v>-3.896905704065684E-2</v>
      </c>
      <c r="D60">
        <f t="shared" si="1"/>
        <v>1.3751890884994289E-4</v>
      </c>
      <c r="E60">
        <f t="shared" si="2"/>
        <v>-4.286490838886596E-2</v>
      </c>
      <c r="F60">
        <f t="shared" si="3"/>
        <v>-3.9106575949506783E-2</v>
      </c>
      <c r="P60" s="40">
        <v>5.5E-2</v>
      </c>
    </row>
    <row r="61" spans="1:16" x14ac:dyDescent="0.25">
      <c r="A61" s="2">
        <v>40196</v>
      </c>
      <c r="B61">
        <v>-1.6090819735256626E-2</v>
      </c>
      <c r="C61">
        <v>-1.6386398875335204E-2</v>
      </c>
      <c r="D61">
        <f t="shared" si="1"/>
        <v>1.1251265767397989E-4</v>
      </c>
      <c r="E61">
        <f t="shared" si="2"/>
        <v>-1.6203332392930606E-2</v>
      </c>
      <c r="F61">
        <f t="shared" si="3"/>
        <v>-1.6498911533009183E-2</v>
      </c>
      <c r="P61" s="40">
        <v>4.4999999999999998E-2</v>
      </c>
    </row>
    <row r="62" spans="1:16" x14ac:dyDescent="0.25">
      <c r="A62" s="2">
        <v>40203</v>
      </c>
      <c r="B62">
        <v>9.9015814599300533E-4</v>
      </c>
      <c r="C62">
        <v>-7.1517539699951548E-3</v>
      </c>
      <c r="D62">
        <f t="shared" si="1"/>
        <v>1.7503063036028443E-4</v>
      </c>
      <c r="E62">
        <f t="shared" si="2"/>
        <v>8.1512751563272089E-4</v>
      </c>
      <c r="F62">
        <f t="shared" si="3"/>
        <v>-7.3267846003554392E-3</v>
      </c>
      <c r="P62" s="40">
        <v>7.0000000000000007E-2</v>
      </c>
    </row>
    <row r="63" spans="1:16" x14ac:dyDescent="0.25">
      <c r="A63" s="2">
        <v>40210</v>
      </c>
      <c r="B63">
        <v>1.8321728567197052E-2</v>
      </c>
      <c r="C63">
        <v>8.741471516096281E-3</v>
      </c>
      <c r="D63">
        <f t="shared" si="1"/>
        <v>2.1254516584767735E-4</v>
      </c>
      <c r="E63">
        <f t="shared" si="2"/>
        <v>1.8109183401349375E-2</v>
      </c>
      <c r="F63">
        <f t="shared" si="3"/>
        <v>8.5289263502486036E-3</v>
      </c>
      <c r="P63" s="40">
        <v>8.5000000000000006E-2</v>
      </c>
    </row>
    <row r="64" spans="1:16" x14ac:dyDescent="0.25">
      <c r="A64" s="2">
        <v>40217</v>
      </c>
      <c r="B64">
        <v>2.1139363107276678E-2</v>
      </c>
      <c r="C64">
        <v>3.1296811454130491E-2</v>
      </c>
      <c r="D64">
        <f t="shared" si="1"/>
        <v>2.2505063639322032E-4</v>
      </c>
      <c r="E64">
        <f t="shared" si="2"/>
        <v>2.0914312470883458E-2</v>
      </c>
      <c r="F64">
        <f t="shared" si="3"/>
        <v>3.1071760817737271E-2</v>
      </c>
      <c r="P64" s="40">
        <v>0.09</v>
      </c>
    </row>
    <row r="65" spans="1:16" x14ac:dyDescent="0.25">
      <c r="A65" s="2">
        <v>40224</v>
      </c>
      <c r="B65">
        <v>2.3346113918540435E-3</v>
      </c>
      <c r="C65">
        <v>-4.2194197592302874E-3</v>
      </c>
      <c r="D65">
        <f t="shared" si="1"/>
        <v>2.3755641964973151E-4</v>
      </c>
      <c r="E65">
        <f t="shared" si="2"/>
        <v>2.097054972204312E-3</v>
      </c>
      <c r="F65">
        <f t="shared" si="3"/>
        <v>-4.456976178880019E-3</v>
      </c>
      <c r="P65" s="40">
        <v>9.5000000000000001E-2</v>
      </c>
    </row>
    <row r="66" spans="1:16" x14ac:dyDescent="0.25">
      <c r="A66" s="2">
        <v>40231</v>
      </c>
      <c r="B66">
        <v>3.330173172846549E-2</v>
      </c>
      <c r="C66">
        <v>3.0973536482662028E-2</v>
      </c>
      <c r="D66">
        <f t="shared" si="1"/>
        <v>2.8758268002060383E-4</v>
      </c>
      <c r="E66">
        <f t="shared" si="2"/>
        <v>3.3014149048444887E-2</v>
      </c>
      <c r="F66">
        <f t="shared" si="3"/>
        <v>3.0685953802641424E-2</v>
      </c>
      <c r="P66" s="40">
        <v>0.115</v>
      </c>
    </row>
    <row r="67" spans="1:16" x14ac:dyDescent="0.25">
      <c r="A67" s="2">
        <v>40238</v>
      </c>
      <c r="B67">
        <v>1.467879377398197E-2</v>
      </c>
      <c r="C67">
        <v>9.9148498163059793E-3</v>
      </c>
      <c r="D67">
        <f t="shared" ref="D67:D130" si="4">((400)/(400-P67)) -1</f>
        <v>3.6263145390202922E-4</v>
      </c>
      <c r="E67">
        <f t="shared" ref="E67:E130" si="5">B67-D67</f>
        <v>1.431616232007994E-2</v>
      </c>
      <c r="F67">
        <f t="shared" ref="F67:F130" si="6">C67-D67</f>
        <v>9.5522183624039501E-3</v>
      </c>
      <c r="P67" s="40">
        <v>0.14499999999999999</v>
      </c>
    </row>
    <row r="68" spans="1:16" x14ac:dyDescent="0.25">
      <c r="A68" s="2">
        <v>40245</v>
      </c>
      <c r="B68">
        <v>8.7579486471621882E-3</v>
      </c>
      <c r="C68">
        <v>8.6174958792467372E-3</v>
      </c>
      <c r="D68">
        <f t="shared" si="4"/>
        <v>3.5012254288990796E-4</v>
      </c>
      <c r="E68">
        <f t="shared" si="5"/>
        <v>8.4078261042722802E-3</v>
      </c>
      <c r="F68">
        <f t="shared" si="6"/>
        <v>8.2673733363568293E-3</v>
      </c>
      <c r="P68" s="40">
        <v>0.14000000000000001</v>
      </c>
    </row>
    <row r="69" spans="1:16" x14ac:dyDescent="0.25">
      <c r="A69" s="2">
        <v>40252</v>
      </c>
      <c r="B69">
        <v>1.4208971456471101E-2</v>
      </c>
      <c r="C69">
        <v>5.7676884745025006E-3</v>
      </c>
      <c r="D69">
        <f t="shared" si="4"/>
        <v>3.6263145390202922E-4</v>
      </c>
      <c r="E69">
        <f t="shared" si="5"/>
        <v>1.3846340002569072E-2</v>
      </c>
      <c r="F69">
        <f t="shared" si="6"/>
        <v>5.4050570206004714E-3</v>
      </c>
      <c r="P69" s="40">
        <v>0.14499999999999999</v>
      </c>
    </row>
    <row r="70" spans="1:16" x14ac:dyDescent="0.25">
      <c r="A70" s="2">
        <v>40259</v>
      </c>
      <c r="B70">
        <v>4.1919674418941543E-4</v>
      </c>
      <c r="C70">
        <v>9.8663715062332069E-3</v>
      </c>
      <c r="D70">
        <f t="shared" si="4"/>
        <v>3.2510565933918656E-4</v>
      </c>
      <c r="E70">
        <f t="shared" si="5"/>
        <v>9.4091084850228871E-5</v>
      </c>
      <c r="F70">
        <f t="shared" si="6"/>
        <v>9.5412658468940204E-3</v>
      </c>
      <c r="P70" s="40">
        <v>0.13</v>
      </c>
    </row>
    <row r="71" spans="1:16" x14ac:dyDescent="0.25">
      <c r="A71" s="2">
        <v>40266</v>
      </c>
      <c r="B71">
        <v>1.5217305739268975E-2</v>
      </c>
      <c r="C71">
        <v>1.381038904290755E-2</v>
      </c>
      <c r="D71">
        <f t="shared" si="4"/>
        <v>3.7514067775412663E-4</v>
      </c>
      <c r="E71">
        <f t="shared" si="5"/>
        <v>1.4842165061514848E-2</v>
      </c>
      <c r="F71">
        <f t="shared" si="6"/>
        <v>1.3435248365153423E-2</v>
      </c>
      <c r="P71" s="40">
        <v>0.15</v>
      </c>
    </row>
    <row r="72" spans="1:16" x14ac:dyDescent="0.25">
      <c r="A72" s="2">
        <v>40273</v>
      </c>
      <c r="B72">
        <v>-5.8534384459062493E-3</v>
      </c>
      <c r="C72">
        <v>-1.8754573619375245E-3</v>
      </c>
      <c r="D72">
        <f t="shared" si="4"/>
        <v>3.7514067775412663E-4</v>
      </c>
      <c r="E72">
        <f t="shared" si="5"/>
        <v>-6.2285791236603759E-3</v>
      </c>
      <c r="F72">
        <f t="shared" si="6"/>
        <v>-2.2505980396916514E-3</v>
      </c>
      <c r="P72" s="40">
        <v>0.15</v>
      </c>
    </row>
    <row r="73" spans="1:16" x14ac:dyDescent="0.25">
      <c r="A73" s="2">
        <v>40280</v>
      </c>
      <c r="B73">
        <v>1.4355869184591443E-2</v>
      </c>
      <c r="C73">
        <v>2.1096712518363325E-2</v>
      </c>
      <c r="D73">
        <f t="shared" si="4"/>
        <v>3.7514067775412663E-4</v>
      </c>
      <c r="E73">
        <f t="shared" si="5"/>
        <v>1.3980728506837316E-2</v>
      </c>
      <c r="F73">
        <f t="shared" si="6"/>
        <v>2.0721571840609198E-2</v>
      </c>
      <c r="P73" s="40">
        <v>0.15</v>
      </c>
    </row>
    <row r="74" spans="1:16" x14ac:dyDescent="0.25">
      <c r="A74" s="2">
        <v>40287</v>
      </c>
      <c r="B74">
        <v>-3.0985750607443803E-2</v>
      </c>
      <c r="C74">
        <v>-2.512986927513285E-2</v>
      </c>
      <c r="D74">
        <f t="shared" si="4"/>
        <v>3.8765021445796854E-4</v>
      </c>
      <c r="E74">
        <f t="shared" si="5"/>
        <v>-3.1373400821901772E-2</v>
      </c>
      <c r="F74">
        <f t="shared" si="6"/>
        <v>-2.5517519489590818E-2</v>
      </c>
      <c r="P74" s="40">
        <v>0.155</v>
      </c>
    </row>
    <row r="75" spans="1:16" x14ac:dyDescent="0.25">
      <c r="A75" s="2">
        <v>40294</v>
      </c>
      <c r="B75">
        <v>-5.978514971291652E-2</v>
      </c>
      <c r="C75">
        <v>-6.3883524567602365E-2</v>
      </c>
      <c r="D75">
        <f t="shared" si="4"/>
        <v>3.8765021445796854E-4</v>
      </c>
      <c r="E75">
        <f t="shared" si="5"/>
        <v>-6.0172799927374489E-2</v>
      </c>
      <c r="F75">
        <f t="shared" si="6"/>
        <v>-6.4271174782060334E-2</v>
      </c>
      <c r="P75" s="40">
        <v>0.155</v>
      </c>
    </row>
    <row r="76" spans="1:16" x14ac:dyDescent="0.25">
      <c r="A76" s="2">
        <v>40301</v>
      </c>
      <c r="B76">
        <v>1.964132463551083E-2</v>
      </c>
      <c r="C76">
        <v>2.2324687534546042E-2</v>
      </c>
      <c r="D76">
        <f t="shared" si="4"/>
        <v>3.0009002700803755E-4</v>
      </c>
      <c r="E76">
        <f t="shared" si="5"/>
        <v>1.9341234608502792E-2</v>
      </c>
      <c r="F76">
        <f t="shared" si="6"/>
        <v>2.2024597507538005E-2</v>
      </c>
      <c r="P76" s="40">
        <v>0.12</v>
      </c>
    </row>
    <row r="77" spans="1:16" x14ac:dyDescent="0.25">
      <c r="A77" s="2">
        <v>40308</v>
      </c>
      <c r="B77">
        <v>-3.7101948975963923E-2</v>
      </c>
      <c r="C77">
        <v>-4.2256719074155583E-2</v>
      </c>
      <c r="D77">
        <f t="shared" si="4"/>
        <v>3.6263145390202922E-4</v>
      </c>
      <c r="E77">
        <f t="shared" si="5"/>
        <v>-3.7464580429865953E-2</v>
      </c>
      <c r="F77">
        <f t="shared" si="6"/>
        <v>-4.2619350528057612E-2</v>
      </c>
      <c r="P77" s="40">
        <v>0.14499999999999999</v>
      </c>
    </row>
    <row r="78" spans="1:16" x14ac:dyDescent="0.25">
      <c r="A78" s="2">
        <v>40315</v>
      </c>
      <c r="B78">
        <v>7.4719460313255048E-3</v>
      </c>
      <c r="C78">
        <v>1.5814185046323841E-3</v>
      </c>
      <c r="D78">
        <f t="shared" si="4"/>
        <v>3.7514067775412663E-4</v>
      </c>
      <c r="E78">
        <f t="shared" si="5"/>
        <v>7.0968053535713782E-3</v>
      </c>
      <c r="F78">
        <f t="shared" si="6"/>
        <v>1.2062778268782574E-3</v>
      </c>
      <c r="P78" s="40">
        <v>0.15</v>
      </c>
    </row>
    <row r="79" spans="1:16" x14ac:dyDescent="0.25">
      <c r="A79" s="2">
        <v>40322</v>
      </c>
      <c r="B79">
        <v>-2.0474061838421272E-2</v>
      </c>
      <c r="C79">
        <v>-2.2516801052339136E-2</v>
      </c>
      <c r="D79">
        <f t="shared" si="4"/>
        <v>3.7514067775412663E-4</v>
      </c>
      <c r="E79">
        <f t="shared" si="5"/>
        <v>-2.0849202516175398E-2</v>
      </c>
      <c r="F79">
        <f t="shared" si="6"/>
        <v>-2.2891941730093263E-2</v>
      </c>
      <c r="P79" s="40">
        <v>0.15</v>
      </c>
    </row>
    <row r="80" spans="1:16" x14ac:dyDescent="0.25">
      <c r="A80" s="2">
        <v>40329</v>
      </c>
      <c r="B80">
        <v>1.2288823392767467E-2</v>
      </c>
      <c r="C80">
        <v>2.5092001797892699E-2</v>
      </c>
      <c r="D80">
        <f t="shared" si="4"/>
        <v>3.0009002700803755E-4</v>
      </c>
      <c r="E80">
        <f t="shared" si="5"/>
        <v>1.1988733365759429E-2</v>
      </c>
      <c r="F80">
        <f t="shared" si="6"/>
        <v>2.4791911770884661E-2</v>
      </c>
      <c r="P80" s="40">
        <v>0.12</v>
      </c>
    </row>
    <row r="81" spans="1:16" x14ac:dyDescent="0.25">
      <c r="A81" s="2">
        <v>40336</v>
      </c>
      <c r="B81">
        <v>2.6015726867282277E-2</v>
      </c>
      <c r="C81">
        <v>2.3735832328380335E-2</v>
      </c>
      <c r="D81">
        <f t="shared" si="4"/>
        <v>1.7503063036028443E-4</v>
      </c>
      <c r="E81">
        <f t="shared" si="5"/>
        <v>2.5840696236921992E-2</v>
      </c>
      <c r="F81">
        <f t="shared" si="6"/>
        <v>2.3560801698020051E-2</v>
      </c>
      <c r="P81" s="40">
        <v>7.0000000000000007E-2</v>
      </c>
    </row>
    <row r="82" spans="1:16" x14ac:dyDescent="0.25">
      <c r="A82" s="2">
        <v>40343</v>
      </c>
      <c r="B82">
        <v>-3.8507326456289688E-2</v>
      </c>
      <c r="C82">
        <v>-3.6464997749774075E-2</v>
      </c>
      <c r="D82">
        <f t="shared" si="4"/>
        <v>2.3755641964973151E-4</v>
      </c>
      <c r="E82">
        <f t="shared" si="5"/>
        <v>-3.874488287593942E-2</v>
      </c>
      <c r="F82">
        <f t="shared" si="6"/>
        <v>-3.6702554169423807E-2</v>
      </c>
      <c r="P82" s="40">
        <v>9.5000000000000001E-2</v>
      </c>
    </row>
    <row r="83" spans="1:16" x14ac:dyDescent="0.25">
      <c r="A83" s="2">
        <v>40350</v>
      </c>
      <c r="B83">
        <v>-5.5308785287602059E-2</v>
      </c>
      <c r="C83">
        <v>-5.031761255695219E-2</v>
      </c>
      <c r="D83">
        <f t="shared" si="4"/>
        <v>3.1259768677704969E-4</v>
      </c>
      <c r="E83">
        <f t="shared" si="5"/>
        <v>-5.5621382974379109E-2</v>
      </c>
      <c r="F83">
        <f t="shared" si="6"/>
        <v>-5.063021024372924E-2</v>
      </c>
      <c r="P83" s="40">
        <v>0.125</v>
      </c>
    </row>
    <row r="84" spans="1:16" x14ac:dyDescent="0.25">
      <c r="A84" s="2">
        <v>40357</v>
      </c>
      <c r="B84">
        <v>4.5461157417905365E-2</v>
      </c>
      <c r="C84">
        <v>5.4157076296553544E-2</v>
      </c>
      <c r="D84">
        <f t="shared" si="4"/>
        <v>4.0016006402576743E-4</v>
      </c>
      <c r="E84">
        <f t="shared" si="5"/>
        <v>4.5060997353879598E-2</v>
      </c>
      <c r="F84">
        <f t="shared" si="6"/>
        <v>5.3756916232527777E-2</v>
      </c>
      <c r="P84" s="40">
        <v>0.16</v>
      </c>
    </row>
    <row r="85" spans="1:16" x14ac:dyDescent="0.25">
      <c r="A85" s="2">
        <v>40364</v>
      </c>
      <c r="B85">
        <v>-2.4440072754735821E-3</v>
      </c>
      <c r="C85">
        <v>-1.2133990568505018E-2</v>
      </c>
      <c r="D85">
        <f t="shared" si="4"/>
        <v>3.6263145390202922E-4</v>
      </c>
      <c r="E85">
        <f t="shared" si="5"/>
        <v>-2.8066387293756113E-3</v>
      </c>
      <c r="F85">
        <f t="shared" si="6"/>
        <v>-1.2496622022407047E-2</v>
      </c>
      <c r="P85" s="40">
        <v>0.14499999999999999</v>
      </c>
    </row>
    <row r="86" spans="1:16" x14ac:dyDescent="0.25">
      <c r="A86" s="2">
        <v>40371</v>
      </c>
      <c r="B86">
        <v>4.4797525279435875E-2</v>
      </c>
      <c r="C86">
        <v>3.5478203011239766E-2</v>
      </c>
      <c r="D86">
        <f t="shared" si="4"/>
        <v>3.6263145390202922E-4</v>
      </c>
      <c r="E86">
        <f t="shared" si="5"/>
        <v>4.4434893825533846E-2</v>
      </c>
      <c r="F86">
        <f t="shared" si="6"/>
        <v>3.5115571557337737E-2</v>
      </c>
      <c r="P86" s="40">
        <v>0.14499999999999999</v>
      </c>
    </row>
    <row r="87" spans="1:16" x14ac:dyDescent="0.25">
      <c r="A87" s="2">
        <v>40378</v>
      </c>
      <c r="B87">
        <v>-2.5934118811692945E-3</v>
      </c>
      <c r="C87">
        <v>-9.6136430750516015E-4</v>
      </c>
      <c r="D87">
        <f t="shared" si="4"/>
        <v>3.6263145390202922E-4</v>
      </c>
      <c r="E87">
        <f t="shared" si="5"/>
        <v>-2.9560433350713238E-3</v>
      </c>
      <c r="F87">
        <f t="shared" si="6"/>
        <v>-1.3239957614071894E-3</v>
      </c>
      <c r="P87" s="40">
        <v>0.14499999999999999</v>
      </c>
    </row>
    <row r="88" spans="1:16" x14ac:dyDescent="0.25">
      <c r="A88" s="2">
        <v>40385</v>
      </c>
      <c r="B88">
        <v>1.4966138425289309E-2</v>
      </c>
      <c r="C88">
        <v>1.8191756932282269E-2</v>
      </c>
      <c r="D88">
        <f t="shared" si="4"/>
        <v>3.5012254288990796E-4</v>
      </c>
      <c r="E88">
        <f t="shared" si="5"/>
        <v>1.4616015882399401E-2</v>
      </c>
      <c r="F88">
        <f t="shared" si="6"/>
        <v>1.7841634389392361E-2</v>
      </c>
      <c r="P88" s="40">
        <v>0.14000000000000001</v>
      </c>
    </row>
    <row r="89" spans="1:16" x14ac:dyDescent="0.25">
      <c r="A89" s="2">
        <v>40392</v>
      </c>
      <c r="B89">
        <v>-4.1916301786537623E-2</v>
      </c>
      <c r="C89">
        <v>-3.7792887587021359E-2</v>
      </c>
      <c r="D89">
        <f t="shared" si="4"/>
        <v>3.5012254288990796E-4</v>
      </c>
      <c r="E89">
        <f t="shared" si="5"/>
        <v>-4.2266424329427531E-2</v>
      </c>
      <c r="F89">
        <f t="shared" si="6"/>
        <v>-3.8143010129911267E-2</v>
      </c>
      <c r="P89" s="40">
        <v>0.14000000000000001</v>
      </c>
    </row>
    <row r="90" spans="1:16" x14ac:dyDescent="0.25">
      <c r="A90" s="2">
        <v>40399</v>
      </c>
      <c r="B90">
        <v>9.1109512420040745E-4</v>
      </c>
      <c r="C90">
        <v>-7.0049191568217839E-3</v>
      </c>
      <c r="D90">
        <f t="shared" si="4"/>
        <v>3.6263145390202922E-4</v>
      </c>
      <c r="E90">
        <f t="shared" si="5"/>
        <v>5.4846367029837823E-4</v>
      </c>
      <c r="F90">
        <f t="shared" si="6"/>
        <v>-7.3675506107238132E-3</v>
      </c>
      <c r="P90" s="40">
        <v>0.14499999999999999</v>
      </c>
    </row>
    <row r="91" spans="1:16" x14ac:dyDescent="0.25">
      <c r="A91" s="2">
        <v>40406</v>
      </c>
      <c r="B91">
        <v>-8.8782666549242877E-3</v>
      </c>
      <c r="C91">
        <v>-6.625027191516847E-3</v>
      </c>
      <c r="D91">
        <f t="shared" si="4"/>
        <v>3.6263145390202922E-4</v>
      </c>
      <c r="E91">
        <f t="shared" si="5"/>
        <v>-9.2408981088263169E-3</v>
      </c>
      <c r="F91">
        <f t="shared" si="6"/>
        <v>-6.9876586454188762E-3</v>
      </c>
      <c r="P91" s="40">
        <v>0.14499999999999999</v>
      </c>
    </row>
    <row r="92" spans="1:16" x14ac:dyDescent="0.25">
      <c r="A92" s="2">
        <v>40413</v>
      </c>
      <c r="B92">
        <v>4.0521287113145302E-2</v>
      </c>
      <c r="C92">
        <v>3.7498046454441186E-2</v>
      </c>
      <c r="D92">
        <f t="shared" si="4"/>
        <v>3.5012254288990796E-4</v>
      </c>
      <c r="E92">
        <f t="shared" si="5"/>
        <v>4.0171164570255394E-2</v>
      </c>
      <c r="F92">
        <f t="shared" si="6"/>
        <v>3.7147923911551278E-2</v>
      </c>
      <c r="P92" s="40">
        <v>0.14000000000000001</v>
      </c>
    </row>
    <row r="93" spans="1:16" x14ac:dyDescent="0.25">
      <c r="A93" s="2">
        <v>40420</v>
      </c>
      <c r="B93">
        <v>6.774971660893016E-3</v>
      </c>
      <c r="C93">
        <v>4.5631447016039077E-3</v>
      </c>
      <c r="D93">
        <f t="shared" si="4"/>
        <v>3.1259768677704969E-4</v>
      </c>
      <c r="E93">
        <f t="shared" si="5"/>
        <v>6.4623739741159663E-3</v>
      </c>
      <c r="F93">
        <f t="shared" si="6"/>
        <v>4.250547014826858E-3</v>
      </c>
      <c r="P93" s="40">
        <v>0.125</v>
      </c>
    </row>
    <row r="94" spans="1:16" x14ac:dyDescent="0.25">
      <c r="A94" s="2">
        <v>40427</v>
      </c>
      <c r="B94">
        <v>1.9369336350750332E-2</v>
      </c>
      <c r="C94">
        <v>1.4456235673601471E-2</v>
      </c>
      <c r="D94">
        <f t="shared" si="4"/>
        <v>3.3761394470621653E-4</v>
      </c>
      <c r="E94">
        <f t="shared" si="5"/>
        <v>1.9031722406044116E-2</v>
      </c>
      <c r="F94">
        <f t="shared" si="6"/>
        <v>1.4118621728895255E-2</v>
      </c>
      <c r="P94" s="40">
        <v>0.13500000000000001</v>
      </c>
    </row>
    <row r="95" spans="1:16" x14ac:dyDescent="0.25">
      <c r="A95" s="2">
        <v>40434</v>
      </c>
      <c r="B95">
        <v>1.7684252906253941E-2</v>
      </c>
      <c r="C95">
        <v>2.0504871842469817E-2</v>
      </c>
      <c r="D95">
        <f t="shared" si="4"/>
        <v>3.6263145390202922E-4</v>
      </c>
      <c r="E95">
        <f t="shared" si="5"/>
        <v>1.7321621452351912E-2</v>
      </c>
      <c r="F95">
        <f t="shared" si="6"/>
        <v>2.0142240388567788E-2</v>
      </c>
      <c r="P95" s="40">
        <v>0.14499999999999999</v>
      </c>
    </row>
    <row r="96" spans="1:16" x14ac:dyDescent="0.25">
      <c r="A96" s="2">
        <v>40441</v>
      </c>
      <c r="B96">
        <v>-5.214546637519718E-3</v>
      </c>
      <c r="C96">
        <v>-2.1155370183919653E-3</v>
      </c>
      <c r="D96">
        <f t="shared" si="4"/>
        <v>3.5012254288990796E-4</v>
      </c>
      <c r="E96">
        <f t="shared" si="5"/>
        <v>-5.564669180409626E-3</v>
      </c>
      <c r="F96">
        <f t="shared" si="6"/>
        <v>-2.4656595612818732E-3</v>
      </c>
      <c r="P96" s="40">
        <v>0.14000000000000001</v>
      </c>
    </row>
    <row r="97" spans="1:16" x14ac:dyDescent="0.25">
      <c r="A97" s="2">
        <v>40448</v>
      </c>
      <c r="B97">
        <v>2.0726755609180379E-2</v>
      </c>
      <c r="C97">
        <v>1.6497447449900955E-2</v>
      </c>
      <c r="D97">
        <f t="shared" si="4"/>
        <v>3.7514067775412663E-4</v>
      </c>
      <c r="E97">
        <f t="shared" si="5"/>
        <v>2.0351614931426253E-2</v>
      </c>
      <c r="F97">
        <f t="shared" si="6"/>
        <v>1.6122306772146829E-2</v>
      </c>
      <c r="P97" s="40">
        <v>0.15</v>
      </c>
    </row>
    <row r="98" spans="1:16" x14ac:dyDescent="0.25">
      <c r="A98" s="2">
        <v>40455</v>
      </c>
      <c r="B98">
        <v>3.465426285026127E-3</v>
      </c>
      <c r="C98">
        <v>9.4751034395550594E-3</v>
      </c>
      <c r="D98">
        <f t="shared" si="4"/>
        <v>2.8758268002060383E-4</v>
      </c>
      <c r="E98">
        <f t="shared" si="5"/>
        <v>3.1778436050055232E-3</v>
      </c>
      <c r="F98">
        <f t="shared" si="6"/>
        <v>9.1875207595344555E-3</v>
      </c>
      <c r="P98" s="40">
        <v>0.115</v>
      </c>
    </row>
    <row r="99" spans="1:16" x14ac:dyDescent="0.25">
      <c r="A99" s="2">
        <v>40462</v>
      </c>
      <c r="B99">
        <v>1.464210391789207E-4</v>
      </c>
      <c r="C99">
        <v>5.8579101553462003E-3</v>
      </c>
      <c r="D99">
        <f t="shared" si="4"/>
        <v>3.3761394470621653E-4</v>
      </c>
      <c r="E99">
        <f t="shared" si="5"/>
        <v>-1.9119290552729583E-4</v>
      </c>
      <c r="F99">
        <f t="shared" si="6"/>
        <v>5.5202962106399838E-3</v>
      </c>
      <c r="P99" s="40">
        <v>0.13500000000000001</v>
      </c>
    </row>
    <row r="100" spans="1:16" x14ac:dyDescent="0.25">
      <c r="A100" s="2">
        <v>40469</v>
      </c>
      <c r="B100">
        <v>7.8603009064101385E-3</v>
      </c>
      <c r="C100">
        <v>1.5219089723123272E-4</v>
      </c>
      <c r="D100">
        <f t="shared" si="4"/>
        <v>3.0009002700803755E-4</v>
      </c>
      <c r="E100">
        <f t="shared" si="5"/>
        <v>7.560210879402101E-3</v>
      </c>
      <c r="F100">
        <f t="shared" si="6"/>
        <v>-1.4789912977680484E-4</v>
      </c>
      <c r="P100" s="40">
        <v>0.12</v>
      </c>
    </row>
    <row r="101" spans="1:16" x14ac:dyDescent="0.25">
      <c r="A101" s="2">
        <v>40476</v>
      </c>
      <c r="B101">
        <v>4.2573846952720922E-2</v>
      </c>
      <c r="C101">
        <v>3.5993750857852454E-2</v>
      </c>
      <c r="D101">
        <f t="shared" si="4"/>
        <v>2.7507564580253607E-4</v>
      </c>
      <c r="E101">
        <f t="shared" si="5"/>
        <v>4.2298771306918385E-2</v>
      </c>
      <c r="F101">
        <f t="shared" si="6"/>
        <v>3.5718675212049918E-2</v>
      </c>
      <c r="P101" s="40">
        <v>0.11</v>
      </c>
    </row>
    <row r="102" spans="1:16" x14ac:dyDescent="0.25">
      <c r="A102" s="2">
        <v>40483</v>
      </c>
      <c r="B102">
        <v>-1.5163065953815872E-2</v>
      </c>
      <c r="C102">
        <v>-2.1731872187922569E-2</v>
      </c>
      <c r="D102">
        <f t="shared" si="4"/>
        <v>3.0009002700803755E-4</v>
      </c>
      <c r="E102">
        <f t="shared" si="5"/>
        <v>-1.5463155980823909E-2</v>
      </c>
      <c r="F102">
        <f t="shared" si="6"/>
        <v>-2.2031962214930607E-2</v>
      </c>
      <c r="P102" s="40">
        <v>0.12</v>
      </c>
    </row>
    <row r="103" spans="1:16" x14ac:dyDescent="0.25">
      <c r="A103" s="2">
        <v>40490</v>
      </c>
      <c r="B103">
        <v>1.1682220183485748E-3</v>
      </c>
      <c r="C103">
        <v>4.3363465690896436E-4</v>
      </c>
      <c r="D103">
        <f t="shared" si="4"/>
        <v>3.1259768677704969E-4</v>
      </c>
      <c r="E103">
        <f t="shared" si="5"/>
        <v>8.5562433157152515E-4</v>
      </c>
      <c r="F103">
        <f t="shared" si="6"/>
        <v>1.2103697013191467E-4</v>
      </c>
      <c r="P103" s="40">
        <v>0.125</v>
      </c>
    </row>
    <row r="104" spans="1:16" x14ac:dyDescent="0.25">
      <c r="A104" s="2">
        <v>40497</v>
      </c>
      <c r="B104">
        <v>-9.7792480559038952E-3</v>
      </c>
      <c r="C104">
        <v>-8.6102341128459908E-3</v>
      </c>
      <c r="D104">
        <f t="shared" si="4"/>
        <v>3.2510565933918656E-4</v>
      </c>
      <c r="E104">
        <f t="shared" si="5"/>
        <v>-1.0104353715243082E-2</v>
      </c>
      <c r="F104">
        <f t="shared" si="6"/>
        <v>-8.9353397721851774E-3</v>
      </c>
      <c r="P104" s="40">
        <v>0.13</v>
      </c>
    </row>
    <row r="105" spans="1:16" x14ac:dyDescent="0.25">
      <c r="A105" s="2">
        <v>40504</v>
      </c>
      <c r="B105">
        <v>3.3241980081300984E-2</v>
      </c>
      <c r="C105">
        <v>2.9687183695567162E-2</v>
      </c>
      <c r="D105">
        <f t="shared" si="4"/>
        <v>3.8765021445796854E-4</v>
      </c>
      <c r="E105">
        <f t="shared" si="5"/>
        <v>3.2854329866843016E-2</v>
      </c>
      <c r="F105">
        <f t="shared" si="6"/>
        <v>2.9299533481109193E-2</v>
      </c>
      <c r="P105" s="40">
        <v>0.155</v>
      </c>
    </row>
    <row r="106" spans="1:16" x14ac:dyDescent="0.25">
      <c r="A106" s="2">
        <v>40511</v>
      </c>
      <c r="B106">
        <v>1.5004671551139943E-2</v>
      </c>
      <c r="C106">
        <v>1.28112479686119E-2</v>
      </c>
      <c r="D106">
        <f t="shared" si="4"/>
        <v>3.2510565933918656E-4</v>
      </c>
      <c r="E106">
        <f t="shared" si="5"/>
        <v>1.4679565891800757E-2</v>
      </c>
      <c r="F106">
        <f t="shared" si="6"/>
        <v>1.2486142309272714E-2</v>
      </c>
      <c r="P106" s="40">
        <v>0.13</v>
      </c>
    </row>
    <row r="107" spans="1:16" x14ac:dyDescent="0.25">
      <c r="A107" s="2">
        <v>40518</v>
      </c>
      <c r="B107">
        <v>1.3664448659056509E-3</v>
      </c>
      <c r="C107">
        <v>2.8297403515690077E-3</v>
      </c>
      <c r="D107">
        <f t="shared" si="4"/>
        <v>2.8758268002060383E-4</v>
      </c>
      <c r="E107">
        <f t="shared" si="5"/>
        <v>1.078862185885047E-3</v>
      </c>
      <c r="F107">
        <f t="shared" si="6"/>
        <v>2.5421576715484039E-3</v>
      </c>
      <c r="P107" s="40">
        <v>0.115</v>
      </c>
    </row>
    <row r="108" spans="1:16" x14ac:dyDescent="0.25">
      <c r="A108" s="2">
        <v>40525</v>
      </c>
      <c r="B108">
        <v>1.1565813533336173E-2</v>
      </c>
      <c r="C108">
        <v>1.0338356994071755E-2</v>
      </c>
      <c r="D108">
        <f t="shared" si="4"/>
        <v>2.6256892434273205E-4</v>
      </c>
      <c r="E108">
        <f t="shared" si="5"/>
        <v>1.1303244608993441E-2</v>
      </c>
      <c r="F108">
        <f t="shared" si="6"/>
        <v>1.0075788069729023E-2</v>
      </c>
      <c r="P108" s="40">
        <v>0.105</v>
      </c>
    </row>
    <row r="109" spans="1:16" x14ac:dyDescent="0.25">
      <c r="A109" s="2">
        <v>40532</v>
      </c>
      <c r="B109">
        <v>1.4728092909951124E-3</v>
      </c>
      <c r="C109">
        <v>6.9224678036162676E-4</v>
      </c>
      <c r="D109">
        <f t="shared" si="4"/>
        <v>3.2510565933918656E-4</v>
      </c>
      <c r="E109">
        <f t="shared" si="5"/>
        <v>1.1477036316559258E-3</v>
      </c>
      <c r="F109">
        <f t="shared" si="6"/>
        <v>3.671411210224402E-4</v>
      </c>
      <c r="P109" s="40">
        <v>0.13</v>
      </c>
    </row>
    <row r="110" spans="1:16" x14ac:dyDescent="0.25">
      <c r="A110" s="2">
        <v>40539</v>
      </c>
      <c r="B110">
        <v>2.6675641292435274E-2</v>
      </c>
      <c r="C110">
        <v>1.1020629778546011E-2</v>
      </c>
      <c r="D110">
        <f t="shared" si="4"/>
        <v>2.8758268002060383E-4</v>
      </c>
      <c r="E110">
        <f t="shared" si="5"/>
        <v>2.638805861241467E-2</v>
      </c>
      <c r="F110">
        <f t="shared" si="6"/>
        <v>1.0733047098525407E-2</v>
      </c>
      <c r="P110" s="40">
        <v>0.115</v>
      </c>
    </row>
    <row r="111" spans="1:16" x14ac:dyDescent="0.25">
      <c r="A111" s="2">
        <v>40546</v>
      </c>
      <c r="B111">
        <v>2.1110563877758243E-2</v>
      </c>
      <c r="C111">
        <v>1.7097907982697627E-2</v>
      </c>
      <c r="D111">
        <f t="shared" si="4"/>
        <v>3.3761394470621653E-4</v>
      </c>
      <c r="E111">
        <f t="shared" si="5"/>
        <v>2.0772949933052027E-2</v>
      </c>
      <c r="F111">
        <f t="shared" si="6"/>
        <v>1.6760294037991411E-2</v>
      </c>
      <c r="P111" s="40">
        <v>0.13500000000000001</v>
      </c>
    </row>
    <row r="112" spans="1:16" x14ac:dyDescent="0.25">
      <c r="A112" s="2">
        <v>40553</v>
      </c>
      <c r="B112">
        <v>-1.6322247976981476E-2</v>
      </c>
      <c r="C112">
        <v>-7.6474699796439671E-3</v>
      </c>
      <c r="D112">
        <f t="shared" si="4"/>
        <v>3.6263145390202922E-4</v>
      </c>
      <c r="E112">
        <f t="shared" si="5"/>
        <v>-1.6684879430883506E-2</v>
      </c>
      <c r="F112">
        <f t="shared" si="6"/>
        <v>-8.0101014335459964E-3</v>
      </c>
      <c r="P112" s="40">
        <v>0.14499999999999999</v>
      </c>
    </row>
    <row r="113" spans="1:16" x14ac:dyDescent="0.25">
      <c r="A113" s="2">
        <v>40560</v>
      </c>
      <c r="B113">
        <v>-4.698655957988092E-3</v>
      </c>
      <c r="C113">
        <v>-5.4622746180656538E-3</v>
      </c>
      <c r="D113">
        <f t="shared" si="4"/>
        <v>3.7514067775412663E-4</v>
      </c>
      <c r="E113">
        <f t="shared" si="5"/>
        <v>-5.0737966357422186E-3</v>
      </c>
      <c r="F113">
        <f t="shared" si="6"/>
        <v>-5.8374152958197804E-3</v>
      </c>
      <c r="P113" s="40">
        <v>0.15</v>
      </c>
    </row>
    <row r="114" spans="1:16" x14ac:dyDescent="0.25">
      <c r="A114" s="2">
        <v>40567</v>
      </c>
      <c r="B114">
        <v>3.7581478173892104E-2</v>
      </c>
      <c r="C114">
        <v>2.7053943243833214E-2</v>
      </c>
      <c r="D114">
        <f t="shared" si="4"/>
        <v>3.3761394470621653E-4</v>
      </c>
      <c r="E114">
        <f t="shared" si="5"/>
        <v>3.7243864229185887E-2</v>
      </c>
      <c r="F114">
        <f t="shared" si="6"/>
        <v>2.6716329299126998E-2</v>
      </c>
      <c r="P114" s="40">
        <v>0.13500000000000001</v>
      </c>
    </row>
    <row r="115" spans="1:16" x14ac:dyDescent="0.25">
      <c r="A115" s="2">
        <v>40574</v>
      </c>
      <c r="B115">
        <v>9.3384938927299488E-3</v>
      </c>
      <c r="C115">
        <v>1.3944959507597863E-2</v>
      </c>
      <c r="D115">
        <f t="shared" si="4"/>
        <v>3.6263145390202922E-4</v>
      </c>
      <c r="E115">
        <f t="shared" si="5"/>
        <v>8.9758624388279196E-3</v>
      </c>
      <c r="F115">
        <f t="shared" si="6"/>
        <v>1.3582328053695834E-2</v>
      </c>
      <c r="P115" s="40">
        <v>0.14499999999999999</v>
      </c>
    </row>
    <row r="116" spans="1:16" x14ac:dyDescent="0.25">
      <c r="A116" s="2">
        <v>40581</v>
      </c>
      <c r="B116">
        <v>1.7526091369182543E-2</v>
      </c>
      <c r="C116">
        <v>1.042770624063122E-2</v>
      </c>
      <c r="D116">
        <f t="shared" si="4"/>
        <v>2.7507564580253607E-4</v>
      </c>
      <c r="E116">
        <f t="shared" si="5"/>
        <v>1.7251015723380007E-2</v>
      </c>
      <c r="F116">
        <f t="shared" si="6"/>
        <v>1.0152630594828684E-2</v>
      </c>
      <c r="P116" s="40">
        <v>0.11</v>
      </c>
    </row>
    <row r="117" spans="1:16" x14ac:dyDescent="0.25">
      <c r="A117" s="2">
        <v>40588</v>
      </c>
      <c r="B117">
        <v>-2.099315592521921E-2</v>
      </c>
      <c r="C117">
        <v>-1.7222511245467174E-2</v>
      </c>
      <c r="D117">
        <f t="shared" si="4"/>
        <v>2.2505063639322032E-4</v>
      </c>
      <c r="E117">
        <f t="shared" si="5"/>
        <v>-2.121820656161243E-2</v>
      </c>
      <c r="F117">
        <f t="shared" si="6"/>
        <v>-1.7447561881860394E-2</v>
      </c>
      <c r="P117" s="40">
        <v>0.09</v>
      </c>
    </row>
    <row r="118" spans="1:16" x14ac:dyDescent="0.25">
      <c r="A118" s="2">
        <v>40595</v>
      </c>
      <c r="B118">
        <v>-4.3453985431842895E-3</v>
      </c>
      <c r="C118">
        <v>9.6222307724106143E-4</v>
      </c>
      <c r="D118">
        <f t="shared" si="4"/>
        <v>3.1259768677704969E-4</v>
      </c>
      <c r="E118">
        <f t="shared" si="5"/>
        <v>-4.6579962299613392E-3</v>
      </c>
      <c r="F118">
        <f t="shared" si="6"/>
        <v>6.4962539046401174E-4</v>
      </c>
      <c r="P118" s="40">
        <v>0.125</v>
      </c>
    </row>
    <row r="119" spans="1:16" x14ac:dyDescent="0.25">
      <c r="A119" s="2">
        <v>40602</v>
      </c>
      <c r="B119">
        <v>-1.9055328514546784E-2</v>
      </c>
      <c r="C119">
        <v>-1.2769174350785173E-2</v>
      </c>
      <c r="D119">
        <f t="shared" si="4"/>
        <v>2.7507564580253607E-4</v>
      </c>
      <c r="E119">
        <f t="shared" si="5"/>
        <v>-1.933040416034932E-2</v>
      </c>
      <c r="F119">
        <f t="shared" si="6"/>
        <v>-1.3044249996587709E-2</v>
      </c>
      <c r="P119" s="40">
        <v>0.11</v>
      </c>
    </row>
    <row r="120" spans="1:16" x14ac:dyDescent="0.25">
      <c r="A120" s="2">
        <v>40609</v>
      </c>
      <c r="B120">
        <v>-2.4016226427611465E-2</v>
      </c>
      <c r="C120">
        <v>-1.9221384551307879E-2</v>
      </c>
      <c r="D120">
        <f t="shared" si="4"/>
        <v>1.7503063036028443E-4</v>
      </c>
      <c r="E120">
        <f t="shared" si="5"/>
        <v>-2.419125705797175E-2</v>
      </c>
      <c r="F120">
        <f t="shared" si="6"/>
        <v>-1.9396415181668163E-2</v>
      </c>
      <c r="P120" s="40">
        <v>7.0000000000000007E-2</v>
      </c>
    </row>
    <row r="121" spans="1:16" x14ac:dyDescent="0.25">
      <c r="A121" s="2">
        <v>40616</v>
      </c>
      <c r="B121">
        <v>2.6363468305355554E-2</v>
      </c>
      <c r="C121">
        <v>2.70401959448156E-2</v>
      </c>
      <c r="D121">
        <f t="shared" si="4"/>
        <v>1.6252641054159689E-4</v>
      </c>
      <c r="E121">
        <f t="shared" si="5"/>
        <v>2.6200941894813957E-2</v>
      </c>
      <c r="F121">
        <f t="shared" si="6"/>
        <v>2.6877669534274003E-2</v>
      </c>
      <c r="P121" s="40">
        <v>6.5000000000000002E-2</v>
      </c>
    </row>
    <row r="122" spans="1:16" x14ac:dyDescent="0.25">
      <c r="A122" s="2">
        <v>40623</v>
      </c>
      <c r="B122">
        <v>6.6210754969413714E-3</v>
      </c>
      <c r="C122">
        <v>1.4165005560903318E-2</v>
      </c>
      <c r="D122">
        <f t="shared" si="4"/>
        <v>2.000400080015563E-4</v>
      </c>
      <c r="E122">
        <f t="shared" si="5"/>
        <v>6.4210354889398151E-3</v>
      </c>
      <c r="F122">
        <f t="shared" si="6"/>
        <v>1.3964965552901762E-2</v>
      </c>
      <c r="P122" s="40">
        <v>0.08</v>
      </c>
    </row>
    <row r="123" spans="1:16" x14ac:dyDescent="0.25">
      <c r="A123" s="2">
        <v>40630</v>
      </c>
      <c r="B123">
        <v>8.3650968533227578E-4</v>
      </c>
      <c r="C123">
        <v>-3.1821960896461052E-3</v>
      </c>
      <c r="D123">
        <f t="shared" si="4"/>
        <v>1.3751890884994289E-4</v>
      </c>
      <c r="E123">
        <f t="shared" si="5"/>
        <v>6.9899077648233289E-4</v>
      </c>
      <c r="F123">
        <f t="shared" si="6"/>
        <v>-3.3197149984960481E-3</v>
      </c>
      <c r="P123" s="40">
        <v>5.5E-2</v>
      </c>
    </row>
    <row r="124" spans="1:16" x14ac:dyDescent="0.25">
      <c r="A124" s="2">
        <v>40637</v>
      </c>
      <c r="B124">
        <v>-6.1136383379001352E-3</v>
      </c>
      <c r="C124">
        <v>-6.392246262708237E-3</v>
      </c>
      <c r="D124">
        <f t="shared" si="4"/>
        <v>8.7507656920005061E-5</v>
      </c>
      <c r="E124">
        <f t="shared" si="5"/>
        <v>-6.2011459948201402E-3</v>
      </c>
      <c r="F124">
        <f t="shared" si="6"/>
        <v>-6.479753919628242E-3</v>
      </c>
      <c r="P124" s="40">
        <v>3.5000000000000003E-2</v>
      </c>
    </row>
    <row r="125" spans="1:16" x14ac:dyDescent="0.25">
      <c r="A125" s="2">
        <v>40644</v>
      </c>
      <c r="B125">
        <v>1.1987529850073288E-2</v>
      </c>
      <c r="C125">
        <v>1.3412304707001397E-2</v>
      </c>
      <c r="D125">
        <f t="shared" si="4"/>
        <v>1.5002250337547984E-4</v>
      </c>
      <c r="E125">
        <f t="shared" si="5"/>
        <v>1.1837507346697808E-2</v>
      </c>
      <c r="F125">
        <f t="shared" si="6"/>
        <v>1.3262282203625917E-2</v>
      </c>
      <c r="P125" s="40">
        <v>0.06</v>
      </c>
    </row>
    <row r="126" spans="1:16" x14ac:dyDescent="0.25">
      <c r="A126" s="2">
        <v>40651</v>
      </c>
      <c r="B126">
        <v>1.9820703354735309E-2</v>
      </c>
      <c r="C126">
        <v>1.961295959408341E-2</v>
      </c>
      <c r="D126">
        <f t="shared" si="4"/>
        <v>1.1251265767397989E-4</v>
      </c>
      <c r="E126">
        <f t="shared" si="5"/>
        <v>1.9708190697061329E-2</v>
      </c>
      <c r="F126">
        <f t="shared" si="6"/>
        <v>1.950044693640943E-2</v>
      </c>
      <c r="P126" s="40">
        <v>4.4999999999999998E-2</v>
      </c>
    </row>
    <row r="127" spans="1:16" x14ac:dyDescent="0.25">
      <c r="A127" s="2">
        <v>40658</v>
      </c>
      <c r="B127">
        <v>-9.7524689596108979E-3</v>
      </c>
      <c r="C127">
        <v>-1.7167690364191631E-2</v>
      </c>
      <c r="D127">
        <f t="shared" si="4"/>
        <v>1.0001000100023916E-4</v>
      </c>
      <c r="E127">
        <f t="shared" si="5"/>
        <v>-9.8524789606111371E-3</v>
      </c>
      <c r="F127">
        <f t="shared" si="6"/>
        <v>-1.726770036519187E-2</v>
      </c>
      <c r="P127" s="40">
        <v>0.04</v>
      </c>
    </row>
    <row r="128" spans="1:16" x14ac:dyDescent="0.25">
      <c r="A128" s="2">
        <v>40665</v>
      </c>
      <c r="B128">
        <v>-1.8924738655085136E-3</v>
      </c>
      <c r="C128">
        <v>-1.8131107960323483E-3</v>
      </c>
      <c r="D128">
        <f t="shared" si="4"/>
        <v>1.2500156251871175E-5</v>
      </c>
      <c r="E128">
        <f t="shared" si="5"/>
        <v>-1.9049740217603848E-3</v>
      </c>
      <c r="F128">
        <f t="shared" si="6"/>
        <v>-1.8256109522842194E-3</v>
      </c>
      <c r="P128" s="40">
        <v>5.0000000000000001E-3</v>
      </c>
    </row>
    <row r="129" spans="1:16" x14ac:dyDescent="0.25">
      <c r="A129" s="2">
        <v>40672</v>
      </c>
      <c r="B129">
        <v>-4.7079382585518441E-3</v>
      </c>
      <c r="C129">
        <v>-3.3638068821425678E-3</v>
      </c>
      <c r="D129">
        <f t="shared" si="4"/>
        <v>5.000250012487939E-5</v>
      </c>
      <c r="E129">
        <f t="shared" si="5"/>
        <v>-4.7579407586767234E-3</v>
      </c>
      <c r="F129">
        <f t="shared" si="6"/>
        <v>-3.4138093822674472E-3</v>
      </c>
      <c r="P129" s="40">
        <v>0.02</v>
      </c>
    </row>
    <row r="130" spans="1:16" x14ac:dyDescent="0.25">
      <c r="A130" s="2">
        <v>40679</v>
      </c>
      <c r="B130">
        <v>-2.2724016613426493E-3</v>
      </c>
      <c r="C130">
        <v>-1.627610287074453E-3</v>
      </c>
      <c r="D130">
        <f t="shared" si="4"/>
        <v>1.0001000100023916E-4</v>
      </c>
      <c r="E130">
        <f t="shared" si="5"/>
        <v>-2.3724116623428885E-3</v>
      </c>
      <c r="F130">
        <f t="shared" si="6"/>
        <v>-1.7276202880746922E-3</v>
      </c>
      <c r="P130" s="40">
        <v>0.04</v>
      </c>
    </row>
    <row r="131" spans="1:16" x14ac:dyDescent="0.25">
      <c r="A131" s="2">
        <v>40686</v>
      </c>
      <c r="B131">
        <v>-2.0656306782421672E-2</v>
      </c>
      <c r="C131">
        <v>-2.3243890434868412E-2</v>
      </c>
      <c r="D131">
        <f t="shared" ref="D131:D194" si="7">((400)/(400-P131)) -1</f>
        <v>8.7507656920005061E-5</v>
      </c>
      <c r="E131">
        <f t="shared" ref="E131:E194" si="8">B131-D131</f>
        <v>-2.0743814439341677E-2</v>
      </c>
      <c r="F131">
        <f t="shared" ref="F131:F194" si="9">C131-D131</f>
        <v>-2.3331398091788417E-2</v>
      </c>
      <c r="P131" s="40">
        <v>3.5000000000000003E-2</v>
      </c>
    </row>
    <row r="132" spans="1:16" x14ac:dyDescent="0.25">
      <c r="A132" s="2">
        <v>40693</v>
      </c>
      <c r="B132">
        <v>-2.6902168388212598E-2</v>
      </c>
      <c r="C132">
        <v>-2.244343252901429E-2</v>
      </c>
      <c r="D132">
        <f t="shared" si="7"/>
        <v>7.5005625421731281E-5</v>
      </c>
      <c r="E132">
        <f t="shared" si="8"/>
        <v>-2.6977174013634329E-2</v>
      </c>
      <c r="F132">
        <f t="shared" si="9"/>
        <v>-2.2518438154436021E-2</v>
      </c>
      <c r="P132" s="40">
        <v>0.03</v>
      </c>
    </row>
    <row r="133" spans="1:16" x14ac:dyDescent="0.25">
      <c r="A133" s="2">
        <v>40700</v>
      </c>
      <c r="B133">
        <v>-1.1998478935329971E-2</v>
      </c>
      <c r="C133">
        <v>4.0914885221082027E-4</v>
      </c>
      <c r="D133">
        <f t="shared" si="7"/>
        <v>8.7507656920005061E-5</v>
      </c>
      <c r="E133">
        <f t="shared" si="8"/>
        <v>-1.2085986592249976E-2</v>
      </c>
      <c r="F133">
        <f t="shared" si="9"/>
        <v>3.2164119529081521E-4</v>
      </c>
      <c r="P133" s="40">
        <v>3.5000000000000003E-2</v>
      </c>
    </row>
    <row r="134" spans="1:16" x14ac:dyDescent="0.25">
      <c r="A134" s="2">
        <v>40707</v>
      </c>
      <c r="B134">
        <v>-1.2854985953551386E-3</v>
      </c>
      <c r="C134">
        <v>-2.3987801808886705E-3</v>
      </c>
      <c r="D134">
        <f t="shared" si="7"/>
        <v>6.2503906494093542E-5</v>
      </c>
      <c r="E134">
        <f t="shared" si="8"/>
        <v>-1.3480025018492321E-3</v>
      </c>
      <c r="F134">
        <f t="shared" si="9"/>
        <v>-2.461284087382764E-3</v>
      </c>
      <c r="P134" s="40">
        <v>2.5000000000000001E-2</v>
      </c>
    </row>
    <row r="135" spans="1:16" x14ac:dyDescent="0.25">
      <c r="A135" s="2">
        <v>40714</v>
      </c>
      <c r="B135">
        <v>5.6536652561256395E-2</v>
      </c>
      <c r="C135">
        <v>5.6147341835483977E-2</v>
      </c>
      <c r="D135">
        <f t="shared" si="7"/>
        <v>2.5000625015536571E-5</v>
      </c>
      <c r="E135">
        <f t="shared" si="8"/>
        <v>5.6511651936240859E-2</v>
      </c>
      <c r="F135">
        <f t="shared" si="9"/>
        <v>5.612234121046844E-2</v>
      </c>
      <c r="P135" s="40">
        <v>0.01</v>
      </c>
    </row>
    <row r="136" spans="1:16" x14ac:dyDescent="0.25">
      <c r="A136" s="2">
        <v>40721</v>
      </c>
      <c r="B136">
        <v>4.9755804612793204E-4</v>
      </c>
      <c r="C136">
        <v>3.0828523922715877E-3</v>
      </c>
      <c r="D136">
        <f t="shared" si="7"/>
        <v>2.5000625015536571E-5</v>
      </c>
      <c r="E136">
        <f t="shared" si="8"/>
        <v>4.7255742111239547E-4</v>
      </c>
      <c r="F136">
        <f t="shared" si="9"/>
        <v>3.0578517672560511E-3</v>
      </c>
      <c r="P136" s="40">
        <v>0.01</v>
      </c>
    </row>
    <row r="137" spans="1:16" x14ac:dyDescent="0.25">
      <c r="A137" s="2">
        <v>40728</v>
      </c>
      <c r="B137">
        <v>-2.528668455196164E-2</v>
      </c>
      <c r="C137">
        <v>-2.0583444702642659E-2</v>
      </c>
      <c r="D137">
        <f t="shared" si="7"/>
        <v>5.000250012487939E-5</v>
      </c>
      <c r="E137">
        <f t="shared" si="8"/>
        <v>-2.5336687052086519E-2</v>
      </c>
      <c r="F137">
        <f t="shared" si="9"/>
        <v>-2.0633447202767538E-2</v>
      </c>
      <c r="P137" s="40">
        <v>0.02</v>
      </c>
    </row>
    <row r="138" spans="1:16" x14ac:dyDescent="0.25">
      <c r="A138" s="2">
        <v>40735</v>
      </c>
      <c r="B138">
        <v>2.4036802097839278E-2</v>
      </c>
      <c r="C138">
        <v>2.1942957945853492E-2</v>
      </c>
      <c r="D138">
        <f t="shared" si="7"/>
        <v>1.2500156251871175E-5</v>
      </c>
      <c r="E138">
        <f t="shared" si="8"/>
        <v>2.4024301941587407E-2</v>
      </c>
      <c r="F138">
        <f t="shared" si="9"/>
        <v>2.1930457789601621E-2</v>
      </c>
      <c r="P138" s="40">
        <v>5.0000000000000001E-3</v>
      </c>
    </row>
    <row r="139" spans="1:16" x14ac:dyDescent="0.25">
      <c r="A139" s="2">
        <v>40742</v>
      </c>
      <c r="B139">
        <v>-4.0638541922531954E-2</v>
      </c>
      <c r="C139">
        <v>-3.9211305568522259E-2</v>
      </c>
      <c r="D139">
        <f t="shared" si="7"/>
        <v>7.5005625421731281E-5</v>
      </c>
      <c r="E139">
        <f t="shared" si="8"/>
        <v>-4.0713547547953685E-2</v>
      </c>
      <c r="F139">
        <f t="shared" si="9"/>
        <v>-3.928631119394399E-2</v>
      </c>
      <c r="P139" s="40">
        <v>0.03</v>
      </c>
    </row>
    <row r="140" spans="1:16" x14ac:dyDescent="0.25">
      <c r="A140" s="2">
        <v>40749</v>
      </c>
      <c r="B140">
        <v>-6.843901935883262E-2</v>
      </c>
      <c r="C140">
        <v>-7.1888462187168906E-2</v>
      </c>
      <c r="D140">
        <f t="shared" si="7"/>
        <v>2.2505063639322032E-4</v>
      </c>
      <c r="E140">
        <f t="shared" si="8"/>
        <v>-6.866406999522584E-2</v>
      </c>
      <c r="F140">
        <f t="shared" si="9"/>
        <v>-7.2113512823562126E-2</v>
      </c>
      <c r="P140" s="40">
        <v>0.09</v>
      </c>
    </row>
    <row r="141" spans="1:16" x14ac:dyDescent="0.25">
      <c r="A141" s="2">
        <v>40756</v>
      </c>
      <c r="B141">
        <v>-2.8759367922011163E-2</v>
      </c>
      <c r="C141">
        <v>-1.7150482677923309E-2</v>
      </c>
      <c r="D141">
        <f t="shared" si="7"/>
        <v>2.5000625015536571E-5</v>
      </c>
      <c r="E141">
        <f t="shared" si="8"/>
        <v>-2.8784368547026699E-2</v>
      </c>
      <c r="F141">
        <f t="shared" si="9"/>
        <v>-1.7175483302938846E-2</v>
      </c>
      <c r="P141" s="40">
        <v>0.01</v>
      </c>
    </row>
    <row r="142" spans="1:16" x14ac:dyDescent="0.25">
      <c r="A142" s="2">
        <v>40763</v>
      </c>
      <c r="B142">
        <v>-3.9750837768620886E-2</v>
      </c>
      <c r="C142">
        <v>-4.6894772892330655E-2</v>
      </c>
      <c r="D142">
        <f t="shared" si="7"/>
        <v>1.2500156251871175E-5</v>
      </c>
      <c r="E142">
        <f t="shared" si="8"/>
        <v>-3.9763337924872758E-2</v>
      </c>
      <c r="F142">
        <f t="shared" si="9"/>
        <v>-4.6907273048582526E-2</v>
      </c>
      <c r="P142" s="40">
        <v>5.0000000000000001E-3</v>
      </c>
    </row>
    <row r="143" spans="1:16" x14ac:dyDescent="0.25">
      <c r="A143" s="2">
        <v>40770</v>
      </c>
      <c r="B143">
        <v>5.5130137829500735E-2</v>
      </c>
      <c r="C143">
        <v>4.7413080758876569E-2</v>
      </c>
      <c r="D143">
        <f t="shared" si="7"/>
        <v>2.5000625015536571E-5</v>
      </c>
      <c r="E143">
        <f t="shared" si="8"/>
        <v>5.5105137204485198E-2</v>
      </c>
      <c r="F143">
        <f t="shared" si="9"/>
        <v>4.7388080133861032E-2</v>
      </c>
      <c r="P143" s="40">
        <v>0.01</v>
      </c>
    </row>
    <row r="144" spans="1:16" x14ac:dyDescent="0.25">
      <c r="A144" s="2">
        <v>40777</v>
      </c>
      <c r="B144">
        <v>-7.8448688660625286E-3</v>
      </c>
      <c r="C144">
        <v>-2.4048928298438213E-3</v>
      </c>
      <c r="D144">
        <f t="shared" si="7"/>
        <v>2.5000625015536571E-5</v>
      </c>
      <c r="E144">
        <f t="shared" si="8"/>
        <v>-7.8698694910780652E-3</v>
      </c>
      <c r="F144">
        <f t="shared" si="9"/>
        <v>-2.4298934548593579E-3</v>
      </c>
      <c r="P144" s="40">
        <v>0.01</v>
      </c>
    </row>
    <row r="145" spans="1:16" x14ac:dyDescent="0.25">
      <c r="A145" s="2">
        <v>40784</v>
      </c>
      <c r="B145">
        <v>-7.0186018275112862E-3</v>
      </c>
      <c r="C145">
        <v>-1.6814732478365853E-2</v>
      </c>
      <c r="D145">
        <f t="shared" si="7"/>
        <v>3.7501406302764551E-5</v>
      </c>
      <c r="E145">
        <f t="shared" si="8"/>
        <v>-7.0561032338140508E-3</v>
      </c>
      <c r="F145">
        <f t="shared" si="9"/>
        <v>-1.6852233884668617E-2</v>
      </c>
      <c r="P145" s="40">
        <v>1.4999999999999999E-2</v>
      </c>
    </row>
    <row r="146" spans="1:16" x14ac:dyDescent="0.25">
      <c r="A146" s="2">
        <v>40791</v>
      </c>
      <c r="B146">
        <v>5.597795362397024E-2</v>
      </c>
      <c r="C146">
        <v>5.3524887648473567E-2</v>
      </c>
      <c r="D146">
        <f t="shared" si="7"/>
        <v>1.2500156251871175E-5</v>
      </c>
      <c r="E146">
        <f t="shared" si="8"/>
        <v>5.5965453467718369E-2</v>
      </c>
      <c r="F146">
        <f t="shared" si="9"/>
        <v>5.3512387492221695E-2</v>
      </c>
      <c r="P146" s="40">
        <v>5.0000000000000001E-3</v>
      </c>
    </row>
    <row r="147" spans="1:16" x14ac:dyDescent="0.25">
      <c r="A147" s="2">
        <v>40798</v>
      </c>
      <c r="B147">
        <v>-6.1123601593283346E-2</v>
      </c>
      <c r="C147">
        <v>-6.5443504038260381E-2</v>
      </c>
      <c r="D147">
        <f t="shared" si="7"/>
        <v>1.2500156251871175E-5</v>
      </c>
      <c r="E147">
        <f t="shared" si="8"/>
        <v>-6.1136101749535217E-2</v>
      </c>
      <c r="F147">
        <f t="shared" si="9"/>
        <v>-6.5456004194512252E-2</v>
      </c>
      <c r="P147" s="40">
        <v>5.0000000000000001E-3</v>
      </c>
    </row>
    <row r="148" spans="1:16" x14ac:dyDescent="0.25">
      <c r="A148" s="2">
        <v>40805</v>
      </c>
      <c r="B148">
        <v>-5.9835464689199386E-3</v>
      </c>
      <c r="C148">
        <v>-4.4085511311195633E-3</v>
      </c>
      <c r="D148">
        <f t="shared" si="7"/>
        <v>1.2500156251871175E-5</v>
      </c>
      <c r="E148">
        <f t="shared" si="8"/>
        <v>-5.9960466251718098E-3</v>
      </c>
      <c r="F148">
        <f t="shared" si="9"/>
        <v>-4.4210512873714344E-3</v>
      </c>
      <c r="P148" s="40">
        <v>5.0000000000000001E-3</v>
      </c>
    </row>
    <row r="149" spans="1:16" x14ac:dyDescent="0.25">
      <c r="A149" s="2">
        <v>40812</v>
      </c>
      <c r="B149">
        <v>3.1470562110809716E-2</v>
      </c>
      <c r="C149">
        <v>2.1247561528970102E-2</v>
      </c>
      <c r="D149">
        <f t="shared" si="7"/>
        <v>2.5000625015536571E-5</v>
      </c>
      <c r="E149">
        <f t="shared" si="8"/>
        <v>3.144556148579418E-2</v>
      </c>
      <c r="F149">
        <f t="shared" si="9"/>
        <v>2.1222560903954565E-2</v>
      </c>
      <c r="P149" s="40">
        <v>0.01</v>
      </c>
    </row>
    <row r="150" spans="1:16" x14ac:dyDescent="0.25">
      <c r="A150" s="2">
        <v>40819</v>
      </c>
      <c r="B150">
        <v>6.1481380361612804E-2</v>
      </c>
      <c r="C150">
        <v>5.9820328988448621E-2</v>
      </c>
      <c r="D150">
        <f t="shared" si="7"/>
        <v>1.2500156251871175E-5</v>
      </c>
      <c r="E150">
        <f t="shared" si="8"/>
        <v>6.1468880205360933E-2</v>
      </c>
      <c r="F150">
        <f t="shared" si="9"/>
        <v>5.9807828832196749E-2</v>
      </c>
      <c r="P150" s="40">
        <v>5.0000000000000001E-3</v>
      </c>
    </row>
    <row r="151" spans="1:16" x14ac:dyDescent="0.25">
      <c r="A151" s="2">
        <v>40826</v>
      </c>
      <c r="B151">
        <v>1.5069620443589615E-2</v>
      </c>
      <c r="C151">
        <v>1.1163047323305985E-2</v>
      </c>
      <c r="D151">
        <f t="shared" si="7"/>
        <v>3.7501406302764551E-5</v>
      </c>
      <c r="E151">
        <f t="shared" si="8"/>
        <v>1.5032119037286851E-2</v>
      </c>
      <c r="F151">
        <f t="shared" si="9"/>
        <v>1.112554591700322E-2</v>
      </c>
      <c r="P151" s="40">
        <v>1.4999999999999999E-2</v>
      </c>
    </row>
    <row r="152" spans="1:16" x14ac:dyDescent="0.25">
      <c r="A152" s="2">
        <v>40833</v>
      </c>
      <c r="B152">
        <v>4.2620502293438459E-2</v>
      </c>
      <c r="C152">
        <v>3.7827551786795886E-2</v>
      </c>
      <c r="D152">
        <f t="shared" si="7"/>
        <v>3.7501406302764551E-5</v>
      </c>
      <c r="E152">
        <f t="shared" si="8"/>
        <v>4.2583000887135694E-2</v>
      </c>
      <c r="F152">
        <f t="shared" si="9"/>
        <v>3.7790050380493122E-2</v>
      </c>
      <c r="P152" s="40">
        <v>1.4999999999999999E-2</v>
      </c>
    </row>
    <row r="153" spans="1:16" x14ac:dyDescent="0.25">
      <c r="A153" s="2">
        <v>40840</v>
      </c>
      <c r="B153">
        <v>-2.4027361958296165E-2</v>
      </c>
      <c r="C153">
        <v>-2.4792027673492811E-2</v>
      </c>
      <c r="D153">
        <f t="shared" si="7"/>
        <v>2.5000625015536571E-5</v>
      </c>
      <c r="E153">
        <f t="shared" si="8"/>
        <v>-2.4052362583311702E-2</v>
      </c>
      <c r="F153">
        <f t="shared" si="9"/>
        <v>-2.4817028298508348E-2</v>
      </c>
      <c r="P153" s="40">
        <v>0.01</v>
      </c>
    </row>
    <row r="154" spans="1:16" x14ac:dyDescent="0.25">
      <c r="A154" s="2">
        <v>40847</v>
      </c>
      <c r="B154">
        <v>-4.4204429349845612E-3</v>
      </c>
      <c r="C154">
        <v>8.4740998615432904E-3</v>
      </c>
      <c r="D154">
        <f t="shared" si="7"/>
        <v>1.2500156251871175E-5</v>
      </c>
      <c r="E154">
        <f t="shared" si="8"/>
        <v>-4.4329430912364324E-3</v>
      </c>
      <c r="F154">
        <f t="shared" si="9"/>
        <v>8.4615997052914192E-3</v>
      </c>
      <c r="P154" s="40">
        <v>5.0000000000000001E-3</v>
      </c>
    </row>
    <row r="155" spans="1:16" x14ac:dyDescent="0.25">
      <c r="A155" s="2">
        <v>40854</v>
      </c>
      <c r="B155">
        <v>-4.2960095041303839E-2</v>
      </c>
      <c r="C155">
        <v>-3.8137399940892935E-2</v>
      </c>
      <c r="D155">
        <f t="shared" si="7"/>
        <v>1.2500156251871175E-5</v>
      </c>
      <c r="E155">
        <f t="shared" si="8"/>
        <v>-4.297259519755571E-2</v>
      </c>
      <c r="F155">
        <f t="shared" si="9"/>
        <v>-3.8149900097144807E-2</v>
      </c>
      <c r="P155" s="40">
        <v>5.0000000000000001E-3</v>
      </c>
    </row>
    <row r="156" spans="1:16" x14ac:dyDescent="0.25">
      <c r="A156" s="2">
        <v>40861</v>
      </c>
      <c r="B156">
        <v>-4.4744369697632937E-2</v>
      </c>
      <c r="C156">
        <v>-4.6872026385120252E-2</v>
      </c>
      <c r="D156">
        <f t="shared" si="7"/>
        <v>1.2500156251871175E-5</v>
      </c>
      <c r="E156">
        <f t="shared" si="8"/>
        <v>-4.4756869853884808E-2</v>
      </c>
      <c r="F156">
        <f t="shared" si="9"/>
        <v>-4.6884526541372123E-2</v>
      </c>
      <c r="P156" s="40">
        <v>5.0000000000000001E-3</v>
      </c>
    </row>
    <row r="157" spans="1:16" x14ac:dyDescent="0.25">
      <c r="A157" s="2">
        <v>40868</v>
      </c>
      <c r="B157">
        <v>8.0485002575966788E-2</v>
      </c>
      <c r="C157">
        <v>7.3886423010000646E-2</v>
      </c>
      <c r="D157">
        <f t="shared" si="7"/>
        <v>1.2500156251871175E-5</v>
      </c>
      <c r="E157">
        <f t="shared" si="8"/>
        <v>8.0472502419714917E-2</v>
      </c>
      <c r="F157">
        <f t="shared" si="9"/>
        <v>7.3873922853748775E-2</v>
      </c>
      <c r="P157" s="40">
        <v>5.0000000000000001E-3</v>
      </c>
    </row>
    <row r="158" spans="1:16" x14ac:dyDescent="0.25">
      <c r="A158" s="2">
        <v>40875</v>
      </c>
      <c r="B158">
        <v>1.0287129962544122E-2</v>
      </c>
      <c r="C158">
        <v>8.7680520025449002E-3</v>
      </c>
      <c r="D158">
        <f t="shared" si="7"/>
        <v>3.7501406302764551E-5</v>
      </c>
      <c r="E158">
        <f t="shared" si="8"/>
        <v>1.0249628556241357E-2</v>
      </c>
      <c r="F158">
        <f t="shared" si="9"/>
        <v>8.7305505962421356E-3</v>
      </c>
      <c r="P158" s="40">
        <v>1.4999999999999999E-2</v>
      </c>
    </row>
    <row r="159" spans="1:16" x14ac:dyDescent="0.25">
      <c r="A159" s="2">
        <v>40882</v>
      </c>
      <c r="B159">
        <v>-3.5005339550352295E-2</v>
      </c>
      <c r="C159">
        <v>-2.8306398768375797E-2</v>
      </c>
      <c r="D159">
        <f t="shared" si="7"/>
        <v>1.2500156251871175E-5</v>
      </c>
      <c r="E159">
        <f t="shared" si="8"/>
        <v>-3.5017839706604166E-2</v>
      </c>
      <c r="F159">
        <f t="shared" si="9"/>
        <v>-2.8318898924627668E-2</v>
      </c>
      <c r="P159" s="40">
        <v>5.0000000000000001E-3</v>
      </c>
    </row>
    <row r="160" spans="1:16" x14ac:dyDescent="0.25">
      <c r="A160" s="2">
        <v>40889</v>
      </c>
      <c r="B160">
        <v>3.8955079777879029E-2</v>
      </c>
      <c r="C160">
        <v>3.744479668668068E-2</v>
      </c>
      <c r="D160">
        <f t="shared" si="7"/>
        <v>1.2500156251871175E-5</v>
      </c>
      <c r="E160">
        <f t="shared" si="8"/>
        <v>3.8942579621627157E-2</v>
      </c>
      <c r="F160">
        <f t="shared" si="9"/>
        <v>3.7432296530428809E-2</v>
      </c>
      <c r="P160" s="40">
        <v>5.0000000000000001E-3</v>
      </c>
    </row>
    <row r="161" spans="1:16" x14ac:dyDescent="0.25">
      <c r="A161" s="2">
        <v>40896</v>
      </c>
      <c r="B161">
        <v>-7.3656907502336411E-3</v>
      </c>
      <c r="C161">
        <v>-6.1090626704486785E-3</v>
      </c>
      <c r="D161">
        <f t="shared" si="7"/>
        <v>1.2500156251871175E-5</v>
      </c>
      <c r="E161">
        <f t="shared" si="8"/>
        <v>-7.3781909064855123E-3</v>
      </c>
      <c r="F161">
        <f t="shared" si="9"/>
        <v>-6.1215628267005497E-3</v>
      </c>
      <c r="P161" s="40">
        <v>5.0000000000000001E-3</v>
      </c>
    </row>
    <row r="162" spans="1:16" x14ac:dyDescent="0.25">
      <c r="A162" s="2">
        <v>40903</v>
      </c>
      <c r="B162">
        <v>2.4309938692375202E-2</v>
      </c>
      <c r="C162">
        <v>1.6070358926279067E-2</v>
      </c>
      <c r="D162">
        <f t="shared" si="7"/>
        <v>1.2500156251871175E-5</v>
      </c>
      <c r="E162">
        <f t="shared" si="8"/>
        <v>2.4297438536123331E-2</v>
      </c>
      <c r="F162">
        <f t="shared" si="9"/>
        <v>1.6057858770027196E-2</v>
      </c>
      <c r="P162" s="40">
        <v>5.0000000000000001E-3</v>
      </c>
    </row>
    <row r="163" spans="1:16" x14ac:dyDescent="0.25">
      <c r="A163" s="2">
        <v>40910</v>
      </c>
      <c r="B163">
        <v>7.5165632293564596E-3</v>
      </c>
      <c r="C163">
        <v>8.8275302894607246E-3</v>
      </c>
      <c r="D163">
        <f t="shared" si="7"/>
        <v>3.7501406302764551E-5</v>
      </c>
      <c r="E163">
        <f t="shared" si="8"/>
        <v>7.479061823053695E-3</v>
      </c>
      <c r="F163">
        <f t="shared" si="9"/>
        <v>8.79002888315796E-3</v>
      </c>
      <c r="P163" s="40">
        <v>1.4999999999999999E-2</v>
      </c>
    </row>
    <row r="164" spans="1:16" x14ac:dyDescent="0.25">
      <c r="A164" s="2">
        <v>40917</v>
      </c>
      <c r="B164">
        <v>2.8787860548052567E-2</v>
      </c>
      <c r="C164">
        <v>2.0394262381528753E-2</v>
      </c>
      <c r="D164">
        <f t="shared" si="7"/>
        <v>5.000250012487939E-5</v>
      </c>
      <c r="E164">
        <f t="shared" si="8"/>
        <v>2.8737858047927688E-2</v>
      </c>
      <c r="F164">
        <f t="shared" si="9"/>
        <v>2.0344259881403873E-2</v>
      </c>
      <c r="P164" s="40">
        <v>0.02</v>
      </c>
    </row>
    <row r="165" spans="1:16" x14ac:dyDescent="0.25">
      <c r="A165" s="2">
        <v>40924</v>
      </c>
      <c r="B165">
        <v>2.7482295704937521E-3</v>
      </c>
      <c r="C165">
        <v>7.2218750200635402E-4</v>
      </c>
      <c r="D165">
        <f t="shared" si="7"/>
        <v>1.0001000100023916E-4</v>
      </c>
      <c r="E165">
        <f t="shared" si="8"/>
        <v>2.6482195694935129E-3</v>
      </c>
      <c r="F165">
        <f t="shared" si="9"/>
        <v>6.2217750100611487E-4</v>
      </c>
      <c r="P165" s="40">
        <v>0.04</v>
      </c>
    </row>
    <row r="166" spans="1:16" x14ac:dyDescent="0.25">
      <c r="A166" s="2">
        <v>40931</v>
      </c>
      <c r="B166">
        <v>2.9571651423556708E-2</v>
      </c>
      <c r="C166">
        <v>2.1704336264455559E-2</v>
      </c>
      <c r="D166">
        <f t="shared" si="7"/>
        <v>1.2501562695343971E-4</v>
      </c>
      <c r="E166">
        <f t="shared" si="8"/>
        <v>2.9446635796603268E-2</v>
      </c>
      <c r="F166">
        <f t="shared" si="9"/>
        <v>2.157932063750212E-2</v>
      </c>
      <c r="P166" s="40">
        <v>0.05</v>
      </c>
    </row>
    <row r="167" spans="1:16" x14ac:dyDescent="0.25">
      <c r="A167" s="2">
        <v>40938</v>
      </c>
      <c r="B167">
        <v>-3.867892997052575E-3</v>
      </c>
      <c r="C167">
        <v>-1.6804289981930151E-3</v>
      </c>
      <c r="D167">
        <f t="shared" si="7"/>
        <v>1.7503063036028443E-4</v>
      </c>
      <c r="E167">
        <f t="shared" si="8"/>
        <v>-4.0429236274128599E-3</v>
      </c>
      <c r="F167">
        <f t="shared" si="9"/>
        <v>-1.8554596285532995E-3</v>
      </c>
      <c r="P167" s="40">
        <v>7.0000000000000007E-2</v>
      </c>
    </row>
    <row r="168" spans="1:16" x14ac:dyDescent="0.25">
      <c r="A168" s="2">
        <v>40945</v>
      </c>
      <c r="B168">
        <v>8.6044617628913481E-3</v>
      </c>
      <c r="C168">
        <v>1.3845829702908208E-2</v>
      </c>
      <c r="D168">
        <f t="shared" si="7"/>
        <v>2.000400080015563E-4</v>
      </c>
      <c r="E168">
        <f t="shared" si="8"/>
        <v>8.4044217548897918E-3</v>
      </c>
      <c r="F168">
        <f t="shared" si="9"/>
        <v>1.3645789694906652E-2</v>
      </c>
      <c r="P168" s="40">
        <v>0.08</v>
      </c>
    </row>
    <row r="169" spans="1:16" x14ac:dyDescent="0.25">
      <c r="A169" s="2">
        <v>40952</v>
      </c>
      <c r="B169">
        <v>-2.9892607888371866E-3</v>
      </c>
      <c r="C169">
        <v>3.3131873866016127E-3</v>
      </c>
      <c r="D169">
        <f t="shared" si="7"/>
        <v>1.875351628430888E-4</v>
      </c>
      <c r="E169">
        <f t="shared" si="8"/>
        <v>-3.1767959516802754E-3</v>
      </c>
      <c r="F169">
        <f t="shared" si="9"/>
        <v>3.1256522237585239E-3</v>
      </c>
      <c r="P169" s="40">
        <v>7.4999999999999997E-2</v>
      </c>
    </row>
    <row r="170" spans="1:16" x14ac:dyDescent="0.25">
      <c r="A170" s="2">
        <v>40959</v>
      </c>
      <c r="B170">
        <v>6.9584241664164262E-3</v>
      </c>
      <c r="C170">
        <v>2.8482837351785739E-3</v>
      </c>
      <c r="D170">
        <f t="shared" si="7"/>
        <v>2.2505063639322032E-4</v>
      </c>
      <c r="E170">
        <f t="shared" si="8"/>
        <v>6.7333735300232058E-3</v>
      </c>
      <c r="F170">
        <f t="shared" si="9"/>
        <v>2.6232330987853536E-3</v>
      </c>
      <c r="P170" s="40">
        <v>0.09</v>
      </c>
    </row>
    <row r="171" spans="1:16" x14ac:dyDescent="0.25">
      <c r="A171" s="2">
        <v>40966</v>
      </c>
      <c r="B171">
        <v>1.2816305638800609E-3</v>
      </c>
      <c r="C171">
        <v>9.053466961685279E-4</v>
      </c>
      <c r="D171">
        <f t="shared" si="7"/>
        <v>1.5002250337547984E-4</v>
      </c>
      <c r="E171">
        <f t="shared" si="8"/>
        <v>1.131608060504581E-3</v>
      </c>
      <c r="F171">
        <f t="shared" si="9"/>
        <v>7.5532419279304805E-4</v>
      </c>
      <c r="P171" s="40">
        <v>0.06</v>
      </c>
    </row>
    <row r="172" spans="1:16" x14ac:dyDescent="0.25">
      <c r="A172" s="2">
        <v>40973</v>
      </c>
      <c r="B172">
        <v>3.3346387852776126E-2</v>
      </c>
      <c r="C172">
        <v>2.4291179412676507E-2</v>
      </c>
      <c r="D172">
        <f t="shared" si="7"/>
        <v>2.000400080015563E-4</v>
      </c>
      <c r="E172">
        <f t="shared" si="8"/>
        <v>3.3146347844774569E-2</v>
      </c>
      <c r="F172">
        <f t="shared" si="9"/>
        <v>2.4091139404674951E-2</v>
      </c>
      <c r="P172" s="40">
        <v>0.08</v>
      </c>
    </row>
    <row r="173" spans="1:16" x14ac:dyDescent="0.25">
      <c r="A173" s="2">
        <v>40980</v>
      </c>
      <c r="B173">
        <v>-6.5474924281164637E-4</v>
      </c>
      <c r="C173">
        <v>-5.027923099604246E-3</v>
      </c>
      <c r="D173">
        <f t="shared" si="7"/>
        <v>2.000400080015563E-4</v>
      </c>
      <c r="E173">
        <f t="shared" si="8"/>
        <v>-8.5478925081320268E-4</v>
      </c>
      <c r="F173">
        <f t="shared" si="9"/>
        <v>-5.2279631076058023E-3</v>
      </c>
      <c r="P173" s="40">
        <v>0.08</v>
      </c>
    </row>
    <row r="174" spans="1:16" x14ac:dyDescent="0.25">
      <c r="A174" s="2">
        <v>40987</v>
      </c>
      <c r="B174">
        <v>4.6751974044100583E-3</v>
      </c>
      <c r="C174">
        <v>8.1310606337123385E-3</v>
      </c>
      <c r="D174">
        <f t="shared" si="7"/>
        <v>1.7503063036028443E-4</v>
      </c>
      <c r="E174">
        <f t="shared" si="8"/>
        <v>4.5001667740497738E-3</v>
      </c>
      <c r="F174">
        <f t="shared" si="9"/>
        <v>7.9560300033520541E-3</v>
      </c>
      <c r="P174" s="40">
        <v>7.0000000000000007E-2</v>
      </c>
    </row>
    <row r="175" spans="1:16" x14ac:dyDescent="0.25">
      <c r="A175" s="2">
        <v>40994</v>
      </c>
      <c r="B175">
        <v>-1.4700010112411383E-2</v>
      </c>
      <c r="C175">
        <v>-7.3768097395950439E-3</v>
      </c>
      <c r="D175">
        <f t="shared" si="7"/>
        <v>1.6252641054159689E-4</v>
      </c>
      <c r="E175">
        <f t="shared" si="8"/>
        <v>-1.486253652295298E-2</v>
      </c>
      <c r="F175">
        <f t="shared" si="9"/>
        <v>-7.5393361501366407E-3</v>
      </c>
      <c r="P175" s="40">
        <v>6.5000000000000002E-2</v>
      </c>
    </row>
    <row r="176" spans="1:16" x14ac:dyDescent="0.25">
      <c r="A176" s="2">
        <v>41001</v>
      </c>
      <c r="B176">
        <v>-2.0409655019970486E-2</v>
      </c>
      <c r="C176">
        <v>-1.9898680244007497E-2</v>
      </c>
      <c r="D176">
        <f t="shared" si="7"/>
        <v>1.7503063036028443E-4</v>
      </c>
      <c r="E176">
        <f t="shared" si="8"/>
        <v>-2.058468565033077E-2</v>
      </c>
      <c r="F176">
        <f t="shared" si="9"/>
        <v>-2.0073710874367781E-2</v>
      </c>
      <c r="P176" s="40">
        <v>7.0000000000000007E-2</v>
      </c>
    </row>
    <row r="177" spans="1:16" x14ac:dyDescent="0.25">
      <c r="A177" s="2">
        <v>41008</v>
      </c>
      <c r="B177">
        <v>-6.6850665526100523E-3</v>
      </c>
      <c r="C177">
        <v>6.0353647772294306E-3</v>
      </c>
      <c r="D177">
        <f t="shared" si="7"/>
        <v>2.000400080015563E-4</v>
      </c>
      <c r="E177">
        <f t="shared" si="8"/>
        <v>-6.8851065606116086E-3</v>
      </c>
      <c r="F177">
        <f t="shared" si="9"/>
        <v>5.8353247692278743E-3</v>
      </c>
      <c r="P177" s="40">
        <v>0.08</v>
      </c>
    </row>
    <row r="178" spans="1:16" x14ac:dyDescent="0.25">
      <c r="A178" s="2">
        <v>41015</v>
      </c>
      <c r="B178">
        <v>1.474346445399999E-2</v>
      </c>
      <c r="C178">
        <v>1.801190795822703E-2</v>
      </c>
      <c r="D178">
        <f t="shared" si="7"/>
        <v>1.6252641054159689E-4</v>
      </c>
      <c r="E178">
        <f t="shared" si="8"/>
        <v>1.4580938043458393E-2</v>
      </c>
      <c r="F178">
        <f t="shared" si="9"/>
        <v>1.7849381547685433E-2</v>
      </c>
      <c r="P178" s="40">
        <v>6.5000000000000002E-2</v>
      </c>
    </row>
    <row r="179" spans="1:16" x14ac:dyDescent="0.25">
      <c r="A179" s="2">
        <v>41022</v>
      </c>
      <c r="B179">
        <v>-3.037214474558227E-2</v>
      </c>
      <c r="C179">
        <v>-2.4412844434922434E-2</v>
      </c>
      <c r="D179">
        <f t="shared" si="7"/>
        <v>2.1254516584767735E-4</v>
      </c>
      <c r="E179">
        <f t="shared" si="8"/>
        <v>-3.0584689911429947E-2</v>
      </c>
      <c r="F179">
        <f t="shared" si="9"/>
        <v>-2.4625389600770112E-2</v>
      </c>
      <c r="P179" s="40">
        <v>8.5000000000000006E-2</v>
      </c>
    </row>
    <row r="180" spans="1:16" x14ac:dyDescent="0.25">
      <c r="A180" s="2">
        <v>41029</v>
      </c>
      <c r="B180">
        <v>-7.5315083002586705E-3</v>
      </c>
      <c r="C180">
        <v>-1.1474663118393059E-2</v>
      </c>
      <c r="D180">
        <f t="shared" si="7"/>
        <v>1.7503063036028443E-4</v>
      </c>
      <c r="E180">
        <f t="shared" si="8"/>
        <v>-7.7065389306189549E-3</v>
      </c>
      <c r="F180">
        <f t="shared" si="9"/>
        <v>-1.1649693748753343E-2</v>
      </c>
      <c r="P180" s="40">
        <v>7.0000000000000007E-2</v>
      </c>
    </row>
    <row r="181" spans="1:16" x14ac:dyDescent="0.25">
      <c r="A181" s="2">
        <v>41036</v>
      </c>
      <c r="B181">
        <v>-4.555008577929686E-2</v>
      </c>
      <c r="C181">
        <v>-4.2980990959948798E-2</v>
      </c>
      <c r="D181">
        <f t="shared" si="7"/>
        <v>2.2505063639322032E-4</v>
      </c>
      <c r="E181">
        <f t="shared" si="8"/>
        <v>-4.5775136415690081E-2</v>
      </c>
      <c r="F181">
        <f t="shared" si="9"/>
        <v>-4.3206041596342018E-2</v>
      </c>
      <c r="P181" s="40">
        <v>0.09</v>
      </c>
    </row>
    <row r="182" spans="1:16" x14ac:dyDescent="0.25">
      <c r="A182" s="2">
        <v>41043</v>
      </c>
      <c r="B182">
        <v>1.4540811915248858E-2</v>
      </c>
      <c r="C182">
        <v>1.7448754270327788E-2</v>
      </c>
      <c r="D182">
        <f t="shared" si="7"/>
        <v>1.875351628430888E-4</v>
      </c>
      <c r="E182">
        <f t="shared" si="8"/>
        <v>1.435327675240577E-2</v>
      </c>
      <c r="F182">
        <f t="shared" si="9"/>
        <v>1.7261219107484699E-2</v>
      </c>
      <c r="P182" s="40">
        <v>7.4999999999999997E-2</v>
      </c>
    </row>
    <row r="183" spans="1:16" x14ac:dyDescent="0.25">
      <c r="A183" s="2">
        <v>41050</v>
      </c>
      <c r="B183">
        <v>-3.0250575282455693E-2</v>
      </c>
      <c r="C183">
        <v>-3.0186147296331855E-2</v>
      </c>
      <c r="D183">
        <f t="shared" si="7"/>
        <v>2.000400080015563E-4</v>
      </c>
      <c r="E183">
        <f t="shared" si="8"/>
        <v>-3.0450615290457249E-2</v>
      </c>
      <c r="F183">
        <f t="shared" si="9"/>
        <v>-3.0386187304333411E-2</v>
      </c>
      <c r="P183" s="40">
        <v>0.08</v>
      </c>
    </row>
    <row r="184" spans="1:16" x14ac:dyDescent="0.25">
      <c r="A184" s="2">
        <v>41057</v>
      </c>
      <c r="B184">
        <v>3.904653058918113E-2</v>
      </c>
      <c r="C184">
        <v>3.7260174600836603E-2</v>
      </c>
      <c r="D184">
        <f t="shared" si="7"/>
        <v>1.6252641054159689E-4</v>
      </c>
      <c r="E184">
        <f t="shared" si="8"/>
        <v>3.8884004178639534E-2</v>
      </c>
      <c r="F184">
        <f t="shared" si="9"/>
        <v>3.7097648190295006E-2</v>
      </c>
      <c r="P184" s="40">
        <v>6.5000000000000002E-2</v>
      </c>
    </row>
    <row r="185" spans="1:16" x14ac:dyDescent="0.25">
      <c r="A185" s="2">
        <v>41064</v>
      </c>
      <c r="B185">
        <v>1.2720756246758175E-3</v>
      </c>
      <c r="C185">
        <v>1.2959530769108189E-2</v>
      </c>
      <c r="D185">
        <f t="shared" si="7"/>
        <v>2.000400080015563E-4</v>
      </c>
      <c r="E185">
        <f t="shared" si="8"/>
        <v>1.0720356166742612E-3</v>
      </c>
      <c r="F185">
        <f t="shared" si="9"/>
        <v>1.2759490761106633E-2</v>
      </c>
      <c r="P185" s="40">
        <v>0.08</v>
      </c>
    </row>
    <row r="186" spans="1:16" x14ac:dyDescent="0.25">
      <c r="A186" s="2">
        <v>41071</v>
      </c>
      <c r="B186">
        <v>5.3784271884588599E-4</v>
      </c>
      <c r="C186">
        <v>-5.8234385317662441E-3</v>
      </c>
      <c r="D186">
        <f t="shared" si="7"/>
        <v>2.1254516584767735E-4</v>
      </c>
      <c r="E186">
        <f t="shared" si="8"/>
        <v>3.2529755299820864E-4</v>
      </c>
      <c r="F186">
        <f t="shared" si="9"/>
        <v>-6.0359836976139215E-3</v>
      </c>
      <c r="P186" s="40">
        <v>8.5000000000000006E-2</v>
      </c>
    </row>
    <row r="187" spans="1:16" x14ac:dyDescent="0.25">
      <c r="A187" s="2">
        <v>41078</v>
      </c>
      <c r="B187">
        <v>9.4123861733228717E-3</v>
      </c>
      <c r="C187">
        <v>2.0329293638607807E-2</v>
      </c>
      <c r="D187">
        <f t="shared" si="7"/>
        <v>1.875351628430888E-4</v>
      </c>
      <c r="E187">
        <f t="shared" si="8"/>
        <v>9.2248510104797829E-3</v>
      </c>
      <c r="F187">
        <f t="shared" si="9"/>
        <v>2.0141758475764718E-2</v>
      </c>
      <c r="P187" s="40">
        <v>7.4999999999999997E-2</v>
      </c>
    </row>
    <row r="188" spans="1:16" x14ac:dyDescent="0.25">
      <c r="A188" s="2">
        <v>41085</v>
      </c>
      <c r="B188">
        <v>-9.9197353575285422E-3</v>
      </c>
      <c r="C188">
        <v>-5.4912637379581708E-3</v>
      </c>
      <c r="D188">
        <f t="shared" si="7"/>
        <v>2.000400080015563E-4</v>
      </c>
      <c r="E188">
        <f t="shared" si="8"/>
        <v>-1.0119775365530099E-2</v>
      </c>
      <c r="F188">
        <f t="shared" si="9"/>
        <v>-5.6913037459597271E-3</v>
      </c>
      <c r="P188" s="40">
        <v>0.08</v>
      </c>
    </row>
    <row r="189" spans="1:16" x14ac:dyDescent="0.25">
      <c r="A189" s="2">
        <v>41092</v>
      </c>
      <c r="B189">
        <v>-1.7291556999294311E-3</v>
      </c>
      <c r="C189">
        <v>1.5501630763658427E-3</v>
      </c>
      <c r="D189">
        <f t="shared" si="7"/>
        <v>1.7503063036028443E-4</v>
      </c>
      <c r="E189">
        <f t="shared" si="8"/>
        <v>-1.9041863302897155E-3</v>
      </c>
      <c r="F189">
        <f t="shared" si="9"/>
        <v>1.3751324460055583E-3</v>
      </c>
      <c r="P189" s="40">
        <v>7.0000000000000007E-2</v>
      </c>
    </row>
    <row r="190" spans="1:16" x14ac:dyDescent="0.25">
      <c r="A190" s="2">
        <v>41099</v>
      </c>
      <c r="B190">
        <v>-1.4810175157844308E-3</v>
      </c>
      <c r="C190">
        <v>4.3337938901811344E-3</v>
      </c>
      <c r="D190">
        <f t="shared" si="7"/>
        <v>2.2505063639322032E-4</v>
      </c>
      <c r="E190">
        <f t="shared" si="8"/>
        <v>-1.7060681521776512E-3</v>
      </c>
      <c r="F190">
        <f t="shared" si="9"/>
        <v>4.1087432537879141E-3</v>
      </c>
      <c r="P190" s="40">
        <v>0.09</v>
      </c>
    </row>
    <row r="191" spans="1:16" x14ac:dyDescent="0.25">
      <c r="A191" s="2">
        <v>41106</v>
      </c>
      <c r="B191">
        <v>2.1596921684529737E-2</v>
      </c>
      <c r="C191">
        <v>1.7106201413697578E-2</v>
      </c>
      <c r="D191">
        <f t="shared" si="7"/>
        <v>2.1254516584767735E-4</v>
      </c>
      <c r="E191">
        <f t="shared" si="8"/>
        <v>2.1384376518682059E-2</v>
      </c>
      <c r="F191">
        <f t="shared" si="9"/>
        <v>1.68936562478499E-2</v>
      </c>
      <c r="P191" s="40">
        <v>8.5000000000000006E-2</v>
      </c>
    </row>
    <row r="192" spans="1:16" x14ac:dyDescent="0.25">
      <c r="A192" s="2">
        <v>41113</v>
      </c>
      <c r="B192">
        <v>-3.9208691539013686E-3</v>
      </c>
      <c r="C192">
        <v>3.622025805059847E-3</v>
      </c>
      <c r="D192">
        <f t="shared" si="7"/>
        <v>2.500625156289793E-4</v>
      </c>
      <c r="E192">
        <f t="shared" si="8"/>
        <v>-4.1709316695303479E-3</v>
      </c>
      <c r="F192">
        <f t="shared" si="9"/>
        <v>3.3719632894308677E-3</v>
      </c>
      <c r="P192" s="40">
        <v>0.1</v>
      </c>
    </row>
    <row r="193" spans="1:16" x14ac:dyDescent="0.25">
      <c r="A193" s="2">
        <v>41120</v>
      </c>
      <c r="B193">
        <v>2.6545244218962896E-2</v>
      </c>
      <c r="C193">
        <v>1.0697420619108828E-2</v>
      </c>
      <c r="D193">
        <f t="shared" si="7"/>
        <v>1.875351628430888E-4</v>
      </c>
      <c r="E193">
        <f t="shared" si="8"/>
        <v>2.6357709056119807E-2</v>
      </c>
      <c r="F193">
        <f t="shared" si="9"/>
        <v>1.0509885456265739E-2</v>
      </c>
      <c r="P193" s="40">
        <v>7.4999999999999997E-2</v>
      </c>
    </row>
    <row r="194" spans="1:16" x14ac:dyDescent="0.25">
      <c r="A194" s="2">
        <v>41127</v>
      </c>
      <c r="B194">
        <v>1.821880602743442E-2</v>
      </c>
      <c r="C194">
        <v>8.7419455879346637E-3</v>
      </c>
      <c r="D194">
        <f t="shared" si="7"/>
        <v>2.3755641964973151E-4</v>
      </c>
      <c r="E194">
        <f t="shared" si="8"/>
        <v>1.7981249607784688E-2</v>
      </c>
      <c r="F194">
        <f t="shared" si="9"/>
        <v>8.5043891682849322E-3</v>
      </c>
      <c r="P194" s="40">
        <v>9.5000000000000001E-2</v>
      </c>
    </row>
    <row r="195" spans="1:16" x14ac:dyDescent="0.25">
      <c r="A195" s="2">
        <v>41134</v>
      </c>
      <c r="B195">
        <v>-8.7124353800941187E-3</v>
      </c>
      <c r="C195">
        <v>-4.9571478757382704E-3</v>
      </c>
      <c r="D195">
        <f t="shared" ref="D195:D258" si="10">((400)/(400-P195)) -1</f>
        <v>2.000400080015563E-4</v>
      </c>
      <c r="E195">
        <f t="shared" ref="E195:E258" si="11">B195-D195</f>
        <v>-8.912475388095675E-3</v>
      </c>
      <c r="F195">
        <f t="shared" ref="F195:F258" si="12">C195-D195</f>
        <v>-5.1571878837398267E-3</v>
      </c>
      <c r="P195" s="40">
        <v>0.08</v>
      </c>
    </row>
    <row r="196" spans="1:16" x14ac:dyDescent="0.25">
      <c r="A196" s="2">
        <v>41141</v>
      </c>
      <c r="B196">
        <v>-3.4493852182491233E-3</v>
      </c>
      <c r="C196">
        <v>-3.2244010005300287E-3</v>
      </c>
      <c r="D196">
        <f t="shared" si="10"/>
        <v>2.2505063639322032E-4</v>
      </c>
      <c r="E196">
        <f t="shared" si="11"/>
        <v>-3.6744358546423436E-3</v>
      </c>
      <c r="F196">
        <f t="shared" si="12"/>
        <v>-3.449451636923249E-3</v>
      </c>
      <c r="P196" s="40">
        <v>0.09</v>
      </c>
    </row>
    <row r="197" spans="1:16" x14ac:dyDescent="0.25">
      <c r="A197" s="2">
        <v>41148</v>
      </c>
      <c r="B197">
        <v>3.1752015445256195E-2</v>
      </c>
      <c r="C197">
        <v>2.2281056875802601E-2</v>
      </c>
      <c r="D197">
        <f t="shared" si="10"/>
        <v>2.1254516584767735E-4</v>
      </c>
      <c r="E197">
        <f t="shared" si="11"/>
        <v>3.1539470279408517E-2</v>
      </c>
      <c r="F197">
        <f t="shared" si="12"/>
        <v>2.2068511709954924E-2</v>
      </c>
      <c r="P197" s="40">
        <v>8.5000000000000006E-2</v>
      </c>
    </row>
    <row r="198" spans="1:16" x14ac:dyDescent="0.25">
      <c r="A198" s="2">
        <v>41155</v>
      </c>
      <c r="B198">
        <v>2.1672142947871609E-2</v>
      </c>
      <c r="C198">
        <v>1.936823686143704E-2</v>
      </c>
      <c r="D198">
        <f t="shared" si="10"/>
        <v>2.500625156289793E-4</v>
      </c>
      <c r="E198">
        <f t="shared" si="11"/>
        <v>2.142208043224263E-2</v>
      </c>
      <c r="F198">
        <f t="shared" si="12"/>
        <v>1.9118174345808061E-2</v>
      </c>
      <c r="P198" s="40">
        <v>0.1</v>
      </c>
    </row>
    <row r="199" spans="1:16" x14ac:dyDescent="0.25">
      <c r="A199" s="2">
        <v>41162</v>
      </c>
      <c r="B199">
        <v>-7.1112120009637451E-3</v>
      </c>
      <c r="C199">
        <v>-3.8341594679361097E-3</v>
      </c>
      <c r="D199">
        <f t="shared" si="10"/>
        <v>2.3755641964973151E-4</v>
      </c>
      <c r="E199">
        <f t="shared" si="11"/>
        <v>-7.3487684206134767E-3</v>
      </c>
      <c r="F199">
        <f t="shared" si="12"/>
        <v>-4.0717158875858417E-3</v>
      </c>
      <c r="P199" s="40">
        <v>9.5000000000000001E-2</v>
      </c>
    </row>
    <row r="200" spans="1:16" x14ac:dyDescent="0.25">
      <c r="A200" s="2">
        <v>41169</v>
      </c>
      <c r="B200">
        <v>-2.3149400379174435E-2</v>
      </c>
      <c r="C200">
        <v>-1.3341081176464145E-2</v>
      </c>
      <c r="D200">
        <f t="shared" si="10"/>
        <v>2.500625156289793E-4</v>
      </c>
      <c r="E200">
        <f t="shared" si="11"/>
        <v>-2.3399462894803415E-2</v>
      </c>
      <c r="F200">
        <f t="shared" si="12"/>
        <v>-1.3591143692093124E-2</v>
      </c>
      <c r="P200" s="40">
        <v>0.1</v>
      </c>
    </row>
    <row r="201" spans="1:16" x14ac:dyDescent="0.25">
      <c r="A201" s="2">
        <v>41176</v>
      </c>
      <c r="B201">
        <v>1.8390821479779086E-2</v>
      </c>
      <c r="C201">
        <v>1.4062907800698302E-2</v>
      </c>
      <c r="D201">
        <f t="shared" si="10"/>
        <v>2.2505063639322032E-4</v>
      </c>
      <c r="E201">
        <f t="shared" si="11"/>
        <v>1.8165770843385866E-2</v>
      </c>
      <c r="F201">
        <f t="shared" si="12"/>
        <v>1.3837857164305082E-2</v>
      </c>
      <c r="P201" s="40">
        <v>0.09</v>
      </c>
    </row>
    <row r="202" spans="1:16" x14ac:dyDescent="0.25">
      <c r="A202" s="2">
        <v>41183</v>
      </c>
      <c r="B202">
        <v>-2.1428012966815794E-2</v>
      </c>
      <c r="C202">
        <v>-2.2136643647964766E-2</v>
      </c>
      <c r="D202">
        <f t="shared" si="10"/>
        <v>2.500625156289793E-4</v>
      </c>
      <c r="E202">
        <f t="shared" si="11"/>
        <v>-2.1678075482444773E-2</v>
      </c>
      <c r="F202">
        <f t="shared" si="12"/>
        <v>-2.2386706163593745E-2</v>
      </c>
      <c r="P202" s="40">
        <v>0.1</v>
      </c>
    </row>
    <row r="203" spans="1:16" x14ac:dyDescent="0.25">
      <c r="A203" s="2">
        <v>41190</v>
      </c>
      <c r="B203">
        <v>4.6569578624823978E-3</v>
      </c>
      <c r="C203">
        <v>3.2199407174053228E-3</v>
      </c>
      <c r="D203">
        <f t="shared" si="10"/>
        <v>2.500625156289793E-4</v>
      </c>
      <c r="E203">
        <f t="shared" si="11"/>
        <v>4.4068953468534185E-3</v>
      </c>
      <c r="F203">
        <f t="shared" si="12"/>
        <v>2.9698782017763435E-3</v>
      </c>
      <c r="P203" s="40">
        <v>0.1</v>
      </c>
    </row>
    <row r="204" spans="1:16" x14ac:dyDescent="0.25">
      <c r="A204" s="2">
        <v>41197</v>
      </c>
      <c r="B204">
        <v>-1.5392938746315957E-2</v>
      </c>
      <c r="C204">
        <v>-1.4827064712143413E-2</v>
      </c>
      <c r="D204">
        <f t="shared" si="10"/>
        <v>2.2505063639322032E-4</v>
      </c>
      <c r="E204">
        <f t="shared" si="11"/>
        <v>-1.5617989382709177E-2</v>
      </c>
      <c r="F204">
        <f t="shared" si="12"/>
        <v>-1.5052115348536633E-2</v>
      </c>
      <c r="P204" s="40">
        <v>0.09</v>
      </c>
    </row>
    <row r="205" spans="1:16" x14ac:dyDescent="0.25">
      <c r="A205" s="2">
        <v>41204</v>
      </c>
      <c r="B205">
        <v>1.7187379092724608E-2</v>
      </c>
      <c r="C205">
        <v>1.6006417372110911E-3</v>
      </c>
      <c r="D205">
        <f t="shared" si="10"/>
        <v>2.6256892434273205E-4</v>
      </c>
      <c r="E205">
        <f t="shared" si="11"/>
        <v>1.6924810168381876E-2</v>
      </c>
      <c r="F205">
        <f t="shared" si="12"/>
        <v>1.338072812868359E-3</v>
      </c>
      <c r="P205" s="40">
        <v>0.105</v>
      </c>
    </row>
    <row r="206" spans="1:16" x14ac:dyDescent="0.25">
      <c r="A206" s="2">
        <v>41211</v>
      </c>
      <c r="B206">
        <v>-2.3479152820253979E-2</v>
      </c>
      <c r="C206">
        <v>-2.4289334033501239E-2</v>
      </c>
      <c r="D206">
        <f t="shared" si="10"/>
        <v>2.2505063639322032E-4</v>
      </c>
      <c r="E206">
        <f t="shared" si="11"/>
        <v>-2.3704203456647199E-2</v>
      </c>
      <c r="F206">
        <f t="shared" si="12"/>
        <v>-2.451438466989446E-2</v>
      </c>
      <c r="P206" s="40">
        <v>0.09</v>
      </c>
    </row>
    <row r="207" spans="1:16" x14ac:dyDescent="0.25">
      <c r="A207" s="2">
        <v>41218</v>
      </c>
      <c r="B207">
        <v>-1.1442183554131654E-2</v>
      </c>
      <c r="C207">
        <v>-1.4472566835048441E-2</v>
      </c>
      <c r="D207">
        <f t="shared" si="10"/>
        <v>2.2505063639322032E-4</v>
      </c>
      <c r="E207">
        <f t="shared" si="11"/>
        <v>-1.1667234190524874E-2</v>
      </c>
      <c r="F207">
        <f t="shared" si="12"/>
        <v>-1.4697617471441661E-2</v>
      </c>
      <c r="P207" s="40">
        <v>0.09</v>
      </c>
    </row>
    <row r="208" spans="1:16" x14ac:dyDescent="0.25">
      <c r="A208" s="2">
        <v>41225</v>
      </c>
      <c r="B208">
        <v>3.8004286667350749E-2</v>
      </c>
      <c r="C208">
        <v>3.6231151880198466E-2</v>
      </c>
      <c r="D208">
        <f t="shared" si="10"/>
        <v>1.875351628430888E-4</v>
      </c>
      <c r="E208">
        <f t="shared" si="11"/>
        <v>3.781675150450766E-2</v>
      </c>
      <c r="F208">
        <f t="shared" si="12"/>
        <v>3.6043616717355377E-2</v>
      </c>
      <c r="P208" s="40">
        <v>7.4999999999999997E-2</v>
      </c>
    </row>
    <row r="209" spans="1:16" x14ac:dyDescent="0.25">
      <c r="A209" s="2">
        <v>41232</v>
      </c>
      <c r="B209">
        <v>1.0614678537432547E-2</v>
      </c>
      <c r="C209">
        <v>4.9888442538179997E-3</v>
      </c>
      <c r="D209">
        <f t="shared" si="10"/>
        <v>2.2505063639322032E-4</v>
      </c>
      <c r="E209">
        <f t="shared" si="11"/>
        <v>1.0389627901039327E-2</v>
      </c>
      <c r="F209">
        <f t="shared" si="12"/>
        <v>4.7637936174247794E-3</v>
      </c>
      <c r="P209" s="40">
        <v>0.09</v>
      </c>
    </row>
    <row r="210" spans="1:16" x14ac:dyDescent="0.25">
      <c r="A210" s="2">
        <v>41239</v>
      </c>
      <c r="B210">
        <v>1.6824418879315222E-3</v>
      </c>
      <c r="C210">
        <v>1.3344998008283948E-3</v>
      </c>
      <c r="D210">
        <f t="shared" si="10"/>
        <v>1.875351628430888E-4</v>
      </c>
      <c r="E210">
        <f t="shared" si="11"/>
        <v>1.4949067250884334E-3</v>
      </c>
      <c r="F210">
        <f t="shared" si="12"/>
        <v>1.146964637985306E-3</v>
      </c>
      <c r="P210" s="40">
        <v>7.4999999999999997E-2</v>
      </c>
    </row>
    <row r="211" spans="1:16" x14ac:dyDescent="0.25">
      <c r="A211" s="2">
        <v>41246</v>
      </c>
      <c r="B211">
        <v>8.5492652562657485E-3</v>
      </c>
      <c r="C211">
        <v>-3.1662683583874741E-3</v>
      </c>
      <c r="D211">
        <f t="shared" si="10"/>
        <v>2.000400080015563E-4</v>
      </c>
      <c r="E211">
        <f t="shared" si="11"/>
        <v>8.3492252482641922E-3</v>
      </c>
      <c r="F211">
        <f t="shared" si="12"/>
        <v>-3.3663083663890304E-3</v>
      </c>
      <c r="P211" s="40">
        <v>0.08</v>
      </c>
    </row>
    <row r="212" spans="1:16" x14ac:dyDescent="0.25">
      <c r="A212" s="2">
        <v>41253</v>
      </c>
      <c r="B212">
        <v>4.2196724740401915E-3</v>
      </c>
      <c r="C212">
        <v>1.1722059250817499E-2</v>
      </c>
      <c r="D212">
        <f t="shared" si="10"/>
        <v>6.2503906494093542E-5</v>
      </c>
      <c r="E212">
        <f t="shared" si="11"/>
        <v>4.1571685675460979E-3</v>
      </c>
      <c r="F212">
        <f t="shared" si="12"/>
        <v>1.1659555344323405E-2</v>
      </c>
      <c r="P212" s="40">
        <v>2.5000000000000001E-2</v>
      </c>
    </row>
    <row r="213" spans="1:16" x14ac:dyDescent="0.25">
      <c r="A213" s="2">
        <v>41260</v>
      </c>
      <c r="B213">
        <v>-1.2917209076232766E-2</v>
      </c>
      <c r="C213">
        <v>-1.9382560944529344E-2</v>
      </c>
      <c r="D213">
        <f t="shared" si="10"/>
        <v>1.2501562695343971E-4</v>
      </c>
      <c r="E213">
        <f t="shared" si="11"/>
        <v>-1.3042224703186205E-2</v>
      </c>
      <c r="F213">
        <f t="shared" si="12"/>
        <v>-1.9507576571482783E-2</v>
      </c>
      <c r="P213" s="40">
        <v>0.05</v>
      </c>
    </row>
    <row r="214" spans="1:16" x14ac:dyDescent="0.25">
      <c r="A214" s="2">
        <v>41267</v>
      </c>
      <c r="B214">
        <v>5.2906395463534962E-2</v>
      </c>
      <c r="C214">
        <v>4.5663537241908012E-2</v>
      </c>
      <c r="D214">
        <f t="shared" si="10"/>
        <v>2.5000625015536571E-5</v>
      </c>
      <c r="E214">
        <f t="shared" si="11"/>
        <v>5.2881394838519426E-2</v>
      </c>
      <c r="F214">
        <f t="shared" si="12"/>
        <v>4.5638536616892475E-2</v>
      </c>
      <c r="P214" s="40">
        <v>0.01</v>
      </c>
    </row>
    <row r="215" spans="1:16" x14ac:dyDescent="0.25">
      <c r="A215" s="2">
        <v>41274</v>
      </c>
      <c r="B215">
        <v>-3.9877504825562793E-4</v>
      </c>
      <c r="C215">
        <v>3.8051089421182274E-3</v>
      </c>
      <c r="D215">
        <f t="shared" si="10"/>
        <v>1.6252641054159689E-4</v>
      </c>
      <c r="E215">
        <f t="shared" si="11"/>
        <v>-5.6130145879722477E-4</v>
      </c>
      <c r="F215">
        <f t="shared" si="12"/>
        <v>3.6425825315766305E-3</v>
      </c>
      <c r="P215" s="40">
        <v>6.5000000000000002E-2</v>
      </c>
    </row>
    <row r="216" spans="1:16" x14ac:dyDescent="0.25">
      <c r="A216" s="2">
        <v>41281</v>
      </c>
      <c r="B216">
        <v>6.1164300362520577E-3</v>
      </c>
      <c r="C216">
        <v>9.462946595778501E-3</v>
      </c>
      <c r="D216">
        <f t="shared" si="10"/>
        <v>1.5752481015751663E-4</v>
      </c>
      <c r="E216">
        <f t="shared" si="11"/>
        <v>5.9589052260945411E-3</v>
      </c>
      <c r="F216">
        <f t="shared" si="12"/>
        <v>9.3054217856209844E-3</v>
      </c>
      <c r="P216" s="40">
        <v>6.3E-2</v>
      </c>
    </row>
    <row r="217" spans="1:16" x14ac:dyDescent="0.25">
      <c r="A217" s="2">
        <v>41288</v>
      </c>
      <c r="B217">
        <v>7.6272250151864212E-3</v>
      </c>
      <c r="C217">
        <v>1.1426789881785589E-2</v>
      </c>
      <c r="D217">
        <f t="shared" si="10"/>
        <v>1.7503063036028443E-4</v>
      </c>
      <c r="E217">
        <f t="shared" si="11"/>
        <v>7.4521943848261368E-3</v>
      </c>
      <c r="F217">
        <f t="shared" si="12"/>
        <v>1.1251759251425304E-2</v>
      </c>
      <c r="P217" s="40">
        <v>7.0000000000000007E-2</v>
      </c>
    </row>
    <row r="218" spans="1:16" x14ac:dyDescent="0.25">
      <c r="A218" s="2">
        <v>41295</v>
      </c>
      <c r="B218">
        <v>1.6148590253265569E-2</v>
      </c>
      <c r="C218">
        <v>6.7933166983414669E-3</v>
      </c>
      <c r="D218">
        <f t="shared" si="10"/>
        <v>1.7503063036028443E-4</v>
      </c>
      <c r="E218">
        <f t="shared" si="11"/>
        <v>1.5973559622905285E-2</v>
      </c>
      <c r="F218">
        <f t="shared" si="12"/>
        <v>6.6182860679811824E-3</v>
      </c>
      <c r="P218" s="40">
        <v>7.0000000000000007E-2</v>
      </c>
    </row>
    <row r="219" spans="1:16" x14ac:dyDescent="0.25">
      <c r="A219" s="2">
        <v>41302</v>
      </c>
      <c r="B219">
        <v>2.1395082681300227E-2</v>
      </c>
      <c r="C219">
        <v>3.145720481894476E-3</v>
      </c>
      <c r="D219">
        <f t="shared" si="10"/>
        <v>1.5002250337547984E-4</v>
      </c>
      <c r="E219">
        <f t="shared" si="11"/>
        <v>2.1245060177924747E-2</v>
      </c>
      <c r="F219">
        <f t="shared" si="12"/>
        <v>2.9956979785189962E-3</v>
      </c>
      <c r="P219" s="40">
        <v>0.06</v>
      </c>
    </row>
    <row r="220" spans="1:16" x14ac:dyDescent="0.25">
      <c r="A220" s="2">
        <v>41309</v>
      </c>
      <c r="B220">
        <v>7.9788905437414778E-3</v>
      </c>
      <c r="C220">
        <v>1.225343022294525E-3</v>
      </c>
      <c r="D220">
        <f t="shared" si="10"/>
        <v>1.6252641054159689E-4</v>
      </c>
      <c r="E220">
        <f t="shared" si="11"/>
        <v>7.8163641331998809E-3</v>
      </c>
      <c r="F220">
        <f t="shared" si="12"/>
        <v>1.0628166117529281E-3</v>
      </c>
      <c r="P220" s="40">
        <v>6.5000000000000002E-2</v>
      </c>
    </row>
    <row r="221" spans="1:16" x14ac:dyDescent="0.25">
      <c r="A221" s="2">
        <v>41316</v>
      </c>
      <c r="B221">
        <v>-4.0000529638014194E-3</v>
      </c>
      <c r="C221">
        <v>-2.7570012254831008E-3</v>
      </c>
      <c r="D221">
        <f t="shared" si="10"/>
        <v>2.3755641964973151E-4</v>
      </c>
      <c r="E221">
        <f t="shared" si="11"/>
        <v>-4.2376093834511509E-3</v>
      </c>
      <c r="F221">
        <f t="shared" si="12"/>
        <v>-2.9945576451328323E-3</v>
      </c>
      <c r="P221" s="40">
        <v>9.5000000000000001E-2</v>
      </c>
    </row>
    <row r="222" spans="1:16" x14ac:dyDescent="0.25">
      <c r="A222" s="2">
        <v>41323</v>
      </c>
      <c r="B222">
        <v>5.4254903861345963E-3</v>
      </c>
      <c r="C222">
        <v>1.7154757463522722E-3</v>
      </c>
      <c r="D222">
        <f t="shared" si="10"/>
        <v>3.0009002700803755E-4</v>
      </c>
      <c r="E222">
        <f t="shared" si="11"/>
        <v>5.1254003591265588E-3</v>
      </c>
      <c r="F222">
        <f t="shared" si="12"/>
        <v>1.4153857193442347E-3</v>
      </c>
      <c r="P222" s="40">
        <v>0.12</v>
      </c>
    </row>
    <row r="223" spans="1:16" x14ac:dyDescent="0.25">
      <c r="A223" s="2">
        <v>41330</v>
      </c>
      <c r="B223">
        <v>2.3878052709432336E-2</v>
      </c>
      <c r="C223">
        <v>2.1723161681224339E-2</v>
      </c>
      <c r="D223">
        <f t="shared" si="10"/>
        <v>2.500625156289793E-4</v>
      </c>
      <c r="E223">
        <f t="shared" si="11"/>
        <v>2.3627990193803357E-2</v>
      </c>
      <c r="F223">
        <f t="shared" si="12"/>
        <v>2.1473099165595359E-2</v>
      </c>
      <c r="P223" s="40">
        <v>0.1</v>
      </c>
    </row>
    <row r="224" spans="1:16" x14ac:dyDescent="0.25">
      <c r="A224" s="2">
        <v>41337</v>
      </c>
      <c r="B224">
        <v>2.4886353824162544E-3</v>
      </c>
      <c r="C224">
        <v>6.1371966300439087E-3</v>
      </c>
      <c r="D224">
        <f t="shared" si="10"/>
        <v>2.175473165413333E-4</v>
      </c>
      <c r="E224">
        <f t="shared" si="11"/>
        <v>2.2710880658749211E-3</v>
      </c>
      <c r="F224">
        <f t="shared" si="12"/>
        <v>5.9196493135025754E-3</v>
      </c>
      <c r="P224" s="40">
        <v>8.6999999999999994E-2</v>
      </c>
    </row>
    <row r="225" spans="1:16" x14ac:dyDescent="0.25">
      <c r="A225" s="2">
        <v>41344</v>
      </c>
      <c r="B225">
        <v>-1.4509033125779734E-3</v>
      </c>
      <c r="C225">
        <v>-2.4411713459457315E-3</v>
      </c>
      <c r="D225">
        <f t="shared" si="10"/>
        <v>2.0754306518599996E-4</v>
      </c>
      <c r="E225">
        <f t="shared" si="11"/>
        <v>-1.6584463777639734E-3</v>
      </c>
      <c r="F225">
        <f t="shared" si="12"/>
        <v>-2.6487144111317315E-3</v>
      </c>
      <c r="P225" s="40">
        <v>8.3000000000000004E-2</v>
      </c>
    </row>
    <row r="226" spans="1:16" x14ac:dyDescent="0.25">
      <c r="A226" s="2">
        <v>41351</v>
      </c>
      <c r="B226">
        <v>5.60177687496991E-3</v>
      </c>
      <c r="C226">
        <v>7.9003178654210478E-3</v>
      </c>
      <c r="D226">
        <f t="shared" si="10"/>
        <v>1.6252641054159689E-4</v>
      </c>
      <c r="E226">
        <f t="shared" si="11"/>
        <v>5.4392504644283132E-3</v>
      </c>
      <c r="F226">
        <f t="shared" si="12"/>
        <v>7.7377914548794509E-3</v>
      </c>
      <c r="P226" s="40">
        <v>6.5000000000000002E-2</v>
      </c>
    </row>
    <row r="227" spans="1:16" x14ac:dyDescent="0.25">
      <c r="A227" s="2">
        <v>41358</v>
      </c>
      <c r="B227">
        <v>-1.0642776678275505E-2</v>
      </c>
      <c r="C227">
        <v>-1.0138933206429519E-2</v>
      </c>
      <c r="D227">
        <f t="shared" si="10"/>
        <v>1.6252641054159689E-4</v>
      </c>
      <c r="E227">
        <f t="shared" si="11"/>
        <v>-1.0805303088817102E-2</v>
      </c>
      <c r="F227">
        <f t="shared" si="12"/>
        <v>-1.0301459616971115E-2</v>
      </c>
      <c r="P227" s="40">
        <v>6.5000000000000002E-2</v>
      </c>
    </row>
    <row r="228" spans="1:16" x14ac:dyDescent="0.25">
      <c r="A228" s="2">
        <v>41365</v>
      </c>
      <c r="B228">
        <v>2.6744838595913679E-2</v>
      </c>
      <c r="C228">
        <v>2.2899893345631857E-2</v>
      </c>
      <c r="D228">
        <f t="shared" si="10"/>
        <v>1.5002250337547984E-4</v>
      </c>
      <c r="E228">
        <f t="shared" si="11"/>
        <v>2.65948160925382E-2</v>
      </c>
      <c r="F228">
        <f t="shared" si="12"/>
        <v>2.2749870842256378E-2</v>
      </c>
      <c r="P228" s="40">
        <v>0.06</v>
      </c>
    </row>
    <row r="229" spans="1:16" x14ac:dyDescent="0.25">
      <c r="A229" s="2">
        <v>41372</v>
      </c>
      <c r="B229">
        <v>-1.8209255398517501E-2</v>
      </c>
      <c r="C229">
        <v>-2.1147355954014863E-2</v>
      </c>
      <c r="D229">
        <f t="shared" si="10"/>
        <v>1.3751890884994289E-4</v>
      </c>
      <c r="E229">
        <f t="shared" si="11"/>
        <v>-1.8346774307367444E-2</v>
      </c>
      <c r="F229">
        <f t="shared" si="12"/>
        <v>-2.1284874862864806E-2</v>
      </c>
      <c r="P229" s="40">
        <v>5.5E-2</v>
      </c>
    </row>
    <row r="230" spans="1:16" x14ac:dyDescent="0.25">
      <c r="A230" s="2">
        <v>41379</v>
      </c>
      <c r="B230">
        <v>2.8160886786196788E-2</v>
      </c>
      <c r="C230">
        <v>1.7354116701494959E-2</v>
      </c>
      <c r="D230">
        <f t="shared" si="10"/>
        <v>1.1251265767397989E-4</v>
      </c>
      <c r="E230">
        <f t="shared" si="11"/>
        <v>2.8048374128522808E-2</v>
      </c>
      <c r="F230">
        <f t="shared" si="12"/>
        <v>1.7241604043820979E-2</v>
      </c>
      <c r="P230" s="40">
        <v>4.4999999999999998E-2</v>
      </c>
    </row>
    <row r="231" spans="1:16" x14ac:dyDescent="0.25">
      <c r="A231" s="2">
        <v>41386</v>
      </c>
      <c r="B231">
        <v>2.0530515085039322E-2</v>
      </c>
      <c r="C231">
        <v>2.033828888372359E-2</v>
      </c>
      <c r="D231">
        <f t="shared" si="10"/>
        <v>1.1251265767397989E-4</v>
      </c>
      <c r="E231">
        <f t="shared" si="11"/>
        <v>2.0418002427365342E-2</v>
      </c>
      <c r="F231">
        <f t="shared" si="12"/>
        <v>2.022577622604961E-2</v>
      </c>
      <c r="P231" s="40">
        <v>4.4999999999999998E-2</v>
      </c>
    </row>
    <row r="232" spans="1:16" x14ac:dyDescent="0.25">
      <c r="A232" s="2">
        <v>41393</v>
      </c>
      <c r="B232">
        <v>2.1323735301155666E-2</v>
      </c>
      <c r="C232">
        <v>1.1942311464512575E-2</v>
      </c>
      <c r="D232">
        <f t="shared" si="10"/>
        <v>1.1251265767397989E-4</v>
      </c>
      <c r="E232">
        <f t="shared" si="11"/>
        <v>2.1211222643481686E-2</v>
      </c>
      <c r="F232">
        <f t="shared" si="12"/>
        <v>1.1829798806838595E-2</v>
      </c>
      <c r="P232" s="40">
        <v>4.4999999999999998E-2</v>
      </c>
    </row>
    <row r="233" spans="1:16" x14ac:dyDescent="0.25">
      <c r="A233" s="2">
        <v>41400</v>
      </c>
      <c r="B233">
        <v>1.9017362719248886E-2</v>
      </c>
      <c r="C233">
        <v>2.0670882666874689E-2</v>
      </c>
      <c r="D233">
        <f t="shared" si="10"/>
        <v>8.7507656920005061E-5</v>
      </c>
      <c r="E233">
        <f t="shared" si="11"/>
        <v>1.8929855062328881E-2</v>
      </c>
      <c r="F233">
        <f t="shared" si="12"/>
        <v>2.0583375009954684E-2</v>
      </c>
      <c r="P233" s="40">
        <v>3.5000000000000003E-2</v>
      </c>
    </row>
    <row r="234" spans="1:16" x14ac:dyDescent="0.25">
      <c r="A234" s="2">
        <v>41407</v>
      </c>
      <c r="B234">
        <v>-7.0196738597859843E-3</v>
      </c>
      <c r="C234">
        <v>-1.0716831673606203E-2</v>
      </c>
      <c r="D234">
        <f t="shared" si="10"/>
        <v>7.5005625421731281E-5</v>
      </c>
      <c r="E234">
        <f t="shared" si="11"/>
        <v>-7.0946794852077156E-3</v>
      </c>
      <c r="F234">
        <f t="shared" si="12"/>
        <v>-1.0791837299027935E-2</v>
      </c>
      <c r="P234" s="40">
        <v>0.03</v>
      </c>
    </row>
    <row r="235" spans="1:16" x14ac:dyDescent="0.25">
      <c r="A235" s="2">
        <v>41414</v>
      </c>
      <c r="B235">
        <v>-6.3220088320950227E-3</v>
      </c>
      <c r="C235">
        <v>-1.1433066364205583E-2</v>
      </c>
      <c r="D235">
        <f t="shared" si="10"/>
        <v>9.2508557041570683E-5</v>
      </c>
      <c r="E235">
        <f t="shared" si="11"/>
        <v>-6.4145173891365934E-3</v>
      </c>
      <c r="F235">
        <f t="shared" si="12"/>
        <v>-1.1525574921247153E-2</v>
      </c>
      <c r="P235" s="40">
        <v>3.6999999999999998E-2</v>
      </c>
    </row>
    <row r="236" spans="1:16" x14ac:dyDescent="0.25">
      <c r="A236" s="2">
        <v>41421</v>
      </c>
      <c r="B236">
        <v>1.3226926368553268E-2</v>
      </c>
      <c r="C236">
        <v>7.7510915765302037E-3</v>
      </c>
      <c r="D236">
        <f t="shared" si="10"/>
        <v>7.5005625421731281E-5</v>
      </c>
      <c r="E236">
        <f t="shared" si="11"/>
        <v>1.3151920743131536E-2</v>
      </c>
      <c r="F236">
        <f t="shared" si="12"/>
        <v>7.6760859511084724E-3</v>
      </c>
      <c r="P236" s="40">
        <v>0.03</v>
      </c>
    </row>
    <row r="237" spans="1:16" x14ac:dyDescent="0.25">
      <c r="A237" s="2">
        <v>41428</v>
      </c>
      <c r="B237">
        <v>-1.5887505991142727E-2</v>
      </c>
      <c r="C237">
        <v>-1.0131573311919367E-2</v>
      </c>
      <c r="D237">
        <f t="shared" si="10"/>
        <v>1.0001000100023916E-4</v>
      </c>
      <c r="E237">
        <f t="shared" si="11"/>
        <v>-1.5987515992142966E-2</v>
      </c>
      <c r="F237">
        <f t="shared" si="12"/>
        <v>-1.0231583312919606E-2</v>
      </c>
      <c r="P237" s="40">
        <v>0.04</v>
      </c>
    </row>
    <row r="238" spans="1:16" x14ac:dyDescent="0.25">
      <c r="A238" s="2">
        <v>41435</v>
      </c>
      <c r="B238">
        <v>-2.2429223941573741E-2</v>
      </c>
      <c r="C238">
        <v>-2.1085199401070939E-2</v>
      </c>
      <c r="D238">
        <f t="shared" si="10"/>
        <v>1.0001000100023916E-4</v>
      </c>
      <c r="E238">
        <f t="shared" si="11"/>
        <v>-2.252923394257398E-2</v>
      </c>
      <c r="F238">
        <f t="shared" si="12"/>
        <v>-2.1185209402071178E-2</v>
      </c>
      <c r="P238" s="40">
        <v>0.04</v>
      </c>
    </row>
    <row r="239" spans="1:16" x14ac:dyDescent="0.25">
      <c r="A239" s="2">
        <v>41442</v>
      </c>
      <c r="B239">
        <v>1.2733762207771058E-2</v>
      </c>
      <c r="C239">
        <v>8.6973835775144732E-3</v>
      </c>
      <c r="D239">
        <f t="shared" si="10"/>
        <v>1.0001000100023916E-4</v>
      </c>
      <c r="E239">
        <f t="shared" si="11"/>
        <v>1.2633752206770819E-2</v>
      </c>
      <c r="F239">
        <f t="shared" si="12"/>
        <v>8.5973735765142341E-3</v>
      </c>
      <c r="P239" s="40">
        <v>0.04</v>
      </c>
    </row>
    <row r="240" spans="1:16" x14ac:dyDescent="0.25">
      <c r="A240" s="2">
        <v>41449</v>
      </c>
      <c r="B240">
        <v>1.8448464566138623E-2</v>
      </c>
      <c r="C240">
        <v>1.5943662087328319E-2</v>
      </c>
      <c r="D240">
        <f t="shared" si="10"/>
        <v>7.5005625421731281E-5</v>
      </c>
      <c r="E240">
        <f t="shared" si="11"/>
        <v>1.8373458940716892E-2</v>
      </c>
      <c r="F240">
        <f t="shared" si="12"/>
        <v>1.5868656461906588E-2</v>
      </c>
      <c r="P240" s="40">
        <v>0.03</v>
      </c>
    </row>
    <row r="241" spans="1:16" x14ac:dyDescent="0.25">
      <c r="A241" s="2">
        <v>41456</v>
      </c>
      <c r="B241">
        <v>2.5588477058554084E-2</v>
      </c>
      <c r="C241">
        <v>2.9597537552186165E-2</v>
      </c>
      <c r="D241">
        <f t="shared" si="10"/>
        <v>8.7507656920005061E-5</v>
      </c>
      <c r="E241">
        <f t="shared" si="11"/>
        <v>2.5500969401634078E-2</v>
      </c>
      <c r="F241">
        <f t="shared" si="12"/>
        <v>2.951002989526616E-2</v>
      </c>
      <c r="P241" s="40">
        <v>3.5000000000000003E-2</v>
      </c>
    </row>
    <row r="242" spans="1:16" x14ac:dyDescent="0.25">
      <c r="A242" s="2">
        <v>41463</v>
      </c>
      <c r="B242">
        <v>4.307535852891526E-3</v>
      </c>
      <c r="C242">
        <v>7.0825474606266044E-3</v>
      </c>
      <c r="D242">
        <f t="shared" si="10"/>
        <v>7.5005625421731281E-5</v>
      </c>
      <c r="E242">
        <f t="shared" si="11"/>
        <v>4.2325302274697947E-3</v>
      </c>
      <c r="F242">
        <f t="shared" si="12"/>
        <v>7.0075418352048731E-3</v>
      </c>
      <c r="P242" s="40">
        <v>0.03</v>
      </c>
    </row>
    <row r="243" spans="1:16" x14ac:dyDescent="0.25">
      <c r="A243" s="2">
        <v>41470</v>
      </c>
      <c r="B243">
        <v>1.3193441023889788E-2</v>
      </c>
      <c r="C243">
        <v>-2.5999917784511799E-4</v>
      </c>
      <c r="D243">
        <f t="shared" si="10"/>
        <v>5.000250012487939E-5</v>
      </c>
      <c r="E243">
        <f t="shared" si="11"/>
        <v>1.3143438523764909E-2</v>
      </c>
      <c r="F243">
        <f t="shared" si="12"/>
        <v>-3.1000167796999738E-4</v>
      </c>
      <c r="P243" s="40">
        <v>0.02</v>
      </c>
    </row>
    <row r="244" spans="1:16" x14ac:dyDescent="0.25">
      <c r="A244" s="2">
        <v>41477</v>
      </c>
      <c r="B244">
        <v>1.9223391208743168E-2</v>
      </c>
      <c r="C244">
        <v>1.0652333369399067E-2</v>
      </c>
      <c r="D244">
        <f t="shared" si="10"/>
        <v>3.7501406302764551E-5</v>
      </c>
      <c r="E244">
        <f t="shared" si="11"/>
        <v>1.9185889802440403E-2</v>
      </c>
      <c r="F244">
        <f t="shared" si="12"/>
        <v>1.0614831963096302E-2</v>
      </c>
      <c r="P244" s="40">
        <v>1.4999999999999999E-2</v>
      </c>
    </row>
    <row r="245" spans="1:16" x14ac:dyDescent="0.25">
      <c r="A245" s="2">
        <v>41484</v>
      </c>
      <c r="B245">
        <v>-1.6465929481751167E-2</v>
      </c>
      <c r="C245">
        <v>-1.0674574350792099E-2</v>
      </c>
      <c r="D245">
        <f t="shared" si="10"/>
        <v>7.5005625421731281E-5</v>
      </c>
      <c r="E245">
        <f t="shared" si="11"/>
        <v>-1.6540935107172899E-2</v>
      </c>
      <c r="F245">
        <f t="shared" si="12"/>
        <v>-1.0749579976213831E-2</v>
      </c>
      <c r="P245" s="40">
        <v>0.03</v>
      </c>
    </row>
    <row r="246" spans="1:16" x14ac:dyDescent="0.25">
      <c r="A246" s="2">
        <v>41491</v>
      </c>
      <c r="B246">
        <v>-1.1668424714971926E-2</v>
      </c>
      <c r="C246">
        <v>-2.1041543244239763E-2</v>
      </c>
      <c r="D246">
        <f t="shared" si="10"/>
        <v>1.2001440172815236E-4</v>
      </c>
      <c r="E246">
        <f t="shared" si="11"/>
        <v>-1.1788439116700078E-2</v>
      </c>
      <c r="F246">
        <f t="shared" si="12"/>
        <v>-2.1161557645967916E-2</v>
      </c>
      <c r="P246" s="40">
        <v>4.8000000000000001E-2</v>
      </c>
    </row>
    <row r="247" spans="1:16" x14ac:dyDescent="0.25">
      <c r="A247" s="2">
        <v>41498</v>
      </c>
      <c r="B247">
        <v>2.9706868541414409E-3</v>
      </c>
      <c r="C247">
        <v>4.6321447273055382E-3</v>
      </c>
      <c r="D247">
        <f t="shared" si="10"/>
        <v>1.0001000100023916E-4</v>
      </c>
      <c r="E247">
        <f t="shared" si="11"/>
        <v>2.8706768531412017E-3</v>
      </c>
      <c r="F247">
        <f t="shared" si="12"/>
        <v>4.5321347263052991E-3</v>
      </c>
      <c r="P247" s="40">
        <v>0.04</v>
      </c>
    </row>
    <row r="248" spans="1:16" x14ac:dyDescent="0.25">
      <c r="A248" s="2">
        <v>41505</v>
      </c>
      <c r="B248">
        <v>-1.8893384731499645E-2</v>
      </c>
      <c r="C248">
        <v>-1.8352887886985279E-2</v>
      </c>
      <c r="D248">
        <f t="shared" si="10"/>
        <v>5.5003025166255881E-5</v>
      </c>
      <c r="E248">
        <f t="shared" si="11"/>
        <v>-1.8948387756665901E-2</v>
      </c>
      <c r="F248">
        <f t="shared" si="12"/>
        <v>-1.8407890912151535E-2</v>
      </c>
      <c r="P248" s="40">
        <v>2.1999999999999999E-2</v>
      </c>
    </row>
    <row r="249" spans="1:16" x14ac:dyDescent="0.25">
      <c r="A249" s="2">
        <v>41512</v>
      </c>
      <c r="B249">
        <v>1.4304354539614513E-2</v>
      </c>
      <c r="C249">
        <v>1.3594905842882751E-2</v>
      </c>
      <c r="D249">
        <f t="shared" si="10"/>
        <v>5.000250012487939E-5</v>
      </c>
      <c r="E249">
        <f t="shared" si="11"/>
        <v>1.4254352039489633E-2</v>
      </c>
      <c r="F249">
        <f t="shared" si="12"/>
        <v>1.3544903342757871E-2</v>
      </c>
      <c r="P249" s="40">
        <v>0.02</v>
      </c>
    </row>
    <row r="250" spans="1:16" x14ac:dyDescent="0.25">
      <c r="A250" s="2">
        <v>41519</v>
      </c>
      <c r="B250">
        <v>2.2387322423727166E-2</v>
      </c>
      <c r="C250">
        <v>1.9828745764806793E-2</v>
      </c>
      <c r="D250">
        <f t="shared" si="10"/>
        <v>3.7501406302764551E-5</v>
      </c>
      <c r="E250">
        <f t="shared" si="11"/>
        <v>2.2349821017424401E-2</v>
      </c>
      <c r="F250">
        <f t="shared" si="12"/>
        <v>1.9791244358504028E-2</v>
      </c>
      <c r="P250" s="40">
        <v>1.4999999999999999E-2</v>
      </c>
    </row>
    <row r="251" spans="1:16" x14ac:dyDescent="0.25">
      <c r="A251" s="2">
        <v>41526</v>
      </c>
      <c r="B251">
        <v>9.1988636275858529E-3</v>
      </c>
      <c r="C251">
        <v>1.2985885064401336E-2</v>
      </c>
      <c r="D251">
        <f t="shared" si="10"/>
        <v>2.5000625015536571E-5</v>
      </c>
      <c r="E251">
        <f t="shared" si="11"/>
        <v>9.1738630025703163E-3</v>
      </c>
      <c r="F251">
        <f t="shared" si="12"/>
        <v>1.2960884439385799E-2</v>
      </c>
      <c r="P251" s="40">
        <v>0.01</v>
      </c>
    </row>
    <row r="252" spans="1:16" x14ac:dyDescent="0.25">
      <c r="A252" s="2">
        <v>41533</v>
      </c>
      <c r="B252">
        <v>-9.8795338638496249E-3</v>
      </c>
      <c r="C252">
        <v>-1.0620461684477136E-2</v>
      </c>
      <c r="D252">
        <f t="shared" si="10"/>
        <v>1.2500156251871175E-5</v>
      </c>
      <c r="E252">
        <f t="shared" si="11"/>
        <v>-9.8920340201014961E-3</v>
      </c>
      <c r="F252">
        <f t="shared" si="12"/>
        <v>-1.0632961840729007E-2</v>
      </c>
      <c r="P252" s="40">
        <v>5.0000000000000001E-3</v>
      </c>
    </row>
    <row r="253" spans="1:16" x14ac:dyDescent="0.25">
      <c r="A253" s="2">
        <v>41540</v>
      </c>
      <c r="B253">
        <v>-2.9216905234267483E-3</v>
      </c>
      <c r="C253">
        <v>-7.3887985813506725E-4</v>
      </c>
      <c r="D253">
        <f t="shared" si="10"/>
        <v>1.2500156251871175E-5</v>
      </c>
      <c r="E253">
        <f t="shared" si="11"/>
        <v>-2.9341906796786195E-3</v>
      </c>
      <c r="F253">
        <f t="shared" si="12"/>
        <v>-7.5138001438693842E-4</v>
      </c>
      <c r="P253" s="40">
        <v>5.0000000000000001E-3</v>
      </c>
    </row>
    <row r="254" spans="1:16" x14ac:dyDescent="0.25">
      <c r="A254" s="2">
        <v>41547</v>
      </c>
      <c r="B254">
        <v>6.6551520709111798E-3</v>
      </c>
      <c r="C254">
        <v>7.5125412599822868E-3</v>
      </c>
      <c r="D254">
        <f t="shared" si="10"/>
        <v>4.5002025091056552E-5</v>
      </c>
      <c r="E254">
        <f t="shared" si="11"/>
        <v>6.6101500458201233E-3</v>
      </c>
      <c r="F254">
        <f t="shared" si="12"/>
        <v>7.4675392348912302E-3</v>
      </c>
      <c r="P254" s="40">
        <v>1.7999999999999999E-2</v>
      </c>
    </row>
    <row r="255" spans="1:16" x14ac:dyDescent="0.25">
      <c r="A255" s="2">
        <v>41554</v>
      </c>
      <c r="B255">
        <v>2.8751186741279234E-2</v>
      </c>
      <c r="C255">
        <v>2.4248502928708657E-2</v>
      </c>
      <c r="D255">
        <f t="shared" si="10"/>
        <v>1.5752481015751663E-4</v>
      </c>
      <c r="E255">
        <f t="shared" si="11"/>
        <v>2.8593661931121717E-2</v>
      </c>
      <c r="F255">
        <f t="shared" si="12"/>
        <v>2.409097811855114E-2</v>
      </c>
      <c r="P255" s="40">
        <v>6.3E-2</v>
      </c>
    </row>
    <row r="256" spans="1:16" x14ac:dyDescent="0.25">
      <c r="A256" s="2">
        <v>41561</v>
      </c>
      <c r="B256">
        <v>3.5783079343359851E-3</v>
      </c>
      <c r="C256">
        <v>8.7532358842074692E-3</v>
      </c>
      <c r="D256">
        <f t="shared" si="10"/>
        <v>6.2503906494093542E-5</v>
      </c>
      <c r="E256">
        <f t="shared" si="11"/>
        <v>3.5158040278418915E-3</v>
      </c>
      <c r="F256">
        <f t="shared" si="12"/>
        <v>8.6907319777133757E-3</v>
      </c>
      <c r="P256" s="40">
        <v>2.5000000000000001E-2</v>
      </c>
    </row>
    <row r="257" spans="1:16" x14ac:dyDescent="0.25">
      <c r="A257" s="2">
        <v>41568</v>
      </c>
      <c r="B257">
        <v>4.432111523844969E-3</v>
      </c>
      <c r="C257">
        <v>1.0626360142219136E-3</v>
      </c>
      <c r="D257">
        <f t="shared" si="10"/>
        <v>7.5005625421731281E-5</v>
      </c>
      <c r="E257">
        <f t="shared" si="11"/>
        <v>4.3571058984232377E-3</v>
      </c>
      <c r="F257">
        <f t="shared" si="12"/>
        <v>9.8763038880018235E-4</v>
      </c>
      <c r="P257" s="40">
        <v>0.03</v>
      </c>
    </row>
    <row r="258" spans="1:16" x14ac:dyDescent="0.25">
      <c r="A258" s="2">
        <v>41575</v>
      </c>
      <c r="B258">
        <v>6.040641289694313E-3</v>
      </c>
      <c r="C258">
        <v>5.0918291612489872E-3</v>
      </c>
      <c r="D258">
        <f t="shared" si="10"/>
        <v>8.2506806811544209E-5</v>
      </c>
      <c r="E258">
        <f t="shared" si="11"/>
        <v>5.9581344828827688E-3</v>
      </c>
      <c r="F258">
        <f t="shared" si="12"/>
        <v>5.009322354437443E-3</v>
      </c>
      <c r="P258" s="40">
        <v>3.3000000000000002E-2</v>
      </c>
    </row>
    <row r="259" spans="1:16" x14ac:dyDescent="0.25">
      <c r="A259" s="2">
        <v>41582</v>
      </c>
      <c r="B259">
        <v>2.1847336385676482E-2</v>
      </c>
      <c r="C259">
        <v>1.5570944043896756E-2</v>
      </c>
      <c r="D259">
        <f t="shared" ref="D259:D322" si="13">((400)/(400-P259)) -1</f>
        <v>1.3001690219738293E-4</v>
      </c>
      <c r="E259">
        <f t="shared" ref="E259:E322" si="14">B259-D259</f>
        <v>2.1717319483479099E-2</v>
      </c>
      <c r="F259">
        <f t="shared" ref="F259:F322" si="15">C259-D259</f>
        <v>1.5440927141699373E-2</v>
      </c>
      <c r="P259" s="40">
        <v>5.1999999999999998E-2</v>
      </c>
    </row>
    <row r="260" spans="1:16" x14ac:dyDescent="0.25">
      <c r="A260" s="2">
        <v>41589</v>
      </c>
      <c r="B260">
        <v>-3.9296916374135116E-3</v>
      </c>
      <c r="C260">
        <v>3.6592308903455554E-3</v>
      </c>
      <c r="D260">
        <f t="shared" si="13"/>
        <v>1.7503063036028443E-4</v>
      </c>
      <c r="E260">
        <f t="shared" si="14"/>
        <v>-4.1047222677737961E-3</v>
      </c>
      <c r="F260">
        <f t="shared" si="15"/>
        <v>3.484200259985271E-3</v>
      </c>
      <c r="P260" s="40">
        <v>7.0000000000000007E-2</v>
      </c>
    </row>
    <row r="261" spans="1:16" x14ac:dyDescent="0.25">
      <c r="A261" s="2">
        <v>41596</v>
      </c>
      <c r="B261">
        <v>4.0406541630697125E-3</v>
      </c>
      <c r="C261">
        <v>5.8182195648270407E-4</v>
      </c>
      <c r="D261">
        <f t="shared" si="13"/>
        <v>1.6252641054159689E-4</v>
      </c>
      <c r="E261">
        <f t="shared" si="14"/>
        <v>3.8781277525281157E-3</v>
      </c>
      <c r="F261">
        <f t="shared" si="15"/>
        <v>4.1929554594110718E-4</v>
      </c>
      <c r="P261" s="40">
        <v>6.5000000000000002E-2</v>
      </c>
    </row>
    <row r="262" spans="1:16" x14ac:dyDescent="0.25">
      <c r="A262" s="2">
        <v>41603</v>
      </c>
      <c r="B262">
        <v>-1.2330509322186008E-3</v>
      </c>
      <c r="C262">
        <v>-3.9876453030651004E-4</v>
      </c>
      <c r="D262">
        <f t="shared" si="13"/>
        <v>1.3751890884994289E-4</v>
      </c>
      <c r="E262">
        <f t="shared" si="14"/>
        <v>-1.3705698410685437E-3</v>
      </c>
      <c r="F262">
        <f t="shared" si="15"/>
        <v>-5.3628343915645298E-4</v>
      </c>
      <c r="P262" s="40">
        <v>5.5E-2</v>
      </c>
    </row>
    <row r="263" spans="1:16" x14ac:dyDescent="0.25">
      <c r="A263" s="2">
        <v>41610</v>
      </c>
      <c r="B263">
        <v>-1.2810053568011719E-2</v>
      </c>
      <c r="C263">
        <v>-1.6492263854288099E-2</v>
      </c>
      <c r="D263">
        <f t="shared" si="13"/>
        <v>1.3001690219738293E-4</v>
      </c>
      <c r="E263">
        <f t="shared" si="14"/>
        <v>-1.2940070470209102E-2</v>
      </c>
      <c r="F263">
        <f t="shared" si="15"/>
        <v>-1.6622280756485482E-2</v>
      </c>
      <c r="P263" s="40">
        <v>5.1999999999999998E-2</v>
      </c>
    </row>
    <row r="264" spans="1:16" x14ac:dyDescent="0.25">
      <c r="A264" s="2">
        <v>41617</v>
      </c>
      <c r="B264">
        <v>1.8842320040798478E-2</v>
      </c>
      <c r="C264">
        <v>2.4220986249201978E-2</v>
      </c>
      <c r="D264">
        <f t="shared" si="13"/>
        <v>1.5002250337547984E-4</v>
      </c>
      <c r="E264">
        <f t="shared" si="14"/>
        <v>1.8692297537422999E-2</v>
      </c>
      <c r="F264">
        <f t="shared" si="15"/>
        <v>2.4070963745826499E-2</v>
      </c>
      <c r="P264" s="40">
        <v>0.06</v>
      </c>
    </row>
    <row r="265" spans="1:16" x14ac:dyDescent="0.25">
      <c r="A265" s="2">
        <v>41624</v>
      </c>
      <c r="B265">
        <v>1.0636069966761207E-2</v>
      </c>
      <c r="C265">
        <v>1.2693078603010582E-2</v>
      </c>
      <c r="D265">
        <f t="shared" si="13"/>
        <v>1.3751890884994289E-4</v>
      </c>
      <c r="E265">
        <f t="shared" si="14"/>
        <v>1.0498551057911264E-2</v>
      </c>
      <c r="F265">
        <f t="shared" si="15"/>
        <v>1.255555969416064E-2</v>
      </c>
      <c r="P265" s="40">
        <v>5.5E-2</v>
      </c>
    </row>
    <row r="266" spans="1:16" x14ac:dyDescent="0.25">
      <c r="A266" s="2">
        <v>41631</v>
      </c>
      <c r="B266">
        <v>-2.2156557404162178E-4</v>
      </c>
      <c r="C266">
        <v>-5.4469582216101963E-3</v>
      </c>
      <c r="D266">
        <f t="shared" si="13"/>
        <v>1.4502102804914152E-4</v>
      </c>
      <c r="E266">
        <f t="shared" si="14"/>
        <v>-3.6658660209076333E-4</v>
      </c>
      <c r="F266">
        <f t="shared" si="15"/>
        <v>-5.5919792496593379E-3</v>
      </c>
      <c r="P266" s="40">
        <v>5.8000000000000003E-2</v>
      </c>
    </row>
    <row r="267" spans="1:16" x14ac:dyDescent="0.25">
      <c r="A267" s="2">
        <v>41638</v>
      </c>
      <c r="B267">
        <v>1.4790416942831212E-3</v>
      </c>
      <c r="C267">
        <v>6.0064323593987902E-3</v>
      </c>
      <c r="D267">
        <f t="shared" si="13"/>
        <v>1.4502102804914152E-4</v>
      </c>
      <c r="E267">
        <f t="shared" si="14"/>
        <v>1.3340206662339797E-3</v>
      </c>
      <c r="F267">
        <f t="shared" si="15"/>
        <v>5.8614113313496486E-3</v>
      </c>
      <c r="P267" s="40">
        <v>5.8000000000000003E-2</v>
      </c>
    </row>
    <row r="268" spans="1:16" x14ac:dyDescent="0.25">
      <c r="A268" s="2">
        <v>41645</v>
      </c>
      <c r="B268">
        <v>7.1931941569488818E-4</v>
      </c>
      <c r="C268">
        <v>-1.9920233231978802E-3</v>
      </c>
      <c r="D268">
        <f t="shared" si="13"/>
        <v>8.2506806811544209E-5</v>
      </c>
      <c r="E268">
        <f t="shared" si="14"/>
        <v>6.3681260888334397E-4</v>
      </c>
      <c r="F268">
        <f t="shared" si="15"/>
        <v>-2.0745301300094244E-3</v>
      </c>
      <c r="P268" s="40">
        <v>3.3000000000000002E-2</v>
      </c>
    </row>
    <row r="269" spans="1:16" x14ac:dyDescent="0.25">
      <c r="A269" s="2">
        <v>41652</v>
      </c>
      <c r="B269">
        <v>-2.4032424809590041E-2</v>
      </c>
      <c r="C269">
        <v>-2.6328337026207967E-2</v>
      </c>
      <c r="D269">
        <f t="shared" si="13"/>
        <v>7.5005625421731281E-5</v>
      </c>
      <c r="E269">
        <f t="shared" si="14"/>
        <v>-2.4107430435011772E-2</v>
      </c>
      <c r="F269">
        <f t="shared" si="15"/>
        <v>-2.6403342651629698E-2</v>
      </c>
      <c r="P269" s="40">
        <v>0.03</v>
      </c>
    </row>
    <row r="270" spans="1:16" x14ac:dyDescent="0.25">
      <c r="A270" s="2">
        <v>41659</v>
      </c>
      <c r="B270">
        <v>2.0682612399413316E-3</v>
      </c>
      <c r="C270">
        <v>-4.3010198527949108E-3</v>
      </c>
      <c r="D270">
        <f t="shared" si="13"/>
        <v>8.2506806811544209E-5</v>
      </c>
      <c r="E270">
        <f t="shared" si="14"/>
        <v>1.9857544331297874E-3</v>
      </c>
      <c r="F270">
        <f t="shared" si="15"/>
        <v>-4.383526659606455E-3</v>
      </c>
      <c r="P270" s="40">
        <v>3.3000000000000002E-2</v>
      </c>
    </row>
    <row r="271" spans="1:16" x14ac:dyDescent="0.25">
      <c r="A271" s="2">
        <v>41666</v>
      </c>
      <c r="B271">
        <v>1.4268147799450286E-2</v>
      </c>
      <c r="C271">
        <v>8.0949933945717763E-3</v>
      </c>
      <c r="D271">
        <f t="shared" si="13"/>
        <v>2.5000625015536571E-5</v>
      </c>
      <c r="E271">
        <f t="shared" si="14"/>
        <v>1.4243147174434749E-2</v>
      </c>
      <c r="F271">
        <f t="shared" si="15"/>
        <v>8.0699927695562397E-3</v>
      </c>
      <c r="P271" s="40">
        <v>0.01</v>
      </c>
    </row>
    <row r="272" spans="1:16" x14ac:dyDescent="0.25">
      <c r="A272" s="2">
        <v>41673</v>
      </c>
      <c r="B272">
        <v>3.0044668230642588E-2</v>
      </c>
      <c r="C272">
        <v>2.3154992452449168E-2</v>
      </c>
      <c r="D272">
        <f t="shared" si="13"/>
        <v>1.8003240583297497E-4</v>
      </c>
      <c r="E272">
        <f t="shared" si="14"/>
        <v>2.9864635824809613E-2</v>
      </c>
      <c r="F272">
        <f t="shared" si="15"/>
        <v>2.2974960046616193E-2</v>
      </c>
      <c r="P272" s="40">
        <v>7.1999999999999995E-2</v>
      </c>
    </row>
    <row r="273" spans="1:16" x14ac:dyDescent="0.25">
      <c r="A273" s="2">
        <v>41680</v>
      </c>
      <c r="B273">
        <v>-2.6102256135339488E-3</v>
      </c>
      <c r="C273">
        <v>-1.2944447732973785E-3</v>
      </c>
      <c r="D273">
        <f t="shared" si="13"/>
        <v>2.5000625015536571E-5</v>
      </c>
      <c r="E273">
        <f t="shared" si="14"/>
        <v>-2.6352262385494853E-3</v>
      </c>
      <c r="F273">
        <f t="shared" si="15"/>
        <v>-1.319445398312915E-3</v>
      </c>
      <c r="P273" s="40">
        <v>0.01</v>
      </c>
    </row>
    <row r="274" spans="1:16" x14ac:dyDescent="0.25">
      <c r="A274" s="2">
        <v>41687</v>
      </c>
      <c r="B274">
        <v>1.0514616335145343E-2</v>
      </c>
      <c r="C274">
        <v>1.2634418515997307E-2</v>
      </c>
      <c r="D274">
        <f t="shared" si="13"/>
        <v>8.7507656920005061E-5</v>
      </c>
      <c r="E274">
        <f t="shared" si="14"/>
        <v>1.0427108678225338E-2</v>
      </c>
      <c r="F274">
        <f t="shared" si="15"/>
        <v>1.2546910859077302E-2</v>
      </c>
      <c r="P274" s="40">
        <v>3.5000000000000003E-2</v>
      </c>
    </row>
    <row r="275" spans="1:16" x14ac:dyDescent="0.25">
      <c r="A275" s="2">
        <v>41694</v>
      </c>
      <c r="B275">
        <v>1.6976265781728055E-2</v>
      </c>
      <c r="C275">
        <v>9.9976275188274327E-3</v>
      </c>
      <c r="D275">
        <f t="shared" si="13"/>
        <v>1.0751155749244568E-4</v>
      </c>
      <c r="E275">
        <f t="shared" si="14"/>
        <v>1.6868754224235609E-2</v>
      </c>
      <c r="F275">
        <f t="shared" si="15"/>
        <v>9.890115961334987E-3</v>
      </c>
      <c r="P275" s="40">
        <v>4.2999999999999997E-2</v>
      </c>
    </row>
    <row r="276" spans="1:16" x14ac:dyDescent="0.25">
      <c r="A276" s="2">
        <v>41701</v>
      </c>
      <c r="B276">
        <v>-1.5511922140881908E-2</v>
      </c>
      <c r="C276">
        <v>-1.9653486205572848E-2</v>
      </c>
      <c r="D276">
        <f t="shared" si="13"/>
        <v>1.1251265767397989E-4</v>
      </c>
      <c r="E276">
        <f t="shared" si="14"/>
        <v>-1.5624434798555888E-2</v>
      </c>
      <c r="F276">
        <f t="shared" si="15"/>
        <v>-1.9765998863246828E-2</v>
      </c>
      <c r="P276" s="40">
        <v>4.4999999999999998E-2</v>
      </c>
    </row>
    <row r="277" spans="1:16" x14ac:dyDescent="0.25">
      <c r="A277" s="2">
        <v>41708</v>
      </c>
      <c r="B277">
        <v>2.1592597872119028E-2</v>
      </c>
      <c r="C277">
        <v>1.3790452021882045E-2</v>
      </c>
      <c r="D277">
        <f t="shared" si="13"/>
        <v>1.0001000100023916E-4</v>
      </c>
      <c r="E277">
        <f t="shared" si="14"/>
        <v>2.1492587871118789E-2</v>
      </c>
      <c r="F277">
        <f t="shared" si="15"/>
        <v>1.3690442020881806E-2</v>
      </c>
      <c r="P277" s="40">
        <v>0.04</v>
      </c>
    </row>
    <row r="278" spans="1:16" x14ac:dyDescent="0.25">
      <c r="A278" s="2">
        <v>41715</v>
      </c>
      <c r="B278">
        <v>-8.4732823918560653E-3</v>
      </c>
      <c r="C278">
        <v>-4.7682451324577348E-3</v>
      </c>
      <c r="D278">
        <f t="shared" si="13"/>
        <v>1.1251265767397989E-4</v>
      </c>
      <c r="E278">
        <f t="shared" si="14"/>
        <v>-8.5857950495300452E-3</v>
      </c>
      <c r="F278">
        <f t="shared" si="15"/>
        <v>-4.8807577901317147E-3</v>
      </c>
      <c r="P278" s="40">
        <v>4.4999999999999998E-2</v>
      </c>
    </row>
    <row r="279" spans="1:16" x14ac:dyDescent="0.25">
      <c r="A279" s="2">
        <v>41722</v>
      </c>
      <c r="B279">
        <v>-7.377867200157034E-5</v>
      </c>
      <c r="C279">
        <v>4.0212589335312287E-3</v>
      </c>
      <c r="D279">
        <f t="shared" si="13"/>
        <v>8.2506806811544209E-5</v>
      </c>
      <c r="E279">
        <f t="shared" si="14"/>
        <v>-1.5628547881311455E-4</v>
      </c>
      <c r="F279">
        <f t="shared" si="15"/>
        <v>3.9387521267196845E-3</v>
      </c>
      <c r="P279" s="40">
        <v>3.3000000000000002E-2</v>
      </c>
    </row>
    <row r="280" spans="1:16" x14ac:dyDescent="0.25">
      <c r="A280" s="2">
        <v>41729</v>
      </c>
      <c r="B280">
        <v>-3.0989514436490225E-2</v>
      </c>
      <c r="C280">
        <v>-2.6486671367358539E-2</v>
      </c>
      <c r="D280">
        <f t="shared" si="13"/>
        <v>5.000250012487939E-5</v>
      </c>
      <c r="E280">
        <f t="shared" si="14"/>
        <v>-3.1039516936615105E-2</v>
      </c>
      <c r="F280">
        <f t="shared" si="15"/>
        <v>-2.6536673867483419E-2</v>
      </c>
      <c r="P280" s="40">
        <v>0.02</v>
      </c>
    </row>
    <row r="281" spans="1:16" x14ac:dyDescent="0.25">
      <c r="A281" s="2">
        <v>41736</v>
      </c>
      <c r="B281">
        <v>2.9259236448829599E-2</v>
      </c>
      <c r="C281">
        <v>2.7075126589578807E-2</v>
      </c>
      <c r="D281">
        <f t="shared" si="13"/>
        <v>7.5005625421731281E-5</v>
      </c>
      <c r="E281">
        <f t="shared" si="14"/>
        <v>2.9184230823407868E-2</v>
      </c>
      <c r="F281">
        <f t="shared" si="15"/>
        <v>2.7000120964157076E-2</v>
      </c>
      <c r="P281" s="40">
        <v>0.03</v>
      </c>
    </row>
    <row r="282" spans="1:16" x14ac:dyDescent="0.25">
      <c r="A282" s="2">
        <v>41743</v>
      </c>
      <c r="B282">
        <v>-2.5029227257038302E-3</v>
      </c>
      <c r="C282">
        <v>-7.7751670035677942E-4</v>
      </c>
      <c r="D282">
        <f t="shared" si="13"/>
        <v>6.2503906494093542E-5</v>
      </c>
      <c r="E282">
        <f t="shared" si="14"/>
        <v>-2.5654266321979238E-3</v>
      </c>
      <c r="F282">
        <f t="shared" si="15"/>
        <v>-8.4002060685087296E-4</v>
      </c>
      <c r="P282" s="40">
        <v>2.5000000000000001E-2</v>
      </c>
    </row>
    <row r="283" spans="1:16" x14ac:dyDescent="0.25">
      <c r="A283" s="2">
        <v>41750</v>
      </c>
      <c r="B283">
        <v>7.4889716452062128E-3</v>
      </c>
      <c r="C283">
        <v>9.5202268817830161E-3</v>
      </c>
      <c r="D283">
        <f t="shared" si="13"/>
        <v>1.7500306255469056E-5</v>
      </c>
      <c r="E283">
        <f t="shared" si="14"/>
        <v>7.4714713389507437E-3</v>
      </c>
      <c r="F283">
        <f t="shared" si="15"/>
        <v>9.502726575527547E-3</v>
      </c>
      <c r="P283" s="40">
        <v>7.0000000000000001E-3</v>
      </c>
    </row>
    <row r="284" spans="1:16" x14ac:dyDescent="0.25">
      <c r="A284" s="2">
        <v>41757</v>
      </c>
      <c r="B284">
        <v>4.8006413731295954E-3</v>
      </c>
      <c r="C284">
        <v>-1.4140547640202528E-3</v>
      </c>
      <c r="D284">
        <f t="shared" si="13"/>
        <v>3.7501406302764551E-5</v>
      </c>
      <c r="E284">
        <f t="shared" si="14"/>
        <v>4.7631399668268308E-3</v>
      </c>
      <c r="F284">
        <f t="shared" si="15"/>
        <v>-1.4515561703230173E-3</v>
      </c>
      <c r="P284" s="40">
        <v>1.4999999999999999E-2</v>
      </c>
    </row>
    <row r="285" spans="1:16" x14ac:dyDescent="0.25">
      <c r="A285" s="2">
        <v>41764</v>
      </c>
      <c r="B285">
        <v>-2.4847984538128717E-3</v>
      </c>
      <c r="C285">
        <v>-3.3005142807005969E-4</v>
      </c>
      <c r="D285">
        <f t="shared" si="13"/>
        <v>5.5003025166255881E-5</v>
      </c>
      <c r="E285">
        <f t="shared" si="14"/>
        <v>-2.5398014789791276E-3</v>
      </c>
      <c r="F285">
        <f t="shared" si="15"/>
        <v>-3.8505445323631557E-4</v>
      </c>
      <c r="P285" s="40">
        <v>2.1999999999999999E-2</v>
      </c>
    </row>
    <row r="286" spans="1:16" x14ac:dyDescent="0.25">
      <c r="A286" s="2">
        <v>41771</v>
      </c>
      <c r="B286">
        <v>1.4917895884181022E-2</v>
      </c>
      <c r="C286">
        <v>1.2072275984942487E-2</v>
      </c>
      <c r="D286">
        <f t="shared" si="13"/>
        <v>3.7501406302764551E-5</v>
      </c>
      <c r="E286">
        <f t="shared" si="14"/>
        <v>1.4880394477878258E-2</v>
      </c>
      <c r="F286">
        <f t="shared" si="15"/>
        <v>1.2034774578639723E-2</v>
      </c>
      <c r="P286" s="40">
        <v>1.4999999999999999E-2</v>
      </c>
    </row>
    <row r="287" spans="1:16" x14ac:dyDescent="0.25">
      <c r="A287" s="2">
        <v>41778</v>
      </c>
      <c r="B287">
        <v>1.3557461767049786E-2</v>
      </c>
      <c r="C287">
        <v>1.2122890271890599E-2</v>
      </c>
      <c r="D287">
        <f t="shared" si="13"/>
        <v>7.0004900343034748E-5</v>
      </c>
      <c r="E287">
        <f t="shared" si="14"/>
        <v>1.3487456866706752E-2</v>
      </c>
      <c r="F287">
        <f t="shared" si="15"/>
        <v>1.2052885371547565E-2</v>
      </c>
      <c r="P287" s="40">
        <v>2.8000000000000001E-2</v>
      </c>
    </row>
    <row r="288" spans="1:16" x14ac:dyDescent="0.25">
      <c r="A288" s="2">
        <v>41785</v>
      </c>
      <c r="B288">
        <v>1.1545696812441152E-2</v>
      </c>
      <c r="C288">
        <v>1.344894946700317E-2</v>
      </c>
      <c r="D288">
        <f t="shared" si="13"/>
        <v>7.5005625421731281E-5</v>
      </c>
      <c r="E288">
        <f t="shared" si="14"/>
        <v>1.1470691187019421E-2</v>
      </c>
      <c r="F288">
        <f t="shared" si="15"/>
        <v>1.3373943841581439E-2</v>
      </c>
      <c r="P288" s="40">
        <v>0.03</v>
      </c>
    </row>
    <row r="289" spans="1:16" x14ac:dyDescent="0.25">
      <c r="A289" s="2">
        <v>41792</v>
      </c>
      <c r="B289">
        <v>-1.8297887854509878E-3</v>
      </c>
      <c r="C289">
        <v>-6.8121652381801148E-3</v>
      </c>
      <c r="D289">
        <f t="shared" si="13"/>
        <v>7.0004900343034748E-5</v>
      </c>
      <c r="E289">
        <f t="shared" si="14"/>
        <v>-1.8997936857940226E-3</v>
      </c>
      <c r="F289">
        <f t="shared" si="15"/>
        <v>-6.8821701385231495E-3</v>
      </c>
      <c r="P289" s="40">
        <v>2.8000000000000001E-2</v>
      </c>
    </row>
    <row r="290" spans="1:16" x14ac:dyDescent="0.25">
      <c r="A290" s="2">
        <v>41799</v>
      </c>
      <c r="B290">
        <v>1.3879502718146889E-2</v>
      </c>
      <c r="C290">
        <v>1.3795327106726148E-2</v>
      </c>
      <c r="D290">
        <f t="shared" si="13"/>
        <v>7.5005625421731281E-5</v>
      </c>
      <c r="E290">
        <f t="shared" si="14"/>
        <v>1.3804497092725158E-2</v>
      </c>
      <c r="F290">
        <f t="shared" si="15"/>
        <v>1.3720321481304417E-2</v>
      </c>
      <c r="P290" s="40">
        <v>0.03</v>
      </c>
    </row>
    <row r="291" spans="1:16" x14ac:dyDescent="0.25">
      <c r="A291" s="2">
        <v>41806</v>
      </c>
      <c r="B291">
        <v>1.2452536963174763E-3</v>
      </c>
      <c r="C291">
        <v>-9.7308227486558321E-4</v>
      </c>
      <c r="D291">
        <f t="shared" si="13"/>
        <v>2.5000625015536571E-5</v>
      </c>
      <c r="E291">
        <f t="shared" si="14"/>
        <v>1.2202530713019397E-3</v>
      </c>
      <c r="F291">
        <f t="shared" si="15"/>
        <v>-9.9808289988111967E-4</v>
      </c>
      <c r="P291" s="40">
        <v>0.01</v>
      </c>
    </row>
    <row r="292" spans="1:16" x14ac:dyDescent="0.25">
      <c r="A292" s="2">
        <v>41813</v>
      </c>
      <c r="B292">
        <v>1.6287019371063461E-2</v>
      </c>
      <c r="C292">
        <v>1.2483671511332846E-2</v>
      </c>
      <c r="D292">
        <f t="shared" si="13"/>
        <v>4.5002025091056552E-5</v>
      </c>
      <c r="E292">
        <f t="shared" si="14"/>
        <v>1.6242017345972404E-2</v>
      </c>
      <c r="F292">
        <f t="shared" si="15"/>
        <v>1.2438669486241789E-2</v>
      </c>
      <c r="P292" s="40">
        <v>1.7999999999999999E-2</v>
      </c>
    </row>
    <row r="293" spans="1:16" x14ac:dyDescent="0.25">
      <c r="A293" s="2">
        <v>41820</v>
      </c>
      <c r="B293">
        <v>-7.7624400526725605E-3</v>
      </c>
      <c r="C293">
        <v>-9.0005215624903243E-3</v>
      </c>
      <c r="D293">
        <f t="shared" si="13"/>
        <v>7.5000562502758328E-6</v>
      </c>
      <c r="E293">
        <f t="shared" si="14"/>
        <v>-7.7699401089228364E-3</v>
      </c>
      <c r="F293">
        <f t="shared" si="15"/>
        <v>-9.0080216187406002E-3</v>
      </c>
      <c r="P293" s="40">
        <v>3.0000000000000001E-3</v>
      </c>
    </row>
    <row r="294" spans="1:16" x14ac:dyDescent="0.25">
      <c r="A294" s="2">
        <v>41827</v>
      </c>
      <c r="B294">
        <v>1.5226614152283933E-2</v>
      </c>
      <c r="C294">
        <v>5.412780888247982E-3</v>
      </c>
      <c r="D294">
        <f t="shared" si="13"/>
        <v>3.7501406302764551E-5</v>
      </c>
      <c r="E294">
        <f t="shared" si="14"/>
        <v>1.5189112745981169E-2</v>
      </c>
      <c r="F294">
        <f t="shared" si="15"/>
        <v>5.3752794819452174E-3</v>
      </c>
      <c r="P294" s="40">
        <v>1.4999999999999999E-2</v>
      </c>
    </row>
    <row r="295" spans="1:16" x14ac:dyDescent="0.25">
      <c r="A295" s="2">
        <v>41834</v>
      </c>
      <c r="B295">
        <v>-5.4968478029455859E-3</v>
      </c>
      <c r="C295">
        <v>6.0658067231703814E-5</v>
      </c>
      <c r="D295">
        <f t="shared" si="13"/>
        <v>2.5000625015536571E-5</v>
      </c>
      <c r="E295">
        <f t="shared" si="14"/>
        <v>-5.5218484279611225E-3</v>
      </c>
      <c r="F295">
        <f t="shared" si="15"/>
        <v>3.5657442216167243E-5</v>
      </c>
      <c r="P295" s="40">
        <v>0.01</v>
      </c>
    </row>
    <row r="296" spans="1:16" x14ac:dyDescent="0.25">
      <c r="A296" s="2">
        <v>41841</v>
      </c>
      <c r="B296">
        <v>-2.9184938740073486E-2</v>
      </c>
      <c r="C296">
        <v>-2.6886148444720839E-2</v>
      </c>
      <c r="D296">
        <f t="shared" si="13"/>
        <v>5.000250012487939E-5</v>
      </c>
      <c r="E296">
        <f t="shared" si="14"/>
        <v>-2.9234941240198365E-2</v>
      </c>
      <c r="F296">
        <f t="shared" si="15"/>
        <v>-2.6936150944845718E-2</v>
      </c>
      <c r="P296" s="40">
        <v>0.02</v>
      </c>
    </row>
    <row r="297" spans="1:16" x14ac:dyDescent="0.25">
      <c r="A297" s="2">
        <v>41848</v>
      </c>
      <c r="B297">
        <v>6.4779088232868693E-3</v>
      </c>
      <c r="C297">
        <v>3.3451637117710539E-3</v>
      </c>
      <c r="D297">
        <f t="shared" si="13"/>
        <v>4.5002025091056552E-5</v>
      </c>
      <c r="E297">
        <f t="shared" si="14"/>
        <v>6.4329067981958128E-3</v>
      </c>
      <c r="F297">
        <f t="shared" si="15"/>
        <v>3.3001616866799974E-3</v>
      </c>
      <c r="P297" s="40">
        <v>1.7999999999999999E-2</v>
      </c>
    </row>
    <row r="298" spans="1:16" x14ac:dyDescent="0.25">
      <c r="A298" s="2">
        <v>41855</v>
      </c>
      <c r="B298">
        <v>1.7323274759475669E-2</v>
      </c>
      <c r="C298">
        <v>1.2150660032989582E-2</v>
      </c>
      <c r="D298">
        <f t="shared" si="13"/>
        <v>5.000250012487939E-5</v>
      </c>
      <c r="E298">
        <f t="shared" si="14"/>
        <v>1.727327225935079E-2</v>
      </c>
      <c r="F298">
        <f t="shared" si="15"/>
        <v>1.2100657532864703E-2</v>
      </c>
      <c r="P298" s="40">
        <v>0.02</v>
      </c>
    </row>
    <row r="299" spans="1:16" x14ac:dyDescent="0.25">
      <c r="A299" s="2">
        <v>41862</v>
      </c>
      <c r="B299">
        <v>2.057989728979108E-2</v>
      </c>
      <c r="C299">
        <v>1.7053166651592937E-2</v>
      </c>
      <c r="D299">
        <f t="shared" si="13"/>
        <v>5.5003025166255881E-5</v>
      </c>
      <c r="E299">
        <f t="shared" si="14"/>
        <v>2.0524894264624824E-2</v>
      </c>
      <c r="F299">
        <f t="shared" si="15"/>
        <v>1.6998163626426682E-2</v>
      </c>
      <c r="P299" s="40">
        <v>2.1999999999999999E-2</v>
      </c>
    </row>
    <row r="300" spans="1:16" x14ac:dyDescent="0.25">
      <c r="A300" s="2">
        <v>41869</v>
      </c>
      <c r="B300">
        <v>9.3132284126073751E-3</v>
      </c>
      <c r="C300">
        <v>7.5286515888716293E-3</v>
      </c>
      <c r="D300">
        <f t="shared" si="13"/>
        <v>3.7501406302764551E-5</v>
      </c>
      <c r="E300">
        <f t="shared" si="14"/>
        <v>9.2757270063046106E-3</v>
      </c>
      <c r="F300">
        <f t="shared" si="15"/>
        <v>7.4911501825688648E-3</v>
      </c>
      <c r="P300" s="40">
        <v>1.4999999999999999E-2</v>
      </c>
    </row>
    <row r="301" spans="1:16" x14ac:dyDescent="0.25">
      <c r="A301" s="2">
        <v>41876</v>
      </c>
      <c r="B301">
        <v>7.4459255201119135E-3</v>
      </c>
      <c r="C301">
        <v>2.1663327347577668E-3</v>
      </c>
      <c r="D301">
        <f t="shared" si="13"/>
        <v>4.5002025091056552E-5</v>
      </c>
      <c r="E301">
        <f t="shared" si="14"/>
        <v>7.400923495020857E-3</v>
      </c>
      <c r="F301">
        <f t="shared" si="15"/>
        <v>2.1213307096667102E-3</v>
      </c>
      <c r="P301" s="40">
        <v>1.7999999999999999E-2</v>
      </c>
    </row>
    <row r="302" spans="1:16" x14ac:dyDescent="0.25">
      <c r="A302" s="2">
        <v>41883</v>
      </c>
      <c r="B302">
        <v>-9.2051824610775452E-3</v>
      </c>
      <c r="C302">
        <v>-1.1042392791116925E-2</v>
      </c>
      <c r="D302">
        <f t="shared" si="13"/>
        <v>5.000250012487939E-5</v>
      </c>
      <c r="E302">
        <f t="shared" si="14"/>
        <v>-9.2551849612024246E-3</v>
      </c>
      <c r="F302">
        <f t="shared" si="15"/>
        <v>-1.1092395291241805E-2</v>
      </c>
      <c r="P302" s="40">
        <v>0.02</v>
      </c>
    </row>
    <row r="303" spans="1:16" x14ac:dyDescent="0.25">
      <c r="A303" s="2">
        <v>41890</v>
      </c>
      <c r="B303">
        <v>6.1619897044722233E-3</v>
      </c>
      <c r="C303">
        <v>1.2520515583518813E-2</v>
      </c>
      <c r="D303">
        <f t="shared" si="13"/>
        <v>2.5000625015536571E-5</v>
      </c>
      <c r="E303">
        <f t="shared" si="14"/>
        <v>6.1369890794566867E-3</v>
      </c>
      <c r="F303">
        <f t="shared" si="15"/>
        <v>1.2495514958503276E-2</v>
      </c>
      <c r="P303" s="40">
        <v>0.01</v>
      </c>
    </row>
    <row r="304" spans="1:16" x14ac:dyDescent="0.25">
      <c r="A304" s="2">
        <v>41897</v>
      </c>
      <c r="B304">
        <v>-9.2075310524017909E-3</v>
      </c>
      <c r="C304">
        <v>-1.3703764261395602E-2</v>
      </c>
      <c r="D304">
        <f t="shared" si="13"/>
        <v>1.7500306255469056E-5</v>
      </c>
      <c r="E304">
        <f t="shared" si="14"/>
        <v>-9.22503135865726E-3</v>
      </c>
      <c r="F304">
        <f t="shared" si="15"/>
        <v>-1.3721264567651071E-2</v>
      </c>
      <c r="P304" s="40">
        <v>7.0000000000000001E-3</v>
      </c>
    </row>
    <row r="305" spans="1:16" x14ac:dyDescent="0.25">
      <c r="A305" s="2">
        <v>41904</v>
      </c>
      <c r="B305">
        <v>-9.2441237665870282E-3</v>
      </c>
      <c r="C305">
        <v>-7.5396284040401551E-3</v>
      </c>
      <c r="D305">
        <f t="shared" si="13"/>
        <v>1.2500156251871175E-5</v>
      </c>
      <c r="E305">
        <f t="shared" si="14"/>
        <v>-9.2566239228388993E-3</v>
      </c>
      <c r="F305">
        <f t="shared" si="15"/>
        <v>-7.5521285602920263E-3</v>
      </c>
      <c r="P305" s="40">
        <v>5.0000000000000001E-3</v>
      </c>
    </row>
    <row r="306" spans="1:16" x14ac:dyDescent="0.25">
      <c r="A306" s="2">
        <v>41911</v>
      </c>
      <c r="B306">
        <v>-4.0122993891314317E-2</v>
      </c>
      <c r="C306">
        <v>-3.1388799352949269E-2</v>
      </c>
      <c r="D306">
        <f t="shared" si="13"/>
        <v>2.5000625015536571E-5</v>
      </c>
      <c r="E306">
        <f t="shared" si="14"/>
        <v>-4.0147994516329853E-2</v>
      </c>
      <c r="F306">
        <f t="shared" si="15"/>
        <v>-3.1413799977964806E-2</v>
      </c>
      <c r="P306" s="40">
        <v>0.01</v>
      </c>
    </row>
    <row r="307" spans="1:16" x14ac:dyDescent="0.25">
      <c r="A307" s="2">
        <v>41918</v>
      </c>
      <c r="B307">
        <v>-8.2718489908637245E-3</v>
      </c>
      <c r="C307">
        <v>-1.0161948528794087E-2</v>
      </c>
      <c r="D307">
        <f t="shared" si="13"/>
        <v>1.2500156251871175E-5</v>
      </c>
      <c r="E307">
        <f t="shared" si="14"/>
        <v>-8.2843491471155956E-3</v>
      </c>
      <c r="F307">
        <f t="shared" si="15"/>
        <v>-1.0174448685045958E-2</v>
      </c>
      <c r="P307" s="40">
        <v>5.0000000000000001E-3</v>
      </c>
    </row>
    <row r="308" spans="1:16" x14ac:dyDescent="0.25">
      <c r="A308" s="2">
        <v>41925</v>
      </c>
      <c r="B308">
        <v>3.9295373583861405E-2</v>
      </c>
      <c r="C308">
        <v>4.1245280580226029E-2</v>
      </c>
      <c r="D308">
        <f t="shared" si="13"/>
        <v>5.5003025166255881E-5</v>
      </c>
      <c r="E308">
        <f t="shared" si="14"/>
        <v>3.9240370558695149E-2</v>
      </c>
      <c r="F308">
        <f t="shared" si="15"/>
        <v>4.1190277555059773E-2</v>
      </c>
      <c r="P308" s="40">
        <v>2.1999999999999999E-2</v>
      </c>
    </row>
    <row r="309" spans="1:16" x14ac:dyDescent="0.25">
      <c r="A309" s="2">
        <v>41932</v>
      </c>
      <c r="B309">
        <v>3.707164621999403E-2</v>
      </c>
      <c r="C309">
        <v>2.7217061253576133E-2</v>
      </c>
      <c r="D309">
        <f t="shared" si="13"/>
        <v>1.2500156251871175E-5</v>
      </c>
      <c r="E309">
        <f t="shared" si="14"/>
        <v>3.7059146063742159E-2</v>
      </c>
      <c r="F309">
        <f t="shared" si="15"/>
        <v>2.7204561097324262E-2</v>
      </c>
      <c r="P309" s="40">
        <v>5.0000000000000001E-3</v>
      </c>
    </row>
    <row r="310" spans="1:16" x14ac:dyDescent="0.25">
      <c r="A310" s="2">
        <v>41939</v>
      </c>
      <c r="B310">
        <v>5.9397142242232775E-3</v>
      </c>
      <c r="C310">
        <v>6.8729687882978854E-3</v>
      </c>
      <c r="D310">
        <f t="shared" si="13"/>
        <v>7.5000562502758328E-6</v>
      </c>
      <c r="E310">
        <f t="shared" si="14"/>
        <v>5.9322141679730017E-3</v>
      </c>
      <c r="F310">
        <f t="shared" si="15"/>
        <v>6.8654687320476096E-3</v>
      </c>
      <c r="P310" s="40">
        <v>3.0000000000000001E-3</v>
      </c>
    </row>
    <row r="311" spans="1:16" x14ac:dyDescent="0.25">
      <c r="A311" s="2">
        <v>41946</v>
      </c>
      <c r="B311">
        <v>1.0957933165700068E-2</v>
      </c>
      <c r="C311">
        <v>3.8879000299876518E-3</v>
      </c>
      <c r="D311">
        <f t="shared" si="13"/>
        <v>4.5002025091056552E-5</v>
      </c>
      <c r="E311">
        <f t="shared" si="14"/>
        <v>1.0912931140609011E-2</v>
      </c>
      <c r="F311">
        <f t="shared" si="15"/>
        <v>3.8428980048965953E-3</v>
      </c>
      <c r="P311" s="40">
        <v>1.7999999999999999E-2</v>
      </c>
    </row>
    <row r="312" spans="1:16" x14ac:dyDescent="0.25">
      <c r="A312" s="2">
        <v>41953</v>
      </c>
      <c r="B312">
        <v>1.2284514955953651E-2</v>
      </c>
      <c r="C312">
        <v>1.1608894229334065E-2</v>
      </c>
      <c r="D312">
        <f t="shared" si="13"/>
        <v>7.5000562502758328E-6</v>
      </c>
      <c r="E312">
        <f t="shared" si="14"/>
        <v>1.2277014899703375E-2</v>
      </c>
      <c r="F312">
        <f t="shared" si="15"/>
        <v>1.160139417308379E-2</v>
      </c>
      <c r="P312" s="40">
        <v>3.0000000000000001E-3</v>
      </c>
    </row>
    <row r="313" spans="1:16" x14ac:dyDescent="0.25">
      <c r="A313" s="2">
        <v>41960</v>
      </c>
      <c r="B313">
        <v>1.1522729032451521E-2</v>
      </c>
      <c r="C313">
        <v>1.9675594863096243E-3</v>
      </c>
      <c r="D313">
        <f t="shared" si="13"/>
        <v>7.5000562502758328E-6</v>
      </c>
      <c r="E313">
        <f t="shared" si="14"/>
        <v>1.1515228976201245E-2</v>
      </c>
      <c r="F313">
        <f t="shared" si="15"/>
        <v>1.9600594300593485E-3</v>
      </c>
      <c r="P313" s="40">
        <v>3.0000000000000001E-3</v>
      </c>
    </row>
    <row r="314" spans="1:16" x14ac:dyDescent="0.25">
      <c r="A314" s="2">
        <v>41967</v>
      </c>
      <c r="B314">
        <v>6.3104898577136725E-3</v>
      </c>
      <c r="C314">
        <v>3.7774273912881901E-3</v>
      </c>
      <c r="D314">
        <f t="shared" si="13"/>
        <v>1.2500156251871175E-5</v>
      </c>
      <c r="E314">
        <f t="shared" si="14"/>
        <v>6.2979897014618013E-3</v>
      </c>
      <c r="F314">
        <f t="shared" si="15"/>
        <v>3.7649272350363189E-3</v>
      </c>
      <c r="P314" s="40">
        <v>5.0000000000000001E-3</v>
      </c>
    </row>
    <row r="315" spans="1:16" x14ac:dyDescent="0.25">
      <c r="A315" s="2">
        <v>41974</v>
      </c>
      <c r="B315">
        <v>-3.8306285034790138E-2</v>
      </c>
      <c r="C315">
        <v>-3.5193800084960897E-2</v>
      </c>
      <c r="D315">
        <f t="shared" si="13"/>
        <v>2.5000625015536571E-5</v>
      </c>
      <c r="E315">
        <f t="shared" si="14"/>
        <v>-3.8331285659805675E-2</v>
      </c>
      <c r="F315">
        <f t="shared" si="15"/>
        <v>-3.5218800709976433E-2</v>
      </c>
      <c r="P315" s="40">
        <v>0.01</v>
      </c>
    </row>
    <row r="316" spans="1:16" x14ac:dyDescent="0.25">
      <c r="A316" s="2">
        <v>41981</v>
      </c>
      <c r="B316">
        <v>2.4422402768467806E-2</v>
      </c>
      <c r="C316">
        <v>3.4120223690046053E-2</v>
      </c>
      <c r="D316">
        <f t="shared" si="13"/>
        <v>3.7501406302764551E-5</v>
      </c>
      <c r="E316">
        <f t="shared" si="14"/>
        <v>2.4384901362165042E-2</v>
      </c>
      <c r="F316">
        <f t="shared" si="15"/>
        <v>3.4082722283743289E-2</v>
      </c>
      <c r="P316" s="40">
        <v>1.4999999999999999E-2</v>
      </c>
    </row>
    <row r="317" spans="1:16" x14ac:dyDescent="0.25">
      <c r="A317" s="2">
        <v>41988</v>
      </c>
      <c r="B317">
        <v>1.5464604879949679E-2</v>
      </c>
      <c r="C317">
        <v>8.7509327301046654E-3</v>
      </c>
      <c r="D317">
        <f t="shared" si="13"/>
        <v>6.2503906494093542E-5</v>
      </c>
      <c r="E317">
        <f t="shared" si="14"/>
        <v>1.5402100973455585E-2</v>
      </c>
      <c r="F317">
        <f t="shared" si="15"/>
        <v>8.6884288236105719E-3</v>
      </c>
      <c r="P317" s="40">
        <v>2.5000000000000001E-2</v>
      </c>
    </row>
    <row r="318" spans="1:16" x14ac:dyDescent="0.25">
      <c r="A318" s="2">
        <v>41995</v>
      </c>
      <c r="B318">
        <v>-1.5745359006381566E-2</v>
      </c>
      <c r="C318">
        <v>-1.4635440334403055E-2</v>
      </c>
      <c r="D318">
        <f t="shared" si="13"/>
        <v>2.5000625015536571E-5</v>
      </c>
      <c r="E318">
        <f t="shared" si="14"/>
        <v>-1.5770359631397102E-2</v>
      </c>
      <c r="F318">
        <f t="shared" si="15"/>
        <v>-1.4660440959418592E-2</v>
      </c>
      <c r="P318" s="40">
        <v>0.01</v>
      </c>
    </row>
    <row r="319" spans="1:16" x14ac:dyDescent="0.25">
      <c r="A319" s="2">
        <v>42002</v>
      </c>
      <c r="B319">
        <v>-8.5907744608090131E-3</v>
      </c>
      <c r="C319">
        <v>-6.5056322606044728E-3</v>
      </c>
      <c r="D319">
        <f t="shared" si="13"/>
        <v>3.7501406302764551E-5</v>
      </c>
      <c r="E319">
        <f t="shared" si="14"/>
        <v>-8.6282758671117777E-3</v>
      </c>
      <c r="F319">
        <f t="shared" si="15"/>
        <v>-6.5431336669072374E-3</v>
      </c>
      <c r="P319" s="40">
        <v>1.4999999999999999E-2</v>
      </c>
    </row>
    <row r="320" spans="1:16" x14ac:dyDescent="0.25">
      <c r="A320" s="2">
        <v>42009</v>
      </c>
      <c r="B320">
        <v>-8.6337771443929946E-3</v>
      </c>
      <c r="C320">
        <v>-1.2416808538401243E-2</v>
      </c>
      <c r="D320">
        <f t="shared" si="13"/>
        <v>3.7501406302764551E-5</v>
      </c>
      <c r="E320">
        <f t="shared" si="14"/>
        <v>-8.6712785506957591E-3</v>
      </c>
      <c r="F320">
        <f t="shared" si="15"/>
        <v>-1.2454309944704008E-2</v>
      </c>
      <c r="P320" s="40">
        <v>1.4999999999999999E-2</v>
      </c>
    </row>
    <row r="321" spans="1:16" x14ac:dyDescent="0.25">
      <c r="A321" s="2">
        <v>42016</v>
      </c>
      <c r="B321">
        <v>1.6381419867859626E-2</v>
      </c>
      <c r="C321">
        <v>1.6044222248989437E-2</v>
      </c>
      <c r="D321">
        <f t="shared" si="13"/>
        <v>4.5002025091056552E-5</v>
      </c>
      <c r="E321">
        <f t="shared" si="14"/>
        <v>1.6336417842768569E-2</v>
      </c>
      <c r="F321">
        <f t="shared" si="15"/>
        <v>1.599922022389838E-2</v>
      </c>
      <c r="P321" s="40">
        <v>1.7999999999999999E-2</v>
      </c>
    </row>
    <row r="322" spans="1:16" x14ac:dyDescent="0.25">
      <c r="A322" s="2">
        <v>42023</v>
      </c>
      <c r="B322">
        <v>-2.7851407135787536E-2</v>
      </c>
      <c r="C322">
        <v>-2.7697398464084016E-2</v>
      </c>
      <c r="D322">
        <f t="shared" si="13"/>
        <v>3.2501056284273133E-5</v>
      </c>
      <c r="E322">
        <f t="shared" si="14"/>
        <v>-2.7883908192071809E-2</v>
      </c>
      <c r="F322">
        <f t="shared" si="15"/>
        <v>-2.7729899520368289E-2</v>
      </c>
      <c r="P322" s="40">
        <v>1.2999999999999999E-2</v>
      </c>
    </row>
    <row r="323" spans="1:16" x14ac:dyDescent="0.25">
      <c r="A323" s="2">
        <v>42030</v>
      </c>
      <c r="B323">
        <v>4.3090593678506837E-2</v>
      </c>
      <c r="C323">
        <v>3.0315932061393425E-2</v>
      </c>
      <c r="D323">
        <f t="shared" ref="D323:D386" si="16">((400)/(400-P323)) -1</f>
        <v>1.2500156251871175E-5</v>
      </c>
      <c r="E323">
        <f t="shared" ref="E323:E386" si="17">B323-D323</f>
        <v>4.3078093522254966E-2</v>
      </c>
      <c r="F323">
        <f t="shared" ref="F323:F386" si="18">C323-D323</f>
        <v>3.0303431905141554E-2</v>
      </c>
      <c r="P323" s="40">
        <v>5.0000000000000001E-3</v>
      </c>
    </row>
    <row r="324" spans="1:16" x14ac:dyDescent="0.25">
      <c r="A324" s="2">
        <v>42037</v>
      </c>
      <c r="B324">
        <v>2.7479043503130199E-2</v>
      </c>
      <c r="C324">
        <v>2.0199769194292963E-2</v>
      </c>
      <c r="D324">
        <f t="shared" si="16"/>
        <v>3.7501406302764551E-5</v>
      </c>
      <c r="E324">
        <f t="shared" si="17"/>
        <v>2.7441542096827434E-2</v>
      </c>
      <c r="F324">
        <f t="shared" si="18"/>
        <v>2.0162267787990198E-2</v>
      </c>
      <c r="P324" s="40">
        <v>1.4999999999999999E-2</v>
      </c>
    </row>
    <row r="325" spans="1:16" x14ac:dyDescent="0.25">
      <c r="A325" s="2">
        <v>42044</v>
      </c>
      <c r="B325">
        <v>2.4669048130601511E-3</v>
      </c>
      <c r="C325">
        <v>6.3472210470589367E-3</v>
      </c>
      <c r="D325">
        <f t="shared" si="16"/>
        <v>1.2500156251871175E-5</v>
      </c>
      <c r="E325">
        <f t="shared" si="17"/>
        <v>2.4544046568082799E-3</v>
      </c>
      <c r="F325">
        <f t="shared" si="18"/>
        <v>6.3347208908070655E-3</v>
      </c>
      <c r="P325" s="40">
        <v>5.0000000000000001E-3</v>
      </c>
    </row>
    <row r="326" spans="1:16" x14ac:dyDescent="0.25">
      <c r="A326" s="2">
        <v>42051</v>
      </c>
      <c r="B326">
        <v>-2.3822254502371661E-3</v>
      </c>
      <c r="C326">
        <v>-2.7484475502658461E-3</v>
      </c>
      <c r="D326">
        <f t="shared" si="16"/>
        <v>2.5000625015536571E-5</v>
      </c>
      <c r="E326">
        <f t="shared" si="17"/>
        <v>-2.4072260752527027E-3</v>
      </c>
      <c r="F326">
        <f t="shared" si="18"/>
        <v>-2.7734481752813827E-3</v>
      </c>
      <c r="P326" s="40">
        <v>0.01</v>
      </c>
    </row>
    <row r="327" spans="1:16" x14ac:dyDescent="0.25">
      <c r="A327" s="2">
        <v>42058</v>
      </c>
      <c r="B327">
        <v>-1.1313313764723221E-2</v>
      </c>
      <c r="C327">
        <v>-1.5794720836303178E-2</v>
      </c>
      <c r="D327">
        <f t="shared" si="16"/>
        <v>2.0000400007935681E-5</v>
      </c>
      <c r="E327">
        <f t="shared" si="17"/>
        <v>-1.1333314164731156E-2</v>
      </c>
      <c r="F327">
        <f t="shared" si="18"/>
        <v>-1.5814721236311113E-2</v>
      </c>
      <c r="P327" s="40">
        <v>8.0000000000000002E-3</v>
      </c>
    </row>
    <row r="328" spans="1:16" x14ac:dyDescent="0.25">
      <c r="A328" s="2">
        <v>42065</v>
      </c>
      <c r="B328">
        <v>-6.6324715765995529E-3</v>
      </c>
      <c r="C328">
        <v>-8.6228227811919449E-3</v>
      </c>
      <c r="D328">
        <f t="shared" si="16"/>
        <v>1.2500156251871175E-5</v>
      </c>
      <c r="E328">
        <f t="shared" si="17"/>
        <v>-6.644971732851424E-3</v>
      </c>
      <c r="F328">
        <f t="shared" si="18"/>
        <v>-8.6353229374438161E-3</v>
      </c>
      <c r="P328" s="40">
        <v>5.0000000000000001E-3</v>
      </c>
    </row>
    <row r="329" spans="1:16" x14ac:dyDescent="0.25">
      <c r="A329" s="2">
        <v>42072</v>
      </c>
      <c r="B329">
        <v>1.9626792371131952E-2</v>
      </c>
      <c r="C329">
        <v>2.6638842218080411E-2</v>
      </c>
      <c r="D329">
        <f t="shared" si="16"/>
        <v>5.7503306440276347E-5</v>
      </c>
      <c r="E329">
        <f t="shared" si="17"/>
        <v>1.9569289064691676E-2</v>
      </c>
      <c r="F329">
        <f t="shared" si="18"/>
        <v>2.6581338911640134E-2</v>
      </c>
      <c r="P329" s="40">
        <v>2.3E-2</v>
      </c>
    </row>
    <row r="330" spans="1:16" x14ac:dyDescent="0.25">
      <c r="A330" s="2">
        <v>42079</v>
      </c>
      <c r="B330">
        <v>-2.4388641162999544E-2</v>
      </c>
      <c r="C330">
        <v>-2.2332942370557187E-2</v>
      </c>
      <c r="D330">
        <f t="shared" si="16"/>
        <v>7.5000562502758328E-6</v>
      </c>
      <c r="E330">
        <f t="shared" si="17"/>
        <v>-2.4396141219249819E-2</v>
      </c>
      <c r="F330">
        <f t="shared" si="18"/>
        <v>-2.2340442426807463E-2</v>
      </c>
      <c r="P330" s="40">
        <v>3.0000000000000001E-3</v>
      </c>
    </row>
    <row r="331" spans="1:16" x14ac:dyDescent="0.25">
      <c r="A331" s="2">
        <v>42086</v>
      </c>
      <c r="B331">
        <v>2.1105546062933091E-3</v>
      </c>
      <c r="C331">
        <v>2.8820394476323863E-3</v>
      </c>
      <c r="D331">
        <f t="shared" si="16"/>
        <v>7.5005625421731281E-5</v>
      </c>
      <c r="E331">
        <f t="shared" si="17"/>
        <v>2.0355489808715778E-3</v>
      </c>
      <c r="F331">
        <f t="shared" si="18"/>
        <v>2.807033822210655E-3</v>
      </c>
      <c r="P331" s="40">
        <v>0.03</v>
      </c>
    </row>
    <row r="332" spans="1:16" x14ac:dyDescent="0.25">
      <c r="A332" s="2">
        <v>42093</v>
      </c>
      <c r="B332">
        <v>1.5182015652924171E-2</v>
      </c>
      <c r="C332">
        <v>1.6981508428938499E-2</v>
      </c>
      <c r="D332">
        <f t="shared" si="16"/>
        <v>2.5000625015536571E-5</v>
      </c>
      <c r="E332">
        <f t="shared" si="17"/>
        <v>1.5157015027908635E-2</v>
      </c>
      <c r="F332">
        <f t="shared" si="18"/>
        <v>1.6956507803922962E-2</v>
      </c>
      <c r="P332" s="40">
        <v>0.01</v>
      </c>
    </row>
    <row r="333" spans="1:16" x14ac:dyDescent="0.25">
      <c r="A333" s="2">
        <v>42100</v>
      </c>
      <c r="B333">
        <v>-1.1970785782358972E-2</v>
      </c>
      <c r="C333">
        <v>-9.9331733699050805E-3</v>
      </c>
      <c r="D333">
        <f t="shared" si="16"/>
        <v>3.7501406302764551E-5</v>
      </c>
      <c r="E333">
        <f t="shared" si="17"/>
        <v>-1.2008287188661737E-2</v>
      </c>
      <c r="F333">
        <f t="shared" si="18"/>
        <v>-9.9706747762078451E-3</v>
      </c>
      <c r="P333" s="40">
        <v>1.4999999999999999E-2</v>
      </c>
    </row>
    <row r="334" spans="1:16" x14ac:dyDescent="0.25">
      <c r="A334" s="2">
        <v>42107</v>
      </c>
      <c r="B334">
        <v>2.3589163022074536E-2</v>
      </c>
      <c r="C334">
        <v>1.7542937272566436E-2</v>
      </c>
      <c r="D334">
        <f t="shared" si="16"/>
        <v>3.2501056284273133E-5</v>
      </c>
      <c r="E334">
        <f t="shared" si="17"/>
        <v>2.3556661965790263E-2</v>
      </c>
      <c r="F334">
        <f t="shared" si="18"/>
        <v>1.7510436216282163E-2</v>
      </c>
      <c r="P334" s="40">
        <v>1.2999999999999999E-2</v>
      </c>
    </row>
    <row r="335" spans="1:16" x14ac:dyDescent="0.25">
      <c r="A335" s="2">
        <v>42114</v>
      </c>
      <c r="B335">
        <v>-2.0236779820239181E-3</v>
      </c>
      <c r="C335">
        <v>-4.4387527267383429E-3</v>
      </c>
      <c r="D335">
        <f t="shared" si="16"/>
        <v>3.7501406302764551E-5</v>
      </c>
      <c r="E335">
        <f t="shared" si="17"/>
        <v>-2.0611793883266827E-3</v>
      </c>
      <c r="F335">
        <f t="shared" si="18"/>
        <v>-4.4762541330411075E-3</v>
      </c>
      <c r="P335" s="40">
        <v>1.4999999999999999E-2</v>
      </c>
    </row>
    <row r="336" spans="1:16" x14ac:dyDescent="0.25">
      <c r="A336" s="2">
        <v>42121</v>
      </c>
      <c r="B336">
        <v>9.0947032289610662E-3</v>
      </c>
      <c r="C336">
        <v>3.7044518806835336E-3</v>
      </c>
      <c r="D336">
        <f t="shared" si="16"/>
        <v>7.5000562502758328E-6</v>
      </c>
      <c r="E336">
        <f t="shared" si="17"/>
        <v>9.0872031727107904E-3</v>
      </c>
      <c r="F336">
        <f t="shared" si="18"/>
        <v>3.6969518244332577E-3</v>
      </c>
      <c r="P336" s="40">
        <v>3.0000000000000001E-3</v>
      </c>
    </row>
    <row r="337" spans="1:16" x14ac:dyDescent="0.25">
      <c r="A337" s="2">
        <v>42128</v>
      </c>
      <c r="B337">
        <v>7.2340221972193594E-3</v>
      </c>
      <c r="C337">
        <v>3.1330663451442173E-3</v>
      </c>
      <c r="D337">
        <f t="shared" si="16"/>
        <v>7.5000562502758328E-6</v>
      </c>
      <c r="E337">
        <f t="shared" si="17"/>
        <v>7.2265221409690836E-3</v>
      </c>
      <c r="F337">
        <f t="shared" si="18"/>
        <v>3.1255662888939415E-3</v>
      </c>
      <c r="P337" s="40">
        <v>3.0000000000000001E-3</v>
      </c>
    </row>
    <row r="338" spans="1:16" x14ac:dyDescent="0.25">
      <c r="A338" s="2">
        <v>42135</v>
      </c>
      <c r="B338">
        <v>2.4100663818800053E-3</v>
      </c>
      <c r="C338">
        <v>1.568771832204415E-3</v>
      </c>
      <c r="D338">
        <f t="shared" si="16"/>
        <v>2.5000625015536571E-5</v>
      </c>
      <c r="E338">
        <f t="shared" si="17"/>
        <v>2.3850657568644687E-3</v>
      </c>
      <c r="F338">
        <f t="shared" si="18"/>
        <v>1.5437712071888785E-3</v>
      </c>
      <c r="P338" s="40">
        <v>0.01</v>
      </c>
    </row>
    <row r="339" spans="1:16" x14ac:dyDescent="0.25">
      <c r="A339" s="2">
        <v>42142</v>
      </c>
      <c r="B339">
        <v>-4.4207941631692052E-3</v>
      </c>
      <c r="C339">
        <v>-8.7815797681564372E-3</v>
      </c>
      <c r="D339">
        <f t="shared" si="16"/>
        <v>2.5000625015536571E-5</v>
      </c>
      <c r="E339">
        <f t="shared" si="17"/>
        <v>-4.4457947881847417E-3</v>
      </c>
      <c r="F339">
        <f t="shared" si="18"/>
        <v>-8.8065803931719738E-3</v>
      </c>
      <c r="P339" s="40">
        <v>0.01</v>
      </c>
    </row>
    <row r="340" spans="1:16" x14ac:dyDescent="0.25">
      <c r="A340" s="2">
        <v>42149</v>
      </c>
      <c r="B340">
        <v>-4.3292040846939365E-3</v>
      </c>
      <c r="C340">
        <v>-6.9089327268592304E-3</v>
      </c>
      <c r="D340">
        <f t="shared" si="16"/>
        <v>7.5000562502758328E-6</v>
      </c>
      <c r="E340">
        <f t="shared" si="17"/>
        <v>-4.3367041409442123E-3</v>
      </c>
      <c r="F340">
        <f t="shared" si="18"/>
        <v>-6.9164327831095062E-3</v>
      </c>
      <c r="P340" s="40">
        <v>3.0000000000000001E-3</v>
      </c>
    </row>
    <row r="341" spans="1:16" x14ac:dyDescent="0.25">
      <c r="A341" s="2">
        <v>42156</v>
      </c>
      <c r="B341">
        <v>1.2010353643185213E-4</v>
      </c>
      <c r="C341">
        <v>6.1162586177243062E-4</v>
      </c>
      <c r="D341">
        <f t="shared" si="16"/>
        <v>2.5000625015536571E-5</v>
      </c>
      <c r="E341">
        <f t="shared" si="17"/>
        <v>9.5102911416315559E-5</v>
      </c>
      <c r="F341">
        <f t="shared" si="18"/>
        <v>5.8662523675689405E-4</v>
      </c>
      <c r="P341" s="40">
        <v>0.01</v>
      </c>
    </row>
    <row r="342" spans="1:16" x14ac:dyDescent="0.25">
      <c r="A342" s="2">
        <v>42163</v>
      </c>
      <c r="B342">
        <v>6.9868193024500867E-3</v>
      </c>
      <c r="C342">
        <v>7.5831175003254325E-3</v>
      </c>
      <c r="D342">
        <f t="shared" si="16"/>
        <v>1.2500156251871175E-5</v>
      </c>
      <c r="E342">
        <f t="shared" si="17"/>
        <v>6.9743191461982155E-3</v>
      </c>
      <c r="F342">
        <f t="shared" si="18"/>
        <v>7.5706173440735613E-3</v>
      </c>
      <c r="P342" s="40">
        <v>5.0000000000000001E-3</v>
      </c>
    </row>
    <row r="343" spans="1:16" x14ac:dyDescent="0.25">
      <c r="A343" s="2">
        <v>42170</v>
      </c>
      <c r="B343">
        <v>-1.0908153283082228E-3</v>
      </c>
      <c r="C343">
        <v>-4.0284551302539589E-3</v>
      </c>
      <c r="D343">
        <f t="shared" si="16"/>
        <v>7.5000562502758328E-6</v>
      </c>
      <c r="E343">
        <f t="shared" si="17"/>
        <v>-1.0983153845584986E-3</v>
      </c>
      <c r="F343">
        <f t="shared" si="18"/>
        <v>-4.0359551865042347E-3</v>
      </c>
      <c r="P343" s="40">
        <v>3.0000000000000001E-3</v>
      </c>
    </row>
    <row r="344" spans="1:16" x14ac:dyDescent="0.25">
      <c r="A344" s="2">
        <v>42177</v>
      </c>
      <c r="B344">
        <v>-1.5201566038333003E-2</v>
      </c>
      <c r="C344">
        <v>-1.1758305353621989E-2</v>
      </c>
      <c r="D344">
        <f t="shared" si="16"/>
        <v>1.2500156251871175E-5</v>
      </c>
      <c r="E344">
        <f t="shared" si="17"/>
        <v>-1.5214066194584874E-2</v>
      </c>
      <c r="F344">
        <f t="shared" si="18"/>
        <v>-1.1770805509873861E-2</v>
      </c>
      <c r="P344" s="40">
        <v>5.0000000000000001E-3</v>
      </c>
    </row>
    <row r="345" spans="1:16" x14ac:dyDescent="0.25">
      <c r="A345" s="2">
        <v>42184</v>
      </c>
      <c r="B345">
        <v>1.9106241601055912E-3</v>
      </c>
      <c r="C345">
        <v>-7.6999970033935961E-5</v>
      </c>
      <c r="D345">
        <f t="shared" si="16"/>
        <v>7.5000562502758328E-6</v>
      </c>
      <c r="E345">
        <f t="shared" si="17"/>
        <v>1.9031241038553154E-3</v>
      </c>
      <c r="F345">
        <f t="shared" si="18"/>
        <v>-8.4500026284211794E-5</v>
      </c>
      <c r="P345" s="40">
        <v>3.0000000000000001E-3</v>
      </c>
    </row>
    <row r="346" spans="1:16" x14ac:dyDescent="0.25">
      <c r="A346" s="2">
        <v>42191</v>
      </c>
      <c r="B346">
        <v>3.352002458639234E-2</v>
      </c>
      <c r="C346">
        <v>2.4087109428690995E-2</v>
      </c>
      <c r="D346">
        <f t="shared" si="16"/>
        <v>2.0000400007935681E-5</v>
      </c>
      <c r="E346">
        <f t="shared" si="17"/>
        <v>3.3500024186384404E-2</v>
      </c>
      <c r="F346">
        <f t="shared" si="18"/>
        <v>2.4067109028683059E-2</v>
      </c>
      <c r="P346" s="40">
        <v>8.0000000000000002E-3</v>
      </c>
    </row>
    <row r="347" spans="1:16" x14ac:dyDescent="0.25">
      <c r="A347" s="2">
        <v>42198</v>
      </c>
      <c r="B347">
        <v>-1.9436129291309969E-2</v>
      </c>
      <c r="C347">
        <v>-2.209588522940396E-2</v>
      </c>
      <c r="D347">
        <f t="shared" si="16"/>
        <v>3.2501056284273133E-5</v>
      </c>
      <c r="E347">
        <f t="shared" si="17"/>
        <v>-1.9468630347594242E-2</v>
      </c>
      <c r="F347">
        <f t="shared" si="18"/>
        <v>-2.2128386285688233E-2</v>
      </c>
      <c r="P347" s="40">
        <v>1.2999999999999999E-2</v>
      </c>
    </row>
    <row r="348" spans="1:16" x14ac:dyDescent="0.25">
      <c r="A348" s="2">
        <v>42205</v>
      </c>
      <c r="B348">
        <v>9.4574123050639135E-3</v>
      </c>
      <c r="C348">
        <v>1.1631854946708146E-2</v>
      </c>
      <c r="D348">
        <f t="shared" si="16"/>
        <v>7.5005625421731281E-5</v>
      </c>
      <c r="E348">
        <f t="shared" si="17"/>
        <v>9.3824066796421822E-3</v>
      </c>
      <c r="F348">
        <f t="shared" si="18"/>
        <v>1.1556849321286415E-2</v>
      </c>
      <c r="P348" s="40">
        <v>0.03</v>
      </c>
    </row>
    <row r="349" spans="1:16" x14ac:dyDescent="0.25">
      <c r="A349" s="2">
        <v>42212</v>
      </c>
      <c r="B349">
        <v>4.4553294409204096E-3</v>
      </c>
      <c r="C349">
        <v>-1.2486699987247288E-2</v>
      </c>
      <c r="D349">
        <f t="shared" si="16"/>
        <v>1.4502102804914152E-4</v>
      </c>
      <c r="E349">
        <f t="shared" si="17"/>
        <v>4.3103084128712681E-3</v>
      </c>
      <c r="F349">
        <f t="shared" si="18"/>
        <v>-1.2631721015296429E-2</v>
      </c>
      <c r="P349" s="40">
        <v>5.8000000000000003E-2</v>
      </c>
    </row>
    <row r="350" spans="1:16" x14ac:dyDescent="0.25">
      <c r="A350" s="2">
        <v>42219</v>
      </c>
      <c r="B350">
        <v>5.5654187017886879E-3</v>
      </c>
      <c r="C350">
        <v>6.7241876532464495E-3</v>
      </c>
      <c r="D350">
        <f t="shared" si="16"/>
        <v>1.3751890884994289E-4</v>
      </c>
      <c r="E350">
        <f t="shared" si="17"/>
        <v>5.427899792938745E-3</v>
      </c>
      <c r="F350">
        <f t="shared" si="18"/>
        <v>6.5866687443965066E-3</v>
      </c>
      <c r="P350" s="40">
        <v>5.5E-2</v>
      </c>
    </row>
    <row r="351" spans="1:16" x14ac:dyDescent="0.25">
      <c r="A351" s="2">
        <v>42226</v>
      </c>
      <c r="B351">
        <v>-6.6856401942443119E-2</v>
      </c>
      <c r="C351">
        <v>-5.768477856043569E-2</v>
      </c>
      <c r="D351">
        <f t="shared" si="16"/>
        <v>2.000400080015563E-4</v>
      </c>
      <c r="E351">
        <f t="shared" si="17"/>
        <v>-6.7056441950444676E-2</v>
      </c>
      <c r="F351">
        <f t="shared" si="18"/>
        <v>-5.7884818568437246E-2</v>
      </c>
      <c r="P351" s="40">
        <v>0.08</v>
      </c>
    </row>
    <row r="352" spans="1:16" x14ac:dyDescent="0.25">
      <c r="A352" s="2">
        <v>42233</v>
      </c>
      <c r="B352">
        <v>2.2280329950124821E-2</v>
      </c>
      <c r="C352">
        <v>9.1227718762378878E-3</v>
      </c>
      <c r="D352">
        <f t="shared" si="16"/>
        <v>5.000250012487939E-5</v>
      </c>
      <c r="E352">
        <f t="shared" si="17"/>
        <v>2.2230327449999941E-2</v>
      </c>
      <c r="F352">
        <f t="shared" si="18"/>
        <v>9.0727693761130084E-3</v>
      </c>
      <c r="P352" s="40">
        <v>0.02</v>
      </c>
    </row>
    <row r="353" spans="1:16" x14ac:dyDescent="0.25">
      <c r="A353" s="2">
        <v>42240</v>
      </c>
      <c r="B353">
        <v>-3.1239611734009007E-2</v>
      </c>
      <c r="C353">
        <v>-3.401430167385075E-2</v>
      </c>
      <c r="D353">
        <f t="shared" si="16"/>
        <v>1.2501562695343971E-4</v>
      </c>
      <c r="E353">
        <f t="shared" si="17"/>
        <v>-3.1364627360962447E-2</v>
      </c>
      <c r="F353">
        <f t="shared" si="18"/>
        <v>-3.4139317300804189E-2</v>
      </c>
      <c r="P353" s="40">
        <v>0.05</v>
      </c>
    </row>
    <row r="354" spans="1:16" x14ac:dyDescent="0.25">
      <c r="A354" s="2">
        <v>42247</v>
      </c>
      <c r="B354">
        <v>2.4725643984478872E-2</v>
      </c>
      <c r="C354">
        <v>2.0731659362914233E-2</v>
      </c>
      <c r="D354">
        <f t="shared" si="16"/>
        <v>6.2503906494093542E-5</v>
      </c>
      <c r="E354">
        <f t="shared" si="17"/>
        <v>2.4663140077984778E-2</v>
      </c>
      <c r="F354">
        <f t="shared" si="18"/>
        <v>2.0669155456420139E-2</v>
      </c>
      <c r="P354" s="40">
        <v>2.5000000000000001E-2</v>
      </c>
    </row>
    <row r="355" spans="1:16" x14ac:dyDescent="0.25">
      <c r="A355" s="2">
        <v>42254</v>
      </c>
      <c r="B355">
        <v>2.8157900033732868E-3</v>
      </c>
      <c r="C355">
        <v>-1.5400014913132549E-3</v>
      </c>
      <c r="D355">
        <f t="shared" si="16"/>
        <v>5.7503306440276347E-5</v>
      </c>
      <c r="E355">
        <f t="shared" si="17"/>
        <v>2.7582866969330104E-3</v>
      </c>
      <c r="F355">
        <f t="shared" si="18"/>
        <v>-1.5975047977535312E-3</v>
      </c>
      <c r="P355" s="40">
        <v>2.3E-2</v>
      </c>
    </row>
    <row r="356" spans="1:16" x14ac:dyDescent="0.25">
      <c r="A356" s="2">
        <v>42261</v>
      </c>
      <c r="B356">
        <v>-2.5415606069520463E-3</v>
      </c>
      <c r="C356">
        <v>-1.3631079505778106E-2</v>
      </c>
      <c r="D356">
        <f t="shared" si="16"/>
        <v>2.5000625015536571E-5</v>
      </c>
      <c r="E356">
        <f t="shared" si="17"/>
        <v>-2.5665612319675829E-3</v>
      </c>
      <c r="F356">
        <f t="shared" si="18"/>
        <v>-1.3656080130793643E-2</v>
      </c>
      <c r="P356" s="40">
        <v>0.01</v>
      </c>
    </row>
    <row r="357" spans="1:16" x14ac:dyDescent="0.25">
      <c r="A357" s="2">
        <v>42268</v>
      </c>
      <c r="B357">
        <v>7.6116905420005711E-3</v>
      </c>
      <c r="C357">
        <v>1.036586999308233E-2</v>
      </c>
      <c r="D357">
        <f t="shared" si="16"/>
        <v>5.000250012487939E-5</v>
      </c>
      <c r="E357">
        <f t="shared" si="17"/>
        <v>7.5616880418756917E-3</v>
      </c>
      <c r="F357">
        <f t="shared" si="18"/>
        <v>1.031586749295745E-2</v>
      </c>
      <c r="P357" s="40">
        <v>0.02</v>
      </c>
    </row>
    <row r="358" spans="1:16" x14ac:dyDescent="0.25">
      <c r="A358" s="2">
        <v>42275</v>
      </c>
      <c r="B358">
        <v>2.9256110531641736E-2</v>
      </c>
      <c r="C358">
        <v>3.255679653592973E-2</v>
      </c>
      <c r="D358">
        <f t="shared" si="16"/>
        <v>2.0000400007935681E-5</v>
      </c>
      <c r="E358">
        <f t="shared" si="17"/>
        <v>2.92361101316338E-2</v>
      </c>
      <c r="F358">
        <f t="shared" si="18"/>
        <v>3.2536796135921794E-2</v>
      </c>
      <c r="P358" s="40">
        <v>8.0000000000000002E-3</v>
      </c>
    </row>
    <row r="359" spans="1:16" x14ac:dyDescent="0.25">
      <c r="A359" s="2">
        <v>42282</v>
      </c>
      <c r="B359">
        <v>2.5424454717971383E-2</v>
      </c>
      <c r="C359">
        <v>9.0426623112726586E-3</v>
      </c>
      <c r="D359">
        <f t="shared" si="16"/>
        <v>7.5000562502758328E-6</v>
      </c>
      <c r="E359">
        <f t="shared" si="17"/>
        <v>2.5416954661721107E-2</v>
      </c>
      <c r="F359">
        <f t="shared" si="18"/>
        <v>9.0351622550223828E-3</v>
      </c>
      <c r="P359" s="40">
        <v>3.0000000000000001E-3</v>
      </c>
    </row>
    <row r="360" spans="1:16" x14ac:dyDescent="0.25">
      <c r="A360" s="2">
        <v>42289</v>
      </c>
      <c r="B360">
        <v>2.946068119675245E-2</v>
      </c>
      <c r="C360">
        <v>2.0677640319591493E-2</v>
      </c>
      <c r="D360">
        <f t="shared" si="16"/>
        <v>1.2500156251871175E-5</v>
      </c>
      <c r="E360">
        <f t="shared" si="17"/>
        <v>2.9448181040500579E-2</v>
      </c>
      <c r="F360">
        <f t="shared" si="18"/>
        <v>2.0665140163339622E-2</v>
      </c>
      <c r="P360" s="40">
        <v>5.0000000000000001E-3</v>
      </c>
    </row>
    <row r="361" spans="1:16" x14ac:dyDescent="0.25">
      <c r="A361" s="2">
        <v>42296</v>
      </c>
      <c r="B361">
        <v>-3.7215436698186414E-3</v>
      </c>
      <c r="C361">
        <v>2.0288678885039216E-3</v>
      </c>
      <c r="D361">
        <f t="shared" si="16"/>
        <v>7.5000562502758328E-6</v>
      </c>
      <c r="E361">
        <f t="shared" si="17"/>
        <v>-3.7290437260689173E-3</v>
      </c>
      <c r="F361">
        <f t="shared" si="18"/>
        <v>2.0213678322536458E-3</v>
      </c>
      <c r="P361" s="40">
        <v>3.0000000000000001E-3</v>
      </c>
    </row>
    <row r="362" spans="1:16" x14ac:dyDescent="0.25">
      <c r="A362" s="2">
        <v>42303</v>
      </c>
      <c r="B362">
        <v>1.7898095325066369E-2</v>
      </c>
      <c r="C362">
        <v>9.5413218389690333E-3</v>
      </c>
      <c r="D362">
        <f t="shared" si="16"/>
        <v>1.7002890491379929E-4</v>
      </c>
      <c r="E362">
        <f t="shared" si="17"/>
        <v>1.772806642015257E-2</v>
      </c>
      <c r="F362">
        <f t="shared" si="18"/>
        <v>9.371292934055234E-3</v>
      </c>
      <c r="P362" s="40">
        <v>6.8000000000000005E-2</v>
      </c>
    </row>
    <row r="363" spans="1:16" x14ac:dyDescent="0.25">
      <c r="A363" s="2">
        <v>42310</v>
      </c>
      <c r="B363">
        <v>-3.6066889905487606E-2</v>
      </c>
      <c r="C363">
        <v>-3.6280446731012751E-2</v>
      </c>
      <c r="D363">
        <f t="shared" si="16"/>
        <v>1.8253331232953585E-4</v>
      </c>
      <c r="E363">
        <f t="shared" si="17"/>
        <v>-3.6249423217817142E-2</v>
      </c>
      <c r="F363">
        <f t="shared" si="18"/>
        <v>-3.6462980043342287E-2</v>
      </c>
      <c r="P363" s="40">
        <v>7.2999999999999995E-2</v>
      </c>
    </row>
    <row r="364" spans="1:16" x14ac:dyDescent="0.25">
      <c r="A364" s="2">
        <v>42317</v>
      </c>
      <c r="B364">
        <v>4.1082445828299924E-2</v>
      </c>
      <c r="C364">
        <v>3.2688370830608195E-2</v>
      </c>
      <c r="D364">
        <f t="shared" si="16"/>
        <v>2.8257982880153243E-4</v>
      </c>
      <c r="E364">
        <f t="shared" si="17"/>
        <v>4.0799865999498391E-2</v>
      </c>
      <c r="F364">
        <f t="shared" si="18"/>
        <v>3.2405791001806662E-2</v>
      </c>
      <c r="P364" s="40">
        <v>0.113</v>
      </c>
    </row>
    <row r="365" spans="1:16" x14ac:dyDescent="0.25">
      <c r="A365" s="2">
        <v>42324</v>
      </c>
      <c r="B365">
        <v>-4.161818246590448E-3</v>
      </c>
      <c r="C365">
        <v>4.5002801835279752E-4</v>
      </c>
      <c r="D365">
        <f t="shared" si="16"/>
        <v>2.3255406882105589E-4</v>
      </c>
      <c r="E365">
        <f t="shared" si="17"/>
        <v>-4.3943723154115039E-3</v>
      </c>
      <c r="F365">
        <f t="shared" si="18"/>
        <v>2.1747394953174163E-4</v>
      </c>
      <c r="P365" s="40">
        <v>9.2999999999999999E-2</v>
      </c>
    </row>
    <row r="366" spans="1:16" x14ac:dyDescent="0.25">
      <c r="A366" s="2">
        <v>42331</v>
      </c>
      <c r="B366">
        <v>1.5298640164053865E-2</v>
      </c>
      <c r="C366">
        <v>7.5586161451929627E-4</v>
      </c>
      <c r="D366">
        <f t="shared" si="16"/>
        <v>4.0016006402576743E-4</v>
      </c>
      <c r="E366">
        <f t="shared" si="17"/>
        <v>1.4898480100028097E-2</v>
      </c>
      <c r="F366">
        <f t="shared" si="18"/>
        <v>3.5570155049352884E-4</v>
      </c>
      <c r="P366" s="40">
        <v>0.16</v>
      </c>
    </row>
    <row r="367" spans="1:16" x14ac:dyDescent="0.25">
      <c r="A367" s="2">
        <v>42338</v>
      </c>
      <c r="B367">
        <v>-4.1657313916857168E-2</v>
      </c>
      <c r="C367">
        <v>-3.7921464575231739E-2</v>
      </c>
      <c r="D367">
        <f t="shared" si="16"/>
        <v>5.1276279093026567E-4</v>
      </c>
      <c r="E367">
        <f t="shared" si="17"/>
        <v>-4.2170076707787434E-2</v>
      </c>
      <c r="F367">
        <f t="shared" si="18"/>
        <v>-3.8434227366162005E-2</v>
      </c>
      <c r="P367" s="40">
        <v>0.20499999999999999</v>
      </c>
    </row>
    <row r="368" spans="1:16" x14ac:dyDescent="0.25">
      <c r="A368" s="2">
        <v>42345</v>
      </c>
      <c r="B368">
        <v>-2.544898207356608E-4</v>
      </c>
      <c r="C368">
        <v>-3.3890119694415699E-3</v>
      </c>
      <c r="D368">
        <f t="shared" si="16"/>
        <v>5.3278370732412483E-4</v>
      </c>
      <c r="E368">
        <f t="shared" si="17"/>
        <v>-7.8727352805978558E-4</v>
      </c>
      <c r="F368">
        <f t="shared" si="18"/>
        <v>-3.9217956767656943E-3</v>
      </c>
      <c r="P368" s="40">
        <v>0.21299999999999999</v>
      </c>
    </row>
    <row r="369" spans="1:16" x14ac:dyDescent="0.25">
      <c r="A369" s="2">
        <v>42352</v>
      </c>
      <c r="B369">
        <v>2.5283970643286843E-2</v>
      </c>
      <c r="C369">
        <v>2.7643259776859396E-2</v>
      </c>
      <c r="D369">
        <f t="shared" si="16"/>
        <v>4.3769149002681473E-4</v>
      </c>
      <c r="E369">
        <f t="shared" si="17"/>
        <v>2.4846279153260029E-2</v>
      </c>
      <c r="F369">
        <f t="shared" si="18"/>
        <v>2.7205568286832581E-2</v>
      </c>
      <c r="P369" s="40">
        <v>0.17499999999999999</v>
      </c>
    </row>
    <row r="370" spans="1:16" x14ac:dyDescent="0.25">
      <c r="A370" s="2">
        <v>42359</v>
      </c>
      <c r="B370">
        <v>-9.5394431083240926E-3</v>
      </c>
      <c r="C370">
        <v>-8.2727471180002888E-3</v>
      </c>
      <c r="D370">
        <f t="shared" si="16"/>
        <v>4.5770940205147603E-4</v>
      </c>
      <c r="E370">
        <f t="shared" si="17"/>
        <v>-9.9971525103755687E-3</v>
      </c>
      <c r="F370">
        <f t="shared" si="18"/>
        <v>-8.7304565200517648E-3</v>
      </c>
      <c r="P370" s="40">
        <v>0.183</v>
      </c>
    </row>
    <row r="371" spans="1:16" x14ac:dyDescent="0.25">
      <c r="A371" s="2">
        <v>42366</v>
      </c>
      <c r="B371">
        <v>-6.6897304060572829E-2</v>
      </c>
      <c r="C371">
        <v>-5.9644566630639599E-2</v>
      </c>
      <c r="D371">
        <f t="shared" si="16"/>
        <v>3.7013695067189545E-4</v>
      </c>
      <c r="E371">
        <f t="shared" si="17"/>
        <v>-6.7267441011244725E-2</v>
      </c>
      <c r="F371">
        <f t="shared" si="18"/>
        <v>-6.0014703581311495E-2</v>
      </c>
      <c r="P371" s="40">
        <v>0.14799999999999999</v>
      </c>
    </row>
    <row r="372" spans="1:16" x14ac:dyDescent="0.25">
      <c r="A372" s="2">
        <v>42373</v>
      </c>
      <c r="B372">
        <v>-2.2490343143293946E-2</v>
      </c>
      <c r="C372">
        <v>-2.1695848852942127E-2</v>
      </c>
      <c r="D372">
        <f t="shared" si="16"/>
        <v>4.7522573222269493E-4</v>
      </c>
      <c r="E372">
        <f t="shared" si="17"/>
        <v>-2.2965568875516641E-2</v>
      </c>
      <c r="F372">
        <f t="shared" si="18"/>
        <v>-2.2171074585164822E-2</v>
      </c>
      <c r="P372" s="40">
        <v>0.19</v>
      </c>
    </row>
    <row r="373" spans="1:16" x14ac:dyDescent="0.25">
      <c r="A373" s="2">
        <v>42380</v>
      </c>
      <c r="B373">
        <v>2.0425815683921114E-2</v>
      </c>
      <c r="C373">
        <v>1.4130534864488427E-2</v>
      </c>
      <c r="D373">
        <f t="shared" si="16"/>
        <v>5.5781097962115389E-4</v>
      </c>
      <c r="E373">
        <f t="shared" si="17"/>
        <v>1.986800470429996E-2</v>
      </c>
      <c r="F373">
        <f t="shared" si="18"/>
        <v>1.3572723884867273E-2</v>
      </c>
      <c r="P373" s="40">
        <v>0.223</v>
      </c>
    </row>
    <row r="374" spans="1:16" x14ac:dyDescent="0.25">
      <c r="A374" s="2">
        <v>42387</v>
      </c>
      <c r="B374">
        <v>1.2568709500772107E-2</v>
      </c>
      <c r="C374">
        <v>1.7483856301005532E-2</v>
      </c>
      <c r="D374">
        <f t="shared" si="16"/>
        <v>7.20518773516865E-4</v>
      </c>
      <c r="E374">
        <f t="shared" si="17"/>
        <v>1.1848190727255242E-2</v>
      </c>
      <c r="F374">
        <f t="shared" si="18"/>
        <v>1.6763337527488667E-2</v>
      </c>
      <c r="P374" s="40">
        <v>0.28799999999999998</v>
      </c>
    </row>
    <row r="375" spans="1:16" x14ac:dyDescent="0.25">
      <c r="A375" s="2">
        <v>42394</v>
      </c>
      <c r="B375">
        <v>-4.5809085901016164E-2</v>
      </c>
      <c r="C375">
        <v>-3.102190518194612E-2</v>
      </c>
      <c r="D375">
        <f t="shared" si="16"/>
        <v>7.5056292219177756E-4</v>
      </c>
      <c r="E375">
        <f t="shared" si="17"/>
        <v>-4.6559648823207941E-2</v>
      </c>
      <c r="F375">
        <f t="shared" si="18"/>
        <v>-3.1772468104137898E-2</v>
      </c>
      <c r="P375" s="40">
        <v>0.3</v>
      </c>
    </row>
    <row r="376" spans="1:16" x14ac:dyDescent="0.25">
      <c r="A376" s="2">
        <v>42401</v>
      </c>
      <c r="B376">
        <v>-1.4207121004388101E-2</v>
      </c>
      <c r="C376">
        <v>-8.1221348379113979E-3</v>
      </c>
      <c r="D376">
        <f t="shared" si="16"/>
        <v>6.9548336093583352E-4</v>
      </c>
      <c r="E376">
        <f t="shared" si="17"/>
        <v>-1.4902604365323934E-2</v>
      </c>
      <c r="F376">
        <f t="shared" si="18"/>
        <v>-8.8176181988472314E-3</v>
      </c>
      <c r="P376" s="40">
        <v>0.27800000000000002</v>
      </c>
    </row>
    <row r="377" spans="1:16" x14ac:dyDescent="0.25">
      <c r="A377" s="2">
        <v>42408</v>
      </c>
      <c r="B377">
        <v>3.5305784201214996E-2</v>
      </c>
      <c r="C377">
        <v>2.8421582801067203E-2</v>
      </c>
      <c r="D377">
        <f t="shared" si="16"/>
        <v>6.7545593275464277E-4</v>
      </c>
      <c r="E377">
        <f t="shared" si="17"/>
        <v>3.4630328268460353E-2</v>
      </c>
      <c r="F377">
        <f t="shared" si="18"/>
        <v>2.774612686831256E-2</v>
      </c>
      <c r="P377" s="40">
        <v>0.27</v>
      </c>
    </row>
    <row r="378" spans="1:16" x14ac:dyDescent="0.25">
      <c r="A378" s="2">
        <v>42415</v>
      </c>
      <c r="B378">
        <v>2.770678546517993E-2</v>
      </c>
      <c r="C378">
        <v>1.5783885295637276E-2</v>
      </c>
      <c r="D378">
        <f t="shared" si="16"/>
        <v>7.0800091064437964E-4</v>
      </c>
      <c r="E378">
        <f t="shared" si="17"/>
        <v>2.6998784554535551E-2</v>
      </c>
      <c r="F378">
        <f t="shared" si="18"/>
        <v>1.5075884384992896E-2</v>
      </c>
      <c r="P378" s="40">
        <v>0.28299999999999997</v>
      </c>
    </row>
    <row r="379" spans="1:16" x14ac:dyDescent="0.25">
      <c r="A379" s="2">
        <v>42422</v>
      </c>
      <c r="B379">
        <v>2.1349563535876158E-2</v>
      </c>
      <c r="C379">
        <v>2.6662529038544273E-2</v>
      </c>
      <c r="D379">
        <f t="shared" si="16"/>
        <v>7.5807424123763845E-4</v>
      </c>
      <c r="E379">
        <f t="shared" si="17"/>
        <v>2.0591489294638519E-2</v>
      </c>
      <c r="F379">
        <f t="shared" si="18"/>
        <v>2.5904454797306634E-2</v>
      </c>
      <c r="P379" s="40">
        <v>0.30299999999999999</v>
      </c>
    </row>
    <row r="380" spans="1:16" x14ac:dyDescent="0.25">
      <c r="A380" s="2">
        <v>42429</v>
      </c>
      <c r="B380">
        <v>6.6973310725347741E-3</v>
      </c>
      <c r="C380">
        <v>1.1100031055655461E-2</v>
      </c>
      <c r="D380">
        <f t="shared" si="16"/>
        <v>6.6293919721815975E-4</v>
      </c>
      <c r="E380">
        <f t="shared" si="17"/>
        <v>6.0343918753166144E-3</v>
      </c>
      <c r="F380">
        <f t="shared" si="18"/>
        <v>1.0437091858437301E-2</v>
      </c>
      <c r="P380" s="40">
        <v>0.26500000000000001</v>
      </c>
    </row>
    <row r="381" spans="1:16" x14ac:dyDescent="0.25">
      <c r="A381" s="2">
        <v>42436</v>
      </c>
      <c r="B381">
        <v>1.8301543058254866E-2</v>
      </c>
      <c r="C381">
        <v>1.3544789460506898E-2</v>
      </c>
      <c r="D381">
        <f t="shared" si="16"/>
        <v>7.7059335688467456E-4</v>
      </c>
      <c r="E381">
        <f t="shared" si="17"/>
        <v>1.7530949701370192E-2</v>
      </c>
      <c r="F381">
        <f t="shared" si="18"/>
        <v>1.2774196103622223E-2</v>
      </c>
      <c r="P381" s="40">
        <v>0.308</v>
      </c>
    </row>
    <row r="382" spans="1:16" x14ac:dyDescent="0.25">
      <c r="A382" s="2">
        <v>42443</v>
      </c>
      <c r="B382">
        <v>-6.6602154339512063E-3</v>
      </c>
      <c r="C382">
        <v>-6.6550885942012307E-3</v>
      </c>
      <c r="D382">
        <f t="shared" si="16"/>
        <v>7.0049034324015658E-4</v>
      </c>
      <c r="E382">
        <f t="shared" si="17"/>
        <v>-7.3607057771913629E-3</v>
      </c>
      <c r="F382">
        <f t="shared" si="18"/>
        <v>-7.3555789374413873E-3</v>
      </c>
      <c r="P382" s="40">
        <v>0.28000000000000003</v>
      </c>
    </row>
    <row r="383" spans="1:16" x14ac:dyDescent="0.25">
      <c r="A383" s="2">
        <v>42450</v>
      </c>
      <c r="B383">
        <v>2.140905085931041E-2</v>
      </c>
      <c r="C383">
        <v>1.8094879548315675E-2</v>
      </c>
      <c r="D383">
        <f t="shared" si="16"/>
        <v>6.8797298142464491E-4</v>
      </c>
      <c r="E383">
        <f t="shared" si="17"/>
        <v>2.0721077877885765E-2</v>
      </c>
      <c r="F383">
        <f t="shared" si="18"/>
        <v>1.740690656689103E-2</v>
      </c>
      <c r="P383" s="40">
        <v>0.27500000000000002</v>
      </c>
    </row>
    <row r="384" spans="1:16" x14ac:dyDescent="0.25">
      <c r="A384" s="2">
        <v>42457</v>
      </c>
      <c r="B384">
        <v>-1.9082936275186597E-2</v>
      </c>
      <c r="C384">
        <v>-1.2147961987142459E-2</v>
      </c>
      <c r="D384">
        <f t="shared" si="16"/>
        <v>5.4529718696683105E-4</v>
      </c>
      <c r="E384">
        <f t="shared" si="17"/>
        <v>-1.9628233462153429E-2</v>
      </c>
      <c r="F384">
        <f t="shared" si="18"/>
        <v>-1.269325917410929E-2</v>
      </c>
      <c r="P384" s="40">
        <v>0.218</v>
      </c>
    </row>
    <row r="385" spans="1:16" x14ac:dyDescent="0.25">
      <c r="A385" s="2">
        <v>42464</v>
      </c>
      <c r="B385">
        <v>2.4436167800210847E-2</v>
      </c>
      <c r="C385">
        <v>1.6179920095877213E-2</v>
      </c>
      <c r="D385">
        <f t="shared" si="16"/>
        <v>5.4529718696683105E-4</v>
      </c>
      <c r="E385">
        <f t="shared" si="17"/>
        <v>2.3890870613244016E-2</v>
      </c>
      <c r="F385">
        <f t="shared" si="18"/>
        <v>1.5634622908910382E-2</v>
      </c>
      <c r="P385" s="40">
        <v>0.218</v>
      </c>
    </row>
    <row r="386" spans="1:16" x14ac:dyDescent="0.25">
      <c r="A386" s="2">
        <v>42471</v>
      </c>
      <c r="B386">
        <v>8.0968814887127129E-3</v>
      </c>
      <c r="C386">
        <v>5.2145632082447758E-3</v>
      </c>
      <c r="D386">
        <f t="shared" si="16"/>
        <v>5.2527576977912105E-4</v>
      </c>
      <c r="E386">
        <f t="shared" si="17"/>
        <v>7.5716057189335918E-3</v>
      </c>
      <c r="F386">
        <f t="shared" si="18"/>
        <v>4.6892874384656547E-3</v>
      </c>
      <c r="P386" s="40">
        <v>0.21</v>
      </c>
    </row>
    <row r="387" spans="1:16" x14ac:dyDescent="0.25">
      <c r="A387" s="2">
        <v>42478</v>
      </c>
      <c r="B387">
        <v>-1.9335414116762026E-2</v>
      </c>
      <c r="C387">
        <v>-1.2564677430437838E-2</v>
      </c>
      <c r="D387">
        <f t="shared" ref="D387:D450" si="19">((400)/(400-P387)) -1</f>
        <v>5.6281658432877357E-4</v>
      </c>
      <c r="E387">
        <f t="shared" ref="E387:E450" si="20">B387-D387</f>
        <v>-1.9898230701090799E-2</v>
      </c>
      <c r="F387">
        <f t="shared" ref="F387:F450" si="21">C387-D387</f>
        <v>-1.3127494014766612E-2</v>
      </c>
      <c r="P387" s="40">
        <v>0.22500000000000001</v>
      </c>
    </row>
    <row r="388" spans="1:16" x14ac:dyDescent="0.25">
      <c r="A388" s="2">
        <v>42485</v>
      </c>
      <c r="B388">
        <v>5.9766911897963619E-3</v>
      </c>
      <c r="C388">
        <v>-3.9510752948226533E-3</v>
      </c>
      <c r="D388">
        <f t="shared" si="19"/>
        <v>4.8273291863321077E-4</v>
      </c>
      <c r="E388">
        <f t="shared" si="20"/>
        <v>5.4939582711631511E-3</v>
      </c>
      <c r="F388">
        <f t="shared" si="21"/>
        <v>-4.4338082134558641E-3</v>
      </c>
      <c r="P388" s="40">
        <v>0.193</v>
      </c>
    </row>
    <row r="389" spans="1:16" x14ac:dyDescent="0.25">
      <c r="A389" s="2">
        <v>42492</v>
      </c>
      <c r="B389">
        <v>4.6814287590064623E-3</v>
      </c>
      <c r="C389">
        <v>-5.1187126533450474E-3</v>
      </c>
      <c r="D389">
        <f t="shared" si="19"/>
        <v>4.5020259116612671E-4</v>
      </c>
      <c r="E389">
        <f t="shared" si="20"/>
        <v>4.2312261678403356E-3</v>
      </c>
      <c r="F389">
        <f t="shared" si="21"/>
        <v>-5.5689152445111741E-3</v>
      </c>
      <c r="P389" s="40">
        <v>0.18</v>
      </c>
    </row>
    <row r="390" spans="1:16" x14ac:dyDescent="0.25">
      <c r="A390" s="2">
        <v>42499</v>
      </c>
      <c r="B390">
        <v>8.7204649348870678E-3</v>
      </c>
      <c r="C390">
        <v>2.7900201024378076E-3</v>
      </c>
      <c r="D390">
        <f t="shared" si="19"/>
        <v>6.4541629350922669E-4</v>
      </c>
      <c r="E390">
        <f t="shared" si="20"/>
        <v>8.0750486413778411E-3</v>
      </c>
      <c r="F390">
        <f t="shared" si="21"/>
        <v>2.1446038089285809E-3</v>
      </c>
      <c r="P390" s="40">
        <v>0.25800000000000001</v>
      </c>
    </row>
    <row r="391" spans="1:16" x14ac:dyDescent="0.25">
      <c r="A391" s="2">
        <v>42506</v>
      </c>
      <c r="B391">
        <v>2.7838860649462997E-2</v>
      </c>
      <c r="C391">
        <v>2.2774221101657093E-2</v>
      </c>
      <c r="D391">
        <f t="shared" si="19"/>
        <v>7.4555543880183706E-4</v>
      </c>
      <c r="E391">
        <f t="shared" si="20"/>
        <v>2.709330521066116E-2</v>
      </c>
      <c r="F391">
        <f t="shared" si="21"/>
        <v>2.2028665662855256E-2</v>
      </c>
      <c r="P391" s="40">
        <v>0.29799999999999999</v>
      </c>
    </row>
    <row r="392" spans="1:16" x14ac:dyDescent="0.25">
      <c r="A392" s="2">
        <v>42513</v>
      </c>
      <c r="B392">
        <v>-9.5578202136680102E-3</v>
      </c>
      <c r="C392">
        <v>3.3264412659739589E-5</v>
      </c>
      <c r="D392">
        <f t="shared" si="19"/>
        <v>7.4555543880183706E-4</v>
      </c>
      <c r="E392">
        <f t="shared" si="20"/>
        <v>-1.0303375652469847E-2</v>
      </c>
      <c r="F392">
        <f t="shared" si="21"/>
        <v>-7.1229102614209748E-4</v>
      </c>
      <c r="P392" s="40">
        <v>0.29799999999999999</v>
      </c>
    </row>
    <row r="393" spans="1:16" x14ac:dyDescent="0.25">
      <c r="A393" s="2">
        <v>42520</v>
      </c>
      <c r="B393">
        <v>1.8431088350838731E-3</v>
      </c>
      <c r="C393">
        <v>-1.4576587303054803E-3</v>
      </c>
      <c r="D393">
        <f t="shared" si="19"/>
        <v>6.7545593275464277E-4</v>
      </c>
      <c r="E393">
        <f t="shared" si="20"/>
        <v>1.1676529023292304E-3</v>
      </c>
      <c r="F393">
        <f t="shared" si="21"/>
        <v>-2.1331146630601231E-3</v>
      </c>
      <c r="P393" s="40">
        <v>0.27</v>
      </c>
    </row>
    <row r="394" spans="1:16" x14ac:dyDescent="0.25">
      <c r="A394" s="2">
        <v>42527</v>
      </c>
      <c r="B394">
        <v>-9.5910616642767132E-3</v>
      </c>
      <c r="C394">
        <v>-1.1855565984829475E-2</v>
      </c>
      <c r="D394">
        <f t="shared" si="19"/>
        <v>6.0036021612974722E-4</v>
      </c>
      <c r="E394">
        <f t="shared" si="20"/>
        <v>-1.019142188040646E-2</v>
      </c>
      <c r="F394">
        <f t="shared" si="21"/>
        <v>-1.2455926200959222E-2</v>
      </c>
      <c r="P394" s="40">
        <v>0.24</v>
      </c>
    </row>
    <row r="395" spans="1:16" x14ac:dyDescent="0.25">
      <c r="A395" s="2">
        <v>42534</v>
      </c>
      <c r="B395">
        <v>-1.8535906584520624E-2</v>
      </c>
      <c r="C395">
        <v>-1.6323682406208313E-2</v>
      </c>
      <c r="D395">
        <f t="shared" si="19"/>
        <v>6.2038463847580161E-4</v>
      </c>
      <c r="E395">
        <f t="shared" si="20"/>
        <v>-1.9156291222996426E-2</v>
      </c>
      <c r="F395">
        <f t="shared" si="21"/>
        <v>-1.6944067044684114E-2</v>
      </c>
      <c r="P395" s="40">
        <v>0.248</v>
      </c>
    </row>
    <row r="396" spans="1:16" x14ac:dyDescent="0.25">
      <c r="A396" s="2">
        <v>42541</v>
      </c>
      <c r="B396">
        <v>3.5343990669654449E-2</v>
      </c>
      <c r="C396">
        <v>3.2168250821523178E-2</v>
      </c>
      <c r="D396">
        <f t="shared" si="19"/>
        <v>5.9535423577017355E-4</v>
      </c>
      <c r="E396">
        <f t="shared" si="20"/>
        <v>3.4748636433884275E-2</v>
      </c>
      <c r="F396">
        <f t="shared" si="21"/>
        <v>3.1572896585753005E-2</v>
      </c>
      <c r="P396" s="40">
        <v>0.23799999999999999</v>
      </c>
    </row>
    <row r="397" spans="1:16" x14ac:dyDescent="0.25">
      <c r="A397" s="2">
        <v>42548</v>
      </c>
      <c r="B397">
        <v>2.1114980731417647E-2</v>
      </c>
      <c r="C397">
        <v>1.2815307842768558E-2</v>
      </c>
      <c r="D397">
        <f t="shared" si="19"/>
        <v>6.078692805879804E-4</v>
      </c>
      <c r="E397">
        <f t="shared" si="20"/>
        <v>2.0507111450829667E-2</v>
      </c>
      <c r="F397">
        <f t="shared" si="21"/>
        <v>1.2207438562180577E-2</v>
      </c>
      <c r="P397" s="40">
        <v>0.24299999999999999</v>
      </c>
    </row>
    <row r="398" spans="1:16" x14ac:dyDescent="0.25">
      <c r="A398" s="2">
        <v>42555</v>
      </c>
      <c r="B398">
        <v>2.2047265886375518E-2</v>
      </c>
      <c r="C398">
        <v>1.4949100645575747E-2</v>
      </c>
      <c r="D398">
        <f t="shared" si="19"/>
        <v>6.8296612437990234E-4</v>
      </c>
      <c r="E398">
        <f t="shared" si="20"/>
        <v>2.1364299761995616E-2</v>
      </c>
      <c r="F398">
        <f t="shared" si="21"/>
        <v>1.4266134521195845E-2</v>
      </c>
      <c r="P398" s="40">
        <v>0.27300000000000002</v>
      </c>
    </row>
    <row r="399" spans="1:16" x14ac:dyDescent="0.25">
      <c r="A399" s="2">
        <v>42562</v>
      </c>
      <c r="B399">
        <v>8.5013709478445314E-3</v>
      </c>
      <c r="C399">
        <v>6.1478434323639346E-3</v>
      </c>
      <c r="D399">
        <f t="shared" si="19"/>
        <v>7.4555543880183706E-4</v>
      </c>
      <c r="E399">
        <f t="shared" si="20"/>
        <v>7.7558155090426944E-3</v>
      </c>
      <c r="F399">
        <f t="shared" si="21"/>
        <v>5.4022879935620976E-3</v>
      </c>
      <c r="P399" s="40">
        <v>0.29799999999999999</v>
      </c>
    </row>
    <row r="400" spans="1:16" x14ac:dyDescent="0.25">
      <c r="A400" s="2">
        <v>42569</v>
      </c>
      <c r="B400">
        <v>7.3803003887237774E-4</v>
      </c>
      <c r="C400">
        <v>-6.5743046345781008E-4</v>
      </c>
      <c r="D400">
        <f t="shared" si="19"/>
        <v>7.5807424123763845E-4</v>
      </c>
      <c r="E400">
        <f t="shared" si="20"/>
        <v>-2.0044202365260711E-5</v>
      </c>
      <c r="F400">
        <f t="shared" si="21"/>
        <v>-1.4155047046954484E-3</v>
      </c>
      <c r="P400" s="40">
        <v>0.30299999999999999</v>
      </c>
    </row>
    <row r="401" spans="1:16" x14ac:dyDescent="0.25">
      <c r="A401" s="2">
        <v>42576</v>
      </c>
      <c r="B401">
        <v>6.4542736160198722E-3</v>
      </c>
      <c r="C401">
        <v>4.2648226822080536E-3</v>
      </c>
      <c r="D401">
        <f t="shared" si="19"/>
        <v>6.0036021612974722E-4</v>
      </c>
      <c r="E401">
        <f t="shared" si="20"/>
        <v>5.853913399890125E-3</v>
      </c>
      <c r="F401">
        <f t="shared" si="21"/>
        <v>3.6644624660783064E-3</v>
      </c>
      <c r="P401" s="40">
        <v>0.24</v>
      </c>
    </row>
    <row r="402" spans="1:16" x14ac:dyDescent="0.25">
      <c r="A402" s="2">
        <v>42583</v>
      </c>
      <c r="B402">
        <v>5.0825845703714951E-3</v>
      </c>
      <c r="C402">
        <v>5.4054155160712571E-4</v>
      </c>
      <c r="D402">
        <f t="shared" si="19"/>
        <v>6.2539086929325194E-4</v>
      </c>
      <c r="E402">
        <f t="shared" si="20"/>
        <v>4.4571937010782431E-3</v>
      </c>
      <c r="F402">
        <f t="shared" si="21"/>
        <v>-8.4849317686126226E-5</v>
      </c>
      <c r="P402" s="40">
        <v>0.25</v>
      </c>
    </row>
    <row r="403" spans="1:16" x14ac:dyDescent="0.25">
      <c r="A403" s="2">
        <v>42590</v>
      </c>
      <c r="B403">
        <v>2.3356272241980085E-3</v>
      </c>
      <c r="C403">
        <v>-8.2384558944696587E-5</v>
      </c>
      <c r="D403">
        <f t="shared" si="19"/>
        <v>6.5793259067836729E-4</v>
      </c>
      <c r="E403">
        <f t="shared" si="20"/>
        <v>1.6776946335196412E-3</v>
      </c>
      <c r="F403">
        <f t="shared" si="21"/>
        <v>-7.4031714962306382E-4</v>
      </c>
      <c r="P403" s="40">
        <v>0.26300000000000001</v>
      </c>
    </row>
    <row r="404" spans="1:16" x14ac:dyDescent="0.25">
      <c r="A404" s="2">
        <v>42597</v>
      </c>
      <c r="B404">
        <v>1.0605308614735909E-4</v>
      </c>
      <c r="C404">
        <v>-6.7907326010633621E-3</v>
      </c>
      <c r="D404">
        <f t="shared" si="19"/>
        <v>7.3303694956550203E-4</v>
      </c>
      <c r="E404">
        <f t="shared" si="20"/>
        <v>-6.2698386341814298E-4</v>
      </c>
      <c r="F404">
        <f t="shared" si="21"/>
        <v>-7.5237695506288641E-3</v>
      </c>
      <c r="P404" s="40">
        <v>0.29299999999999998</v>
      </c>
    </row>
    <row r="405" spans="1:16" x14ac:dyDescent="0.25">
      <c r="A405" s="2">
        <v>42604</v>
      </c>
      <c r="B405">
        <v>1.0020589697492172E-2</v>
      </c>
      <c r="C405">
        <v>5.0436786796447374E-3</v>
      </c>
      <c r="D405">
        <f t="shared" si="19"/>
        <v>7.6308184991047412E-4</v>
      </c>
      <c r="E405">
        <f t="shared" si="20"/>
        <v>9.2575078475816974E-3</v>
      </c>
      <c r="F405">
        <f t="shared" si="21"/>
        <v>4.2805968297342633E-3</v>
      </c>
      <c r="P405" s="40">
        <v>0.30499999999999999</v>
      </c>
    </row>
    <row r="406" spans="1:16" x14ac:dyDescent="0.25">
      <c r="A406" s="2">
        <v>42611</v>
      </c>
      <c r="B406">
        <v>-2.5178870606113339E-2</v>
      </c>
      <c r="C406">
        <v>-2.3931376195482381E-2</v>
      </c>
      <c r="D406">
        <f t="shared" si="19"/>
        <v>7.5807424123763845E-4</v>
      </c>
      <c r="E406">
        <f t="shared" si="20"/>
        <v>-2.5936944847350978E-2</v>
      </c>
      <c r="F406">
        <f t="shared" si="21"/>
        <v>-2.4689450436720019E-2</v>
      </c>
      <c r="P406" s="40">
        <v>0.30299999999999999</v>
      </c>
    </row>
    <row r="407" spans="1:16" x14ac:dyDescent="0.25">
      <c r="A407" s="2">
        <v>42618</v>
      </c>
      <c r="B407">
        <v>1.5356087828313726E-2</v>
      </c>
      <c r="C407">
        <v>5.3340536444941048E-3</v>
      </c>
      <c r="D407">
        <f t="shared" si="19"/>
        <v>8.3319363370004673E-4</v>
      </c>
      <c r="E407">
        <f t="shared" si="20"/>
        <v>1.4522894194613679E-2</v>
      </c>
      <c r="F407">
        <f t="shared" si="21"/>
        <v>4.5008600107940581E-3</v>
      </c>
      <c r="P407" s="40">
        <v>0.33300000000000002</v>
      </c>
    </row>
    <row r="408" spans="1:16" x14ac:dyDescent="0.25">
      <c r="A408" s="2">
        <v>42625</v>
      </c>
      <c r="B408">
        <v>9.8202377027132807E-3</v>
      </c>
      <c r="C408">
        <v>1.1934605195611955E-2</v>
      </c>
      <c r="D408">
        <f t="shared" si="19"/>
        <v>6.8296612437990234E-4</v>
      </c>
      <c r="E408">
        <f t="shared" si="20"/>
        <v>9.1372715783333783E-3</v>
      </c>
      <c r="F408">
        <f t="shared" si="21"/>
        <v>1.1251639071232052E-2</v>
      </c>
      <c r="P408" s="40">
        <v>0.27300000000000002</v>
      </c>
    </row>
    <row r="409" spans="1:16" x14ac:dyDescent="0.25">
      <c r="A409" s="2">
        <v>42632</v>
      </c>
      <c r="B409">
        <v>5.5591247639387E-3</v>
      </c>
      <c r="C409">
        <v>1.6538530217154279E-3</v>
      </c>
      <c r="D409">
        <f t="shared" si="19"/>
        <v>4.1267022646840346E-4</v>
      </c>
      <c r="E409">
        <f t="shared" si="20"/>
        <v>5.1464545374702965E-3</v>
      </c>
      <c r="F409">
        <f t="shared" si="21"/>
        <v>1.2411827952470244E-3</v>
      </c>
      <c r="P409" s="40">
        <v>0.16500000000000001</v>
      </c>
    </row>
    <row r="410" spans="1:16" x14ac:dyDescent="0.25">
      <c r="A410" s="2">
        <v>42639</v>
      </c>
      <c r="B410">
        <v>-2.4570237850224607E-3</v>
      </c>
      <c r="C410">
        <v>-6.701208735985704E-3</v>
      </c>
      <c r="D410">
        <f t="shared" si="19"/>
        <v>6.5042277480364952E-4</v>
      </c>
      <c r="E410">
        <f t="shared" si="20"/>
        <v>-3.1074465598261102E-3</v>
      </c>
      <c r="F410">
        <f t="shared" si="21"/>
        <v>-7.3516315107893535E-3</v>
      </c>
      <c r="P410" s="40">
        <v>0.26</v>
      </c>
    </row>
    <row r="411" spans="1:16" x14ac:dyDescent="0.25">
      <c r="A411" s="2">
        <v>42646</v>
      </c>
      <c r="B411">
        <v>-8.082988042968654E-3</v>
      </c>
      <c r="C411">
        <v>-9.6390511837039176E-3</v>
      </c>
      <c r="D411">
        <f t="shared" si="19"/>
        <v>7.7560109084551243E-4</v>
      </c>
      <c r="E411">
        <f t="shared" si="20"/>
        <v>-8.8585891338141664E-3</v>
      </c>
      <c r="F411">
        <f t="shared" si="21"/>
        <v>-1.041465227454943E-2</v>
      </c>
      <c r="P411" s="40">
        <v>0.31</v>
      </c>
    </row>
    <row r="412" spans="1:16" x14ac:dyDescent="0.25">
      <c r="A412" s="2">
        <v>42653</v>
      </c>
      <c r="B412">
        <v>6.3518808813096536E-3</v>
      </c>
      <c r="C412">
        <v>3.8349783292387055E-3</v>
      </c>
      <c r="D412">
        <f t="shared" si="19"/>
        <v>7.2552600635455988E-4</v>
      </c>
      <c r="E412">
        <f t="shared" si="20"/>
        <v>5.6263548749550937E-3</v>
      </c>
      <c r="F412">
        <f t="shared" si="21"/>
        <v>3.1094523228841456E-3</v>
      </c>
      <c r="P412" s="40">
        <v>0.28999999999999998</v>
      </c>
    </row>
    <row r="413" spans="1:16" x14ac:dyDescent="0.25">
      <c r="A413" s="2">
        <v>42660</v>
      </c>
      <c r="B413">
        <v>-2.3389386266117417E-3</v>
      </c>
      <c r="C413">
        <v>-6.888789537546694E-3</v>
      </c>
      <c r="D413">
        <f t="shared" si="19"/>
        <v>7.8812064500799472E-4</v>
      </c>
      <c r="E413">
        <f t="shared" si="20"/>
        <v>-3.1270592716197364E-3</v>
      </c>
      <c r="F413">
        <f t="shared" si="21"/>
        <v>-7.6769101825546887E-3</v>
      </c>
      <c r="P413" s="40">
        <v>0.315</v>
      </c>
    </row>
    <row r="414" spans="1:16" x14ac:dyDescent="0.25">
      <c r="A414" s="2">
        <v>42667</v>
      </c>
      <c r="B414">
        <v>-2.0205302558370875E-2</v>
      </c>
      <c r="C414">
        <v>-1.9389478842873297E-2</v>
      </c>
      <c r="D414">
        <f t="shared" si="19"/>
        <v>6.8296612437990234E-4</v>
      </c>
      <c r="E414">
        <f t="shared" si="20"/>
        <v>-2.0888268682750778E-2</v>
      </c>
      <c r="F414">
        <f t="shared" si="21"/>
        <v>-2.0072444967253199E-2</v>
      </c>
      <c r="P414" s="40">
        <v>0.27300000000000002</v>
      </c>
    </row>
    <row r="415" spans="1:16" x14ac:dyDescent="0.25">
      <c r="A415" s="2">
        <v>42674</v>
      </c>
      <c r="B415">
        <v>5.184662757852173E-2</v>
      </c>
      <c r="C415">
        <v>3.8015913055507021E-2</v>
      </c>
      <c r="D415">
        <f t="shared" si="19"/>
        <v>8.9580174255954326E-4</v>
      </c>
      <c r="E415">
        <f t="shared" si="20"/>
        <v>5.0950825835962187E-2</v>
      </c>
      <c r="F415">
        <f t="shared" si="21"/>
        <v>3.7120111312947478E-2</v>
      </c>
      <c r="P415" s="40">
        <v>0.35799999999999998</v>
      </c>
    </row>
    <row r="416" spans="1:16" x14ac:dyDescent="0.25">
      <c r="A416" s="2">
        <v>42681</v>
      </c>
      <c r="B416">
        <v>7.4024104054681693E-3</v>
      </c>
      <c r="C416">
        <v>8.0620718404405631E-3</v>
      </c>
      <c r="D416">
        <f t="shared" si="19"/>
        <v>1.146312527844362E-3</v>
      </c>
      <c r="E416">
        <f t="shared" si="20"/>
        <v>6.2560978776238074E-3</v>
      </c>
      <c r="F416">
        <f t="shared" si="21"/>
        <v>6.9157593125962011E-3</v>
      </c>
      <c r="P416" s="40">
        <v>0.45800000000000002</v>
      </c>
    </row>
    <row r="417" spans="1:16" x14ac:dyDescent="0.25">
      <c r="A417" s="2">
        <v>42688</v>
      </c>
      <c r="B417">
        <v>1.4486300370006245E-2</v>
      </c>
      <c r="C417">
        <v>1.441413328410323E-2</v>
      </c>
      <c r="D417">
        <f t="shared" si="19"/>
        <v>1.0460931673599294E-3</v>
      </c>
      <c r="E417">
        <f t="shared" si="20"/>
        <v>1.3440207202646316E-2</v>
      </c>
      <c r="F417">
        <f t="shared" si="21"/>
        <v>1.33680401167433E-2</v>
      </c>
      <c r="P417" s="40">
        <v>0.41799999999999998</v>
      </c>
    </row>
    <row r="418" spans="1:16" x14ac:dyDescent="0.25">
      <c r="A418" s="2">
        <v>42695</v>
      </c>
      <c r="B418">
        <v>-1.2327922570447647E-2</v>
      </c>
      <c r="C418">
        <v>-9.6686678801230636E-3</v>
      </c>
      <c r="D418">
        <f t="shared" si="19"/>
        <v>1.2014417300760805E-3</v>
      </c>
      <c r="E418">
        <f t="shared" si="20"/>
        <v>-1.3529364300523728E-2</v>
      </c>
      <c r="F418">
        <f t="shared" si="21"/>
        <v>-1.0870109610199144E-2</v>
      </c>
      <c r="P418" s="40">
        <v>0.48</v>
      </c>
    </row>
    <row r="419" spans="1:16" x14ac:dyDescent="0.25">
      <c r="A419" s="2">
        <v>42702</v>
      </c>
      <c r="B419">
        <v>3.8807593210529324E-2</v>
      </c>
      <c r="C419">
        <v>3.0831031506521819E-2</v>
      </c>
      <c r="D419">
        <f t="shared" si="19"/>
        <v>1.1387953797443728E-3</v>
      </c>
      <c r="E419">
        <f t="shared" si="20"/>
        <v>3.7668797830784952E-2</v>
      </c>
      <c r="F419">
        <f t="shared" si="21"/>
        <v>2.9692236126777447E-2</v>
      </c>
      <c r="P419" s="40">
        <v>0.45500000000000002</v>
      </c>
    </row>
    <row r="420" spans="1:16" x14ac:dyDescent="0.25">
      <c r="A420" s="2">
        <v>42709</v>
      </c>
      <c r="B420">
        <v>3.5071282348388762E-3</v>
      </c>
      <c r="C420">
        <v>-6.4613480735467631E-4</v>
      </c>
      <c r="D420">
        <f t="shared" si="19"/>
        <v>1.3016921998598718E-3</v>
      </c>
      <c r="E420">
        <f t="shared" si="20"/>
        <v>2.2054360349790044E-3</v>
      </c>
      <c r="F420">
        <f t="shared" si="21"/>
        <v>-1.947827007214548E-3</v>
      </c>
      <c r="P420" s="40">
        <v>0.52</v>
      </c>
    </row>
    <row r="421" spans="1:16" x14ac:dyDescent="0.25">
      <c r="A421" s="2">
        <v>42716</v>
      </c>
      <c r="B421">
        <v>1.0904459224578651E-2</v>
      </c>
      <c r="C421">
        <v>2.5331237861304428E-3</v>
      </c>
      <c r="D421">
        <f t="shared" si="19"/>
        <v>1.2139719409784977E-3</v>
      </c>
      <c r="E421">
        <f t="shared" si="20"/>
        <v>9.6904872836001531E-3</v>
      </c>
      <c r="F421">
        <f t="shared" si="21"/>
        <v>1.3191518451519451E-3</v>
      </c>
      <c r="P421" s="40">
        <v>0.48499999999999999</v>
      </c>
    </row>
    <row r="422" spans="1:16" x14ac:dyDescent="0.25">
      <c r="A422" s="2">
        <v>42723</v>
      </c>
      <c r="B422">
        <v>-1.3896168323193859E-2</v>
      </c>
      <c r="C422">
        <v>-1.1025740271843302E-2</v>
      </c>
      <c r="D422">
        <f t="shared" si="19"/>
        <v>1.2515644555695093E-3</v>
      </c>
      <c r="E422">
        <f t="shared" si="20"/>
        <v>-1.5147732778763369E-2</v>
      </c>
      <c r="F422">
        <f t="shared" si="21"/>
        <v>-1.2277304727412812E-2</v>
      </c>
      <c r="P422" s="40">
        <v>0.5</v>
      </c>
    </row>
    <row r="423" spans="1:16" x14ac:dyDescent="0.25">
      <c r="A423" s="2">
        <v>42730</v>
      </c>
      <c r="B423">
        <v>1.6546112409092633E-2</v>
      </c>
      <c r="C423">
        <v>1.7040106069184279E-2</v>
      </c>
      <c r="D423">
        <f t="shared" si="19"/>
        <v>1.2014417300760805E-3</v>
      </c>
      <c r="E423">
        <f t="shared" si="20"/>
        <v>1.5344670679016553E-2</v>
      </c>
      <c r="F423">
        <f t="shared" si="21"/>
        <v>1.5838664339108199E-2</v>
      </c>
      <c r="P423" s="40">
        <v>0.48</v>
      </c>
    </row>
    <row r="424" spans="1:16" x14ac:dyDescent="0.25">
      <c r="A424" s="2">
        <v>42737</v>
      </c>
      <c r="B424">
        <v>2.4238548547761683E-3</v>
      </c>
      <c r="C424">
        <v>-1.0277152283087001E-3</v>
      </c>
      <c r="D424">
        <f t="shared" si="19"/>
        <v>1.2590832972463328E-3</v>
      </c>
      <c r="E424">
        <f t="shared" si="20"/>
        <v>1.1647715575298354E-3</v>
      </c>
      <c r="F424">
        <f t="shared" si="21"/>
        <v>-2.2867985255550331E-3</v>
      </c>
      <c r="P424" s="40">
        <v>0.503</v>
      </c>
    </row>
    <row r="425" spans="1:16" x14ac:dyDescent="0.25">
      <c r="A425" s="2">
        <v>42744</v>
      </c>
      <c r="B425">
        <v>-5.546440071608533E-3</v>
      </c>
      <c r="C425">
        <v>-1.4638950148757103E-3</v>
      </c>
      <c r="D425">
        <f t="shared" si="19"/>
        <v>1.2841469184228238E-3</v>
      </c>
      <c r="E425">
        <f t="shared" si="20"/>
        <v>-6.8305869900313568E-3</v>
      </c>
      <c r="F425">
        <f t="shared" si="21"/>
        <v>-2.7480419332985341E-3</v>
      </c>
      <c r="P425" s="40">
        <v>0.51300000000000001</v>
      </c>
    </row>
    <row r="426" spans="1:16" x14ac:dyDescent="0.25">
      <c r="A426" s="2">
        <v>42751</v>
      </c>
      <c r="B426">
        <v>1.4185515785634813E-2</v>
      </c>
      <c r="C426">
        <v>1.0293566881086128E-2</v>
      </c>
      <c r="D426">
        <f t="shared" si="19"/>
        <v>1.2014417300760805E-3</v>
      </c>
      <c r="E426">
        <f t="shared" si="20"/>
        <v>1.2984074055558733E-2</v>
      </c>
      <c r="F426">
        <f t="shared" si="21"/>
        <v>9.0921251510100477E-3</v>
      </c>
      <c r="P426" s="40">
        <v>0.48</v>
      </c>
    </row>
    <row r="427" spans="1:16" x14ac:dyDescent="0.25">
      <c r="A427" s="2">
        <v>42758</v>
      </c>
      <c r="B427">
        <v>-2.7366189491857917E-3</v>
      </c>
      <c r="C427">
        <v>1.1896949349114493E-3</v>
      </c>
      <c r="D427">
        <f t="shared" si="19"/>
        <v>1.2465519571867034E-3</v>
      </c>
      <c r="E427">
        <f t="shared" si="20"/>
        <v>-3.9831709063724956E-3</v>
      </c>
      <c r="F427">
        <f t="shared" si="21"/>
        <v>-5.6857022275254125E-5</v>
      </c>
      <c r="P427" s="40">
        <v>0.498</v>
      </c>
    </row>
    <row r="428" spans="1:16" x14ac:dyDescent="0.25">
      <c r="A428" s="2">
        <v>42765</v>
      </c>
      <c r="B428">
        <v>2.4380367261968093E-2</v>
      </c>
      <c r="C428">
        <v>8.1309367178021043E-3</v>
      </c>
      <c r="D428">
        <f t="shared" si="19"/>
        <v>1.221490218066057E-3</v>
      </c>
      <c r="E428">
        <f t="shared" si="20"/>
        <v>2.3158877043902036E-2</v>
      </c>
      <c r="F428">
        <f t="shared" si="21"/>
        <v>6.9094464997360473E-3</v>
      </c>
      <c r="P428" s="40">
        <v>0.48799999999999999</v>
      </c>
    </row>
    <row r="429" spans="1:16" x14ac:dyDescent="0.25">
      <c r="A429" s="2">
        <v>42772</v>
      </c>
      <c r="B429">
        <v>1.7283353651234047E-2</v>
      </c>
      <c r="C429">
        <v>1.5137434703394322E-2</v>
      </c>
      <c r="D429">
        <f t="shared" si="19"/>
        <v>1.3092117944213388E-3</v>
      </c>
      <c r="E429">
        <f t="shared" si="20"/>
        <v>1.5974141856812708E-2</v>
      </c>
      <c r="F429">
        <f t="shared" si="21"/>
        <v>1.3828222908972983E-2</v>
      </c>
      <c r="P429" s="40">
        <v>0.52300000000000002</v>
      </c>
    </row>
    <row r="430" spans="1:16" x14ac:dyDescent="0.25">
      <c r="A430" s="2">
        <v>42779</v>
      </c>
      <c r="B430">
        <v>3.1489105920326434E-3</v>
      </c>
      <c r="C430">
        <v>6.8817845682968785E-3</v>
      </c>
      <c r="D430">
        <f t="shared" si="19"/>
        <v>1.2716149509877095E-3</v>
      </c>
      <c r="E430">
        <f t="shared" si="20"/>
        <v>1.8772956410449339E-3</v>
      </c>
      <c r="F430">
        <f t="shared" si="21"/>
        <v>5.610169617309169E-3</v>
      </c>
      <c r="P430" s="40">
        <v>0.50800000000000001</v>
      </c>
    </row>
    <row r="431" spans="1:16" x14ac:dyDescent="0.25">
      <c r="A431" s="2">
        <v>42786</v>
      </c>
      <c r="B431">
        <v>6.780218989630285E-3</v>
      </c>
      <c r="C431">
        <v>6.6657211948501476E-3</v>
      </c>
      <c r="D431">
        <f t="shared" si="19"/>
        <v>1.2465519571867034E-3</v>
      </c>
      <c r="E431">
        <f t="shared" si="20"/>
        <v>5.5336670324435816E-3</v>
      </c>
      <c r="F431">
        <f t="shared" si="21"/>
        <v>5.4191692376634442E-3</v>
      </c>
      <c r="P431" s="40">
        <v>0.498</v>
      </c>
    </row>
    <row r="432" spans="1:16" x14ac:dyDescent="0.25">
      <c r="A432" s="2">
        <v>42793</v>
      </c>
      <c r="B432">
        <v>3.4494810954052223E-3</v>
      </c>
      <c r="C432">
        <v>-4.4143889034192769E-3</v>
      </c>
      <c r="D432">
        <f t="shared" si="19"/>
        <v>1.7104205430773511E-3</v>
      </c>
      <c r="E432">
        <f t="shared" si="20"/>
        <v>1.7390605523278711E-3</v>
      </c>
      <c r="F432">
        <f t="shared" si="21"/>
        <v>-6.124809446496628E-3</v>
      </c>
      <c r="P432" s="40">
        <v>0.68300000000000005</v>
      </c>
    </row>
    <row r="433" spans="1:16" x14ac:dyDescent="0.25">
      <c r="A433" s="2">
        <v>42800</v>
      </c>
      <c r="B433">
        <v>5.0776451713540477E-3</v>
      </c>
      <c r="C433">
        <v>2.381312385834737E-3</v>
      </c>
      <c r="D433">
        <f t="shared" si="19"/>
        <v>1.8157911214076172E-3</v>
      </c>
      <c r="E433">
        <f t="shared" si="20"/>
        <v>3.2618540499464305E-3</v>
      </c>
      <c r="F433">
        <f t="shared" si="21"/>
        <v>5.6552126442711978E-4</v>
      </c>
      <c r="P433" s="40">
        <v>0.72499999999999998</v>
      </c>
    </row>
    <row r="434" spans="1:16" x14ac:dyDescent="0.25">
      <c r="A434" s="2">
        <v>42807</v>
      </c>
      <c r="B434">
        <v>-1.7684280938981563E-2</v>
      </c>
      <c r="C434">
        <v>-1.4409763481551532E-2</v>
      </c>
      <c r="D434">
        <f t="shared" si="19"/>
        <v>1.7731384550654372E-3</v>
      </c>
      <c r="E434">
        <f t="shared" si="20"/>
        <v>-1.9457419394047E-2</v>
      </c>
      <c r="F434">
        <f t="shared" si="21"/>
        <v>-1.6182901936616971E-2</v>
      </c>
      <c r="P434" s="40">
        <v>0.70799999999999996</v>
      </c>
    </row>
    <row r="435" spans="1:16" x14ac:dyDescent="0.25">
      <c r="A435" s="2">
        <v>42814</v>
      </c>
      <c r="B435">
        <v>8.0275943271533399E-3</v>
      </c>
      <c r="C435">
        <v>7.9949449909550493E-3</v>
      </c>
      <c r="D435">
        <f t="shared" si="19"/>
        <v>1.8735034514540949E-3</v>
      </c>
      <c r="E435">
        <f t="shared" si="20"/>
        <v>6.154090875699245E-3</v>
      </c>
      <c r="F435">
        <f t="shared" si="21"/>
        <v>6.1214415395009544E-3</v>
      </c>
      <c r="P435" s="40">
        <v>0.748</v>
      </c>
    </row>
    <row r="436" spans="1:16" x14ac:dyDescent="0.25">
      <c r="A436" s="2">
        <v>42821</v>
      </c>
      <c r="B436">
        <v>-6.5054783743469955E-3</v>
      </c>
      <c r="C436">
        <v>-3.038841711301558E-3</v>
      </c>
      <c r="D436">
        <f t="shared" si="19"/>
        <v>1.8484103170348654E-3</v>
      </c>
      <c r="E436">
        <f t="shared" si="20"/>
        <v>-8.3538886913818618E-3</v>
      </c>
      <c r="F436">
        <f t="shared" si="21"/>
        <v>-4.8872520283364234E-3</v>
      </c>
      <c r="P436" s="40">
        <v>0.73799999999999999</v>
      </c>
    </row>
    <row r="437" spans="1:16" x14ac:dyDescent="0.25">
      <c r="A437" s="2">
        <v>42828</v>
      </c>
      <c r="B437">
        <v>-1.4728990056860186E-2</v>
      </c>
      <c r="C437">
        <v>-1.1288319264268692E-2</v>
      </c>
      <c r="D437">
        <f t="shared" si="19"/>
        <v>1.998987981022049E-3</v>
      </c>
      <c r="E437">
        <f t="shared" si="20"/>
        <v>-1.6727978037882237E-2</v>
      </c>
      <c r="F437">
        <f t="shared" si="21"/>
        <v>-1.3287307245290741E-2</v>
      </c>
      <c r="P437" s="40">
        <v>0.79800000000000004</v>
      </c>
    </row>
    <row r="438" spans="1:16" x14ac:dyDescent="0.25">
      <c r="A438" s="2">
        <v>42835</v>
      </c>
      <c r="B438">
        <v>1.4894063309257289E-2</v>
      </c>
      <c r="C438">
        <v>8.475918510624977E-3</v>
      </c>
      <c r="D438">
        <f t="shared" si="19"/>
        <v>1.978908343979402E-3</v>
      </c>
      <c r="E438">
        <f t="shared" si="20"/>
        <v>1.2915154965277887E-2</v>
      </c>
      <c r="F438">
        <f t="shared" si="21"/>
        <v>6.4970101666455751E-3</v>
      </c>
      <c r="P438" s="40">
        <v>0.79</v>
      </c>
    </row>
    <row r="439" spans="1:16" x14ac:dyDescent="0.25">
      <c r="A439" s="2">
        <v>42842</v>
      </c>
      <c r="B439">
        <v>2.230938425443213E-2</v>
      </c>
      <c r="C439">
        <v>1.5119071010659199E-2</v>
      </c>
      <c r="D439">
        <f t="shared" si="19"/>
        <v>1.9111455100604413E-3</v>
      </c>
      <c r="E439">
        <f t="shared" si="20"/>
        <v>2.0398238744371688E-2</v>
      </c>
      <c r="F439">
        <f t="shared" si="21"/>
        <v>1.3207925500598757E-2</v>
      </c>
      <c r="P439" s="40">
        <v>0.76300000000000001</v>
      </c>
    </row>
    <row r="440" spans="1:16" x14ac:dyDescent="0.25">
      <c r="A440" s="2">
        <v>42849</v>
      </c>
      <c r="B440">
        <v>5.7945883897018678E-3</v>
      </c>
      <c r="C440">
        <v>6.3292040559227089E-3</v>
      </c>
      <c r="D440">
        <f t="shared" si="19"/>
        <v>1.9538099293621158E-3</v>
      </c>
      <c r="E440">
        <f t="shared" si="20"/>
        <v>3.840778460339752E-3</v>
      </c>
      <c r="F440">
        <f t="shared" si="21"/>
        <v>4.3753941265605931E-3</v>
      </c>
      <c r="P440" s="40">
        <v>0.78</v>
      </c>
    </row>
    <row r="441" spans="1:16" x14ac:dyDescent="0.25">
      <c r="A441" s="2">
        <v>42856</v>
      </c>
      <c r="B441">
        <v>1.306780785258546E-2</v>
      </c>
      <c r="C441">
        <v>-3.4969248667813388E-3</v>
      </c>
      <c r="D441">
        <f t="shared" si="19"/>
        <v>2.1747191405350197E-3</v>
      </c>
      <c r="E441">
        <f t="shared" si="20"/>
        <v>1.089308871205044E-2</v>
      </c>
      <c r="F441">
        <f t="shared" si="21"/>
        <v>-5.6716440073163584E-3</v>
      </c>
      <c r="P441" s="40">
        <v>0.86799999999999999</v>
      </c>
    </row>
    <row r="442" spans="1:16" x14ac:dyDescent="0.25">
      <c r="A442" s="2">
        <v>42863</v>
      </c>
      <c r="B442">
        <v>-1.1074879404869657E-3</v>
      </c>
      <c r="C442">
        <v>-3.8353433334157383E-3</v>
      </c>
      <c r="D442">
        <f t="shared" si="19"/>
        <v>2.142078693206706E-3</v>
      </c>
      <c r="E442">
        <f t="shared" si="20"/>
        <v>-3.2495666336936719E-3</v>
      </c>
      <c r="F442">
        <f t="shared" si="21"/>
        <v>-5.9774220266224443E-3</v>
      </c>
      <c r="P442" s="40">
        <v>0.85499999999999998</v>
      </c>
    </row>
    <row r="443" spans="1:16" x14ac:dyDescent="0.25">
      <c r="A443" s="2">
        <v>42870</v>
      </c>
      <c r="B443">
        <v>2.1734659754682473E-2</v>
      </c>
      <c r="C443">
        <v>1.4313162401390238E-2</v>
      </c>
      <c r="D443">
        <f t="shared" si="19"/>
        <v>2.2249393653910321E-3</v>
      </c>
      <c r="E443">
        <f t="shared" si="20"/>
        <v>1.9509720389291441E-2</v>
      </c>
      <c r="F443">
        <f t="shared" si="21"/>
        <v>1.2088223035999206E-2</v>
      </c>
      <c r="P443" s="40">
        <v>0.88800000000000001</v>
      </c>
    </row>
    <row r="444" spans="1:16" x14ac:dyDescent="0.25">
      <c r="A444" s="2">
        <v>42877</v>
      </c>
      <c r="B444">
        <v>7.4094069394192762E-3</v>
      </c>
      <c r="C444">
        <v>9.6240611244065542E-3</v>
      </c>
      <c r="D444">
        <f t="shared" si="19"/>
        <v>2.2801874263951305E-3</v>
      </c>
      <c r="E444">
        <f t="shared" si="20"/>
        <v>5.1292195130241457E-3</v>
      </c>
      <c r="F444">
        <f t="shared" si="21"/>
        <v>7.3438736980114237E-3</v>
      </c>
      <c r="P444" s="40">
        <v>0.91</v>
      </c>
    </row>
    <row r="445" spans="1:16" x14ac:dyDescent="0.25">
      <c r="A445" s="2">
        <v>42884</v>
      </c>
      <c r="B445">
        <v>-1.4681532407071439E-4</v>
      </c>
      <c r="C445">
        <v>-2.9929636281363528E-3</v>
      </c>
      <c r="D445">
        <f t="shared" si="19"/>
        <v>2.3881898623470121E-3</v>
      </c>
      <c r="E445">
        <f t="shared" si="20"/>
        <v>-2.5350051864177266E-3</v>
      </c>
      <c r="F445">
        <f t="shared" si="21"/>
        <v>-5.3811534904833654E-3</v>
      </c>
      <c r="P445" s="40">
        <v>0.95299999999999996</v>
      </c>
    </row>
    <row r="446" spans="1:16" x14ac:dyDescent="0.25">
      <c r="A446" s="2">
        <v>42891</v>
      </c>
      <c r="B446">
        <v>-4.6995270761005402E-3</v>
      </c>
      <c r="C446">
        <v>5.6743935020638992E-4</v>
      </c>
      <c r="D446">
        <f t="shared" si="19"/>
        <v>2.4560172422436466E-3</v>
      </c>
      <c r="E446">
        <f t="shared" si="20"/>
        <v>-7.1555443183441867E-3</v>
      </c>
      <c r="F446">
        <f t="shared" si="21"/>
        <v>-1.8885778920372568E-3</v>
      </c>
      <c r="P446" s="40">
        <v>0.98</v>
      </c>
    </row>
    <row r="447" spans="1:16" x14ac:dyDescent="0.25">
      <c r="A447" s="2">
        <v>42898</v>
      </c>
      <c r="B447">
        <v>-1.280463055641428E-3</v>
      </c>
      <c r="C447">
        <v>2.1166583266269442E-3</v>
      </c>
      <c r="D447">
        <f t="shared" si="19"/>
        <v>2.468578875480798E-3</v>
      </c>
      <c r="E447">
        <f t="shared" si="20"/>
        <v>-3.749041931122226E-3</v>
      </c>
      <c r="F447">
        <f t="shared" si="21"/>
        <v>-3.5192054885385378E-4</v>
      </c>
      <c r="P447" s="40">
        <v>0.98499999999999999</v>
      </c>
    </row>
    <row r="448" spans="1:16" x14ac:dyDescent="0.25">
      <c r="A448" s="2">
        <v>42905</v>
      </c>
      <c r="B448">
        <v>-3.7948227337802295E-3</v>
      </c>
      <c r="C448">
        <v>-6.1067697579330477E-3</v>
      </c>
      <c r="D448">
        <f t="shared" si="19"/>
        <v>2.3379532760163801E-3</v>
      </c>
      <c r="E448">
        <f t="shared" si="20"/>
        <v>-6.1327760097966092E-3</v>
      </c>
      <c r="F448">
        <f t="shared" si="21"/>
        <v>-8.4447230339494278E-3</v>
      </c>
      <c r="P448" s="40">
        <v>0.93300000000000005</v>
      </c>
    </row>
    <row r="449" spans="1:16" x14ac:dyDescent="0.25">
      <c r="A449" s="2">
        <v>42912</v>
      </c>
      <c r="B449">
        <v>3.3529430141802357E-3</v>
      </c>
      <c r="C449">
        <v>7.3038407214368582E-4</v>
      </c>
      <c r="D449">
        <f t="shared" si="19"/>
        <v>2.4886781434911853E-3</v>
      </c>
      <c r="E449">
        <f t="shared" si="20"/>
        <v>8.6426487068905038E-4</v>
      </c>
      <c r="F449">
        <f t="shared" si="21"/>
        <v>-1.7582940713474996E-3</v>
      </c>
      <c r="P449" s="40">
        <v>0.99299999999999999</v>
      </c>
    </row>
    <row r="450" spans="1:16" x14ac:dyDescent="0.25">
      <c r="A450" s="2">
        <v>42919</v>
      </c>
      <c r="B450">
        <v>1.9737975473488566E-2</v>
      </c>
      <c r="C450">
        <v>1.4056725255798432E-2</v>
      </c>
      <c r="D450">
        <f t="shared" si="19"/>
        <v>2.5263664434374E-3</v>
      </c>
      <c r="E450">
        <f t="shared" si="20"/>
        <v>1.7211609030051166E-2</v>
      </c>
      <c r="F450">
        <f t="shared" si="21"/>
        <v>1.1530358812361032E-2</v>
      </c>
      <c r="P450" s="40">
        <v>1.008</v>
      </c>
    </row>
    <row r="451" spans="1:16" x14ac:dyDescent="0.25">
      <c r="A451" s="2">
        <v>42926</v>
      </c>
      <c r="B451">
        <v>2.7396301350274626E-3</v>
      </c>
      <c r="C451">
        <v>5.3959178504522443E-3</v>
      </c>
      <c r="D451">
        <f t="shared" ref="D451:D514" si="22">((400)/(400-P451)) -1</f>
        <v>2.5263664434374E-3</v>
      </c>
      <c r="E451">
        <f t="shared" ref="E451:E514" si="23">B451-D451</f>
        <v>2.1326369159006256E-4</v>
      </c>
      <c r="F451">
        <f t="shared" ref="F451:F514" si="24">C451-D451</f>
        <v>2.8695514070148443E-3</v>
      </c>
      <c r="P451" s="40">
        <v>1.008</v>
      </c>
    </row>
    <row r="452" spans="1:16" x14ac:dyDescent="0.25">
      <c r="A452" s="2">
        <v>42933</v>
      </c>
      <c r="B452">
        <v>1.3766230438336779E-2</v>
      </c>
      <c r="C452">
        <v>-1.7793078901081038E-4</v>
      </c>
      <c r="D452">
        <f t="shared" si="22"/>
        <v>2.8531171182011317E-3</v>
      </c>
      <c r="E452">
        <f t="shared" si="23"/>
        <v>1.0913113320135647E-2</v>
      </c>
      <c r="F452">
        <f t="shared" si="24"/>
        <v>-3.0310479072119421E-3</v>
      </c>
      <c r="P452" s="40">
        <v>1.1379999999999999</v>
      </c>
    </row>
    <row r="453" spans="1:16" x14ac:dyDescent="0.25">
      <c r="A453" s="2">
        <v>42940</v>
      </c>
      <c r="B453">
        <v>1.4101277549167939E-2</v>
      </c>
      <c r="C453">
        <v>1.9133448535626687E-3</v>
      </c>
      <c r="D453">
        <f t="shared" si="22"/>
        <v>2.6394483477754083E-3</v>
      </c>
      <c r="E453">
        <f t="shared" si="23"/>
        <v>1.1461829201392531E-2</v>
      </c>
      <c r="F453">
        <f t="shared" si="24"/>
        <v>-7.261034942127396E-4</v>
      </c>
      <c r="P453" s="40">
        <v>1.0529999999999999</v>
      </c>
    </row>
    <row r="454" spans="1:16" x14ac:dyDescent="0.25">
      <c r="A454" s="2">
        <v>42947</v>
      </c>
      <c r="B454">
        <v>-1.4952637284763081E-2</v>
      </c>
      <c r="C454">
        <v>-1.4336877735542408E-2</v>
      </c>
      <c r="D454">
        <f t="shared" si="22"/>
        <v>2.6394483477754083E-3</v>
      </c>
      <c r="E454">
        <f t="shared" si="23"/>
        <v>-1.7592085632538487E-2</v>
      </c>
      <c r="F454">
        <f t="shared" si="24"/>
        <v>-1.6976326083317818E-2</v>
      </c>
      <c r="P454" s="40">
        <v>1.0529999999999999</v>
      </c>
    </row>
    <row r="455" spans="1:16" x14ac:dyDescent="0.25">
      <c r="A455" s="2">
        <v>42954</v>
      </c>
      <c r="B455">
        <v>-4.3644860614614677E-3</v>
      </c>
      <c r="C455">
        <v>-6.4596278082125064E-3</v>
      </c>
      <c r="D455">
        <f t="shared" si="22"/>
        <v>2.5389298398192928E-3</v>
      </c>
      <c r="E455">
        <f t="shared" si="23"/>
        <v>-6.9034159012807605E-3</v>
      </c>
      <c r="F455">
        <f t="shared" si="24"/>
        <v>-8.9985576480317991E-3</v>
      </c>
      <c r="P455" s="40">
        <v>1.0129999999999999</v>
      </c>
    </row>
    <row r="456" spans="1:16" x14ac:dyDescent="0.25">
      <c r="A456" s="2">
        <v>42961</v>
      </c>
      <c r="B456">
        <v>7.7599798133492943E-3</v>
      </c>
      <c r="C456">
        <v>7.2148583399525637E-3</v>
      </c>
      <c r="D456">
        <f t="shared" si="22"/>
        <v>2.4761160065360777E-3</v>
      </c>
      <c r="E456">
        <f t="shared" si="23"/>
        <v>5.2838638068132167E-3</v>
      </c>
      <c r="F456">
        <f t="shared" si="24"/>
        <v>4.738742333416486E-3</v>
      </c>
      <c r="P456" s="40">
        <v>0.98799999999999999</v>
      </c>
    </row>
    <row r="457" spans="1:16" x14ac:dyDescent="0.25">
      <c r="A457" s="2">
        <v>42968</v>
      </c>
      <c r="B457">
        <v>1.3973670552488826E-2</v>
      </c>
      <c r="C457">
        <v>1.371236746202247E-2</v>
      </c>
      <c r="D457">
        <f t="shared" si="22"/>
        <v>2.4937030864276011E-3</v>
      </c>
      <c r="E457">
        <f t="shared" si="23"/>
        <v>1.1479967466061225E-2</v>
      </c>
      <c r="F457">
        <f t="shared" si="24"/>
        <v>1.1218664375594869E-2</v>
      </c>
      <c r="P457" s="40">
        <v>0.995</v>
      </c>
    </row>
    <row r="458" spans="1:16" x14ac:dyDescent="0.25">
      <c r="A458" s="2">
        <v>42975</v>
      </c>
      <c r="B458">
        <v>-1.1903247387793111E-2</v>
      </c>
      <c r="C458">
        <v>-6.1053145306331491E-3</v>
      </c>
      <c r="D458">
        <f t="shared" si="22"/>
        <v>2.468578875480798E-3</v>
      </c>
      <c r="E458">
        <f t="shared" si="23"/>
        <v>-1.4371826263273909E-2</v>
      </c>
      <c r="F458">
        <f t="shared" si="24"/>
        <v>-8.5738934061139471E-3</v>
      </c>
      <c r="P458" s="40">
        <v>0.98499999999999999</v>
      </c>
    </row>
    <row r="459" spans="1:16" x14ac:dyDescent="0.25">
      <c r="A459" s="2">
        <v>42982</v>
      </c>
      <c r="B459">
        <v>2.8204715923233488E-2</v>
      </c>
      <c r="C459">
        <v>1.5763214502097823E-2</v>
      </c>
      <c r="D459">
        <f t="shared" si="22"/>
        <v>2.5565191237655327E-3</v>
      </c>
      <c r="E459">
        <f t="shared" si="23"/>
        <v>2.5648196799467955E-2</v>
      </c>
      <c r="F459">
        <f t="shared" si="24"/>
        <v>1.320669537833229E-2</v>
      </c>
      <c r="P459" s="40">
        <v>1.02</v>
      </c>
    </row>
    <row r="460" spans="1:16" x14ac:dyDescent="0.25">
      <c r="A460" s="2">
        <v>42989</v>
      </c>
      <c r="B460">
        <v>6.4180646755830151E-3</v>
      </c>
      <c r="C460">
        <v>7.9592318143466073E-4</v>
      </c>
      <c r="D460">
        <f t="shared" si="22"/>
        <v>2.5313917642046935E-3</v>
      </c>
      <c r="E460">
        <f t="shared" si="23"/>
        <v>3.8866729113783216E-3</v>
      </c>
      <c r="F460">
        <f t="shared" si="24"/>
        <v>-1.7354685827700327E-3</v>
      </c>
      <c r="P460" s="40">
        <v>1.01</v>
      </c>
    </row>
    <row r="461" spans="1:16" x14ac:dyDescent="0.25">
      <c r="A461" s="2">
        <v>42996</v>
      </c>
      <c r="B461">
        <v>5.5492671205919263E-3</v>
      </c>
      <c r="C461">
        <v>6.8499717045859927E-3</v>
      </c>
      <c r="D461">
        <f t="shared" si="22"/>
        <v>2.5138033619300781E-3</v>
      </c>
      <c r="E461">
        <f t="shared" si="23"/>
        <v>3.0354637586618482E-3</v>
      </c>
      <c r="F461">
        <f t="shared" si="24"/>
        <v>4.3361683426559145E-3</v>
      </c>
      <c r="P461" s="40">
        <v>1.0029999999999999</v>
      </c>
    </row>
    <row r="462" spans="1:16" x14ac:dyDescent="0.25">
      <c r="A462" s="2">
        <v>43003</v>
      </c>
      <c r="B462">
        <v>1.3008664333955623E-2</v>
      </c>
      <c r="C462">
        <v>1.1895866302212583E-2</v>
      </c>
      <c r="D462">
        <f t="shared" si="22"/>
        <v>2.5766219183300798E-3</v>
      </c>
      <c r="E462">
        <f t="shared" si="23"/>
        <v>1.0432042415625543E-2</v>
      </c>
      <c r="F462">
        <f t="shared" si="24"/>
        <v>9.319244383882503E-3</v>
      </c>
      <c r="P462" s="40">
        <v>1.028</v>
      </c>
    </row>
    <row r="463" spans="1:16" x14ac:dyDescent="0.25">
      <c r="A463" s="2">
        <v>43010</v>
      </c>
      <c r="B463">
        <v>5.998543858767349E-4</v>
      </c>
      <c r="C463">
        <v>1.5062168815003032E-3</v>
      </c>
      <c r="D463">
        <f t="shared" si="22"/>
        <v>2.61431683113722E-3</v>
      </c>
      <c r="E463">
        <f t="shared" si="23"/>
        <v>-2.014462445260485E-3</v>
      </c>
      <c r="F463">
        <f t="shared" si="24"/>
        <v>-1.1080999496369168E-3</v>
      </c>
      <c r="P463" s="40">
        <v>1.0429999999999999</v>
      </c>
    </row>
    <row r="464" spans="1:16" x14ac:dyDescent="0.25">
      <c r="A464" s="2">
        <v>43017</v>
      </c>
      <c r="B464">
        <v>1.8354293630142279E-2</v>
      </c>
      <c r="C464">
        <v>8.6324215282683314E-3</v>
      </c>
      <c r="D464">
        <f t="shared" si="22"/>
        <v>2.6319087604962377E-3</v>
      </c>
      <c r="E464">
        <f t="shared" si="23"/>
        <v>1.5722384869646042E-2</v>
      </c>
      <c r="F464">
        <f t="shared" si="24"/>
        <v>6.0005127677720937E-3</v>
      </c>
      <c r="P464" s="40">
        <v>1.05</v>
      </c>
    </row>
    <row r="465" spans="1:16" x14ac:dyDescent="0.25">
      <c r="A465" s="2">
        <v>43024</v>
      </c>
      <c r="B465">
        <v>1.7737697234403507E-2</v>
      </c>
      <c r="C465">
        <v>2.2755841615820665E-3</v>
      </c>
      <c r="D465">
        <f t="shared" si="22"/>
        <v>2.6947421194460919E-3</v>
      </c>
      <c r="E465">
        <f t="shared" si="23"/>
        <v>1.5042955114957415E-2</v>
      </c>
      <c r="F465">
        <f t="shared" si="24"/>
        <v>-4.1915795786402537E-4</v>
      </c>
      <c r="P465" s="40">
        <v>1.075</v>
      </c>
    </row>
    <row r="466" spans="1:16" x14ac:dyDescent="0.25">
      <c r="A466" s="2">
        <v>43031</v>
      </c>
      <c r="B466">
        <v>7.9158486462347494E-3</v>
      </c>
      <c r="C466">
        <v>2.6229508775969935E-3</v>
      </c>
      <c r="D466">
        <f t="shared" si="22"/>
        <v>2.6897151609190928E-3</v>
      </c>
      <c r="E466">
        <f t="shared" si="23"/>
        <v>5.2261334853156566E-3</v>
      </c>
      <c r="F466">
        <f t="shared" si="24"/>
        <v>-6.6764283322099261E-5</v>
      </c>
      <c r="P466" s="40">
        <v>1.073</v>
      </c>
    </row>
    <row r="467" spans="1:16" x14ac:dyDescent="0.25">
      <c r="A467" s="2">
        <v>43038</v>
      </c>
      <c r="B467">
        <v>1.8987177972060187E-4</v>
      </c>
      <c r="C467">
        <v>-2.1407964988600097E-3</v>
      </c>
      <c r="D467">
        <f t="shared" si="22"/>
        <v>2.878260607944938E-3</v>
      </c>
      <c r="E467">
        <f t="shared" si="23"/>
        <v>-2.6883888282243362E-3</v>
      </c>
      <c r="F467">
        <f t="shared" si="24"/>
        <v>-5.0190571068049472E-3</v>
      </c>
      <c r="P467" s="40">
        <v>1.1479999999999999</v>
      </c>
    </row>
    <row r="468" spans="1:16" x14ac:dyDescent="0.25">
      <c r="A468" s="2">
        <v>43045</v>
      </c>
      <c r="B468">
        <v>3.5467720926576195E-3</v>
      </c>
      <c r="C468">
        <v>-1.3359992775959768E-3</v>
      </c>
      <c r="D468">
        <f t="shared" si="22"/>
        <v>3.0090270812437314E-3</v>
      </c>
      <c r="E468">
        <f t="shared" si="23"/>
        <v>5.3774501141388813E-4</v>
      </c>
      <c r="F468">
        <f t="shared" si="24"/>
        <v>-4.345026358839708E-3</v>
      </c>
      <c r="P468" s="40">
        <v>1.2</v>
      </c>
    </row>
    <row r="469" spans="1:16" x14ac:dyDescent="0.25">
      <c r="A469" s="2">
        <v>43052</v>
      </c>
      <c r="B469">
        <v>1.0885991787749063E-2</v>
      </c>
      <c r="C469">
        <v>9.1396642318525931E-3</v>
      </c>
      <c r="D469">
        <f t="shared" si="22"/>
        <v>3.1096398836392147E-3</v>
      </c>
      <c r="E469">
        <f t="shared" si="23"/>
        <v>7.7763519041098485E-3</v>
      </c>
      <c r="F469">
        <f t="shared" si="24"/>
        <v>6.0300243482133784E-3</v>
      </c>
      <c r="P469" s="40">
        <v>1.24</v>
      </c>
    </row>
    <row r="470" spans="1:16" x14ac:dyDescent="0.25">
      <c r="A470" s="2">
        <v>43059</v>
      </c>
      <c r="B470">
        <v>1.1188072225067864E-2</v>
      </c>
      <c r="C470">
        <v>1.5293476914906566E-2</v>
      </c>
      <c r="D470">
        <f t="shared" si="22"/>
        <v>3.1096398836392147E-3</v>
      </c>
      <c r="E470">
        <f t="shared" si="23"/>
        <v>8.0784323414286492E-3</v>
      </c>
      <c r="F470">
        <f t="shared" si="24"/>
        <v>1.2183837031267351E-2</v>
      </c>
      <c r="P470" s="40">
        <v>1.24</v>
      </c>
    </row>
    <row r="471" spans="1:16" x14ac:dyDescent="0.25">
      <c r="A471" s="2">
        <v>43066</v>
      </c>
      <c r="B471">
        <v>2.7942845976129138E-3</v>
      </c>
      <c r="C471">
        <v>3.5122090900281113E-3</v>
      </c>
      <c r="D471">
        <f t="shared" si="22"/>
        <v>3.0970621794792486E-3</v>
      </c>
      <c r="E471">
        <f t="shared" si="23"/>
        <v>-3.027775818663348E-4</v>
      </c>
      <c r="F471">
        <f t="shared" si="24"/>
        <v>4.1514691054886279E-4</v>
      </c>
      <c r="P471" s="40">
        <v>1.2350000000000001</v>
      </c>
    </row>
    <row r="472" spans="1:16" x14ac:dyDescent="0.25">
      <c r="A472" s="2">
        <v>43073</v>
      </c>
      <c r="B472">
        <v>2.5801136902668994E-2</v>
      </c>
      <c r="C472">
        <v>9.1684174995285347E-3</v>
      </c>
      <c r="D472">
        <f t="shared" si="22"/>
        <v>3.1423433906712095E-3</v>
      </c>
      <c r="E472">
        <f t="shared" si="23"/>
        <v>2.2658793511997784E-2</v>
      </c>
      <c r="F472">
        <f t="shared" si="24"/>
        <v>6.0260741088573253E-3</v>
      </c>
      <c r="P472" s="40">
        <v>1.2529999999999999</v>
      </c>
    </row>
    <row r="473" spans="1:16" x14ac:dyDescent="0.25">
      <c r="A473" s="2">
        <v>43080</v>
      </c>
      <c r="B473">
        <v>6.3733464442960715E-4</v>
      </c>
      <c r="C473">
        <v>2.8141119264698949E-3</v>
      </c>
      <c r="D473">
        <f t="shared" si="22"/>
        <v>3.2228534166010014E-3</v>
      </c>
      <c r="E473">
        <f t="shared" si="23"/>
        <v>-2.5855187721713943E-3</v>
      </c>
      <c r="F473">
        <f t="shared" si="24"/>
        <v>-4.087414901311065E-4</v>
      </c>
      <c r="P473" s="40">
        <v>1.2849999999999999</v>
      </c>
    </row>
    <row r="474" spans="1:16" x14ac:dyDescent="0.25">
      <c r="A474" s="2">
        <v>43087</v>
      </c>
      <c r="B474">
        <v>-5.6144719594547424E-3</v>
      </c>
      <c r="C474">
        <v>-3.6260707479878534E-3</v>
      </c>
      <c r="D474">
        <f t="shared" si="22"/>
        <v>3.2555643061735751E-3</v>
      </c>
      <c r="E474">
        <f t="shared" si="23"/>
        <v>-8.8700362656283175E-3</v>
      </c>
      <c r="F474">
        <f t="shared" si="24"/>
        <v>-6.8816350541614285E-3</v>
      </c>
      <c r="P474" s="40">
        <v>1.298</v>
      </c>
    </row>
    <row r="475" spans="1:16" x14ac:dyDescent="0.25">
      <c r="A475" s="2">
        <v>43094</v>
      </c>
      <c r="B475">
        <v>3.0579962907434293E-2</v>
      </c>
      <c r="C475">
        <v>2.6009699326738869E-2</v>
      </c>
      <c r="D475">
        <f t="shared" si="22"/>
        <v>3.3990141604687274E-3</v>
      </c>
      <c r="E475">
        <f t="shared" si="23"/>
        <v>2.7180948746965566E-2</v>
      </c>
      <c r="F475">
        <f t="shared" si="24"/>
        <v>2.2610685166270142E-2</v>
      </c>
      <c r="P475" s="40">
        <v>1.355</v>
      </c>
    </row>
    <row r="476" spans="1:16" x14ac:dyDescent="0.25">
      <c r="A476" s="2">
        <v>43101</v>
      </c>
      <c r="B476">
        <v>2.0085539489671459E-2</v>
      </c>
      <c r="C476">
        <v>1.5708251294828408E-2</v>
      </c>
      <c r="D476">
        <f t="shared" si="22"/>
        <v>3.4367709404712343E-3</v>
      </c>
      <c r="E476">
        <f t="shared" si="23"/>
        <v>1.6648768549200225E-2</v>
      </c>
      <c r="F476">
        <f t="shared" si="24"/>
        <v>1.2271480354357173E-2</v>
      </c>
      <c r="P476" s="40">
        <v>1.37</v>
      </c>
    </row>
    <row r="477" spans="1:16" x14ac:dyDescent="0.25">
      <c r="A477" s="2">
        <v>43108</v>
      </c>
      <c r="B477">
        <v>1.1289536382497276E-2</v>
      </c>
      <c r="C477">
        <v>8.6353146485417826E-3</v>
      </c>
      <c r="D477">
        <f t="shared" si="22"/>
        <v>3.5374695802705691E-3</v>
      </c>
      <c r="E477">
        <f t="shared" si="23"/>
        <v>7.7520668022267071E-3</v>
      </c>
      <c r="F477">
        <f t="shared" si="24"/>
        <v>5.0978450682712135E-3</v>
      </c>
      <c r="P477" s="40">
        <v>1.41</v>
      </c>
    </row>
    <row r="478" spans="1:16" x14ac:dyDescent="0.25">
      <c r="A478" s="2">
        <v>43115</v>
      </c>
      <c r="B478">
        <v>2.0886932224010404E-2</v>
      </c>
      <c r="C478">
        <v>2.2264550727337653E-2</v>
      </c>
      <c r="D478">
        <f t="shared" si="22"/>
        <v>3.5198458593517223E-3</v>
      </c>
      <c r="E478">
        <f t="shared" si="23"/>
        <v>1.7367086364658682E-2</v>
      </c>
      <c r="F478">
        <f t="shared" si="24"/>
        <v>1.8744704867985931E-2</v>
      </c>
      <c r="P478" s="40">
        <v>1.403</v>
      </c>
    </row>
    <row r="479" spans="1:16" x14ac:dyDescent="0.25">
      <c r="A479" s="2">
        <v>43122</v>
      </c>
      <c r="B479">
        <v>-3.1073676327492965E-2</v>
      </c>
      <c r="C479">
        <v>-3.854689891641902E-2</v>
      </c>
      <c r="D479">
        <f t="shared" si="22"/>
        <v>3.4820828274111371E-3</v>
      </c>
      <c r="E479">
        <f t="shared" si="23"/>
        <v>-3.4555759154904102E-2</v>
      </c>
      <c r="F479">
        <f t="shared" si="24"/>
        <v>-4.2028981743830157E-2</v>
      </c>
      <c r="P479" s="40">
        <v>1.3879999999999999</v>
      </c>
    </row>
    <row r="480" spans="1:16" x14ac:dyDescent="0.25">
      <c r="A480" s="2">
        <v>43129</v>
      </c>
      <c r="B480">
        <v>-4.9750186320922714E-2</v>
      </c>
      <c r="C480">
        <v>-5.1619525525404164E-2</v>
      </c>
      <c r="D480">
        <f t="shared" si="22"/>
        <v>3.6381884330698444E-3</v>
      </c>
      <c r="E480">
        <f t="shared" si="23"/>
        <v>-5.3388374753992558E-2</v>
      </c>
      <c r="F480">
        <f t="shared" si="24"/>
        <v>-5.5257713958474008E-2</v>
      </c>
      <c r="P480" s="40">
        <v>1.45</v>
      </c>
    </row>
    <row r="481" spans="1:16" x14ac:dyDescent="0.25">
      <c r="A481" s="2">
        <v>43136</v>
      </c>
      <c r="B481">
        <v>4.3154107264504742E-2</v>
      </c>
      <c r="C481">
        <v>4.3011173633812121E-2</v>
      </c>
      <c r="D481">
        <f t="shared" si="22"/>
        <v>3.8270907836124302E-3</v>
      </c>
      <c r="E481">
        <f t="shared" si="23"/>
        <v>3.9327016480892311E-2</v>
      </c>
      <c r="F481">
        <f t="shared" si="24"/>
        <v>3.918408285019969E-2</v>
      </c>
      <c r="P481" s="40">
        <v>1.5249999999999999</v>
      </c>
    </row>
    <row r="482" spans="1:16" x14ac:dyDescent="0.25">
      <c r="A482" s="2">
        <v>43143</v>
      </c>
      <c r="B482">
        <v>7.0348826850109517E-3</v>
      </c>
      <c r="C482">
        <v>5.5193498913195509E-3</v>
      </c>
      <c r="D482">
        <f t="shared" si="22"/>
        <v>3.9404663303466148E-3</v>
      </c>
      <c r="E482">
        <f t="shared" si="23"/>
        <v>3.094416354664337E-3</v>
      </c>
      <c r="F482">
        <f t="shared" si="24"/>
        <v>1.5788835609729362E-3</v>
      </c>
      <c r="P482" s="40">
        <v>1.57</v>
      </c>
    </row>
    <row r="483" spans="1:16" x14ac:dyDescent="0.25">
      <c r="A483" s="2">
        <v>43150</v>
      </c>
      <c r="B483">
        <v>-1.6939544349859174E-2</v>
      </c>
      <c r="C483">
        <v>-2.0401866560007455E-2</v>
      </c>
      <c r="D483">
        <f t="shared" si="22"/>
        <v>4.0286650183862793E-3</v>
      </c>
      <c r="E483">
        <f t="shared" si="23"/>
        <v>-2.0968209368245453E-2</v>
      </c>
      <c r="F483">
        <f t="shared" si="24"/>
        <v>-2.4430531578393734E-2</v>
      </c>
      <c r="P483" s="40">
        <v>1.605</v>
      </c>
    </row>
    <row r="484" spans="1:16" x14ac:dyDescent="0.25">
      <c r="A484" s="2">
        <v>43157</v>
      </c>
      <c r="B484">
        <v>3.4396015600365329E-2</v>
      </c>
      <c r="C484">
        <v>3.5418511100789592E-2</v>
      </c>
      <c r="D484">
        <f t="shared" si="22"/>
        <v>4.0286650183862793E-3</v>
      </c>
      <c r="E484">
        <f t="shared" si="23"/>
        <v>3.036735058197905E-2</v>
      </c>
      <c r="F484">
        <f t="shared" si="24"/>
        <v>3.1389846082403312E-2</v>
      </c>
      <c r="P484" s="40">
        <v>1.605</v>
      </c>
    </row>
    <row r="485" spans="1:16" x14ac:dyDescent="0.25">
      <c r="A485" s="2">
        <v>43164</v>
      </c>
      <c r="B485">
        <v>-1.7017025313963721E-2</v>
      </c>
      <c r="C485">
        <v>-1.2402364611920473E-2</v>
      </c>
      <c r="D485">
        <f t="shared" si="22"/>
        <v>4.1042762290863788E-3</v>
      </c>
      <c r="E485">
        <f t="shared" si="23"/>
        <v>-2.11213015430501E-2</v>
      </c>
      <c r="F485">
        <f t="shared" si="24"/>
        <v>-1.650664084100685E-2</v>
      </c>
      <c r="P485" s="40">
        <v>1.635</v>
      </c>
    </row>
    <row r="486" spans="1:16" x14ac:dyDescent="0.25">
      <c r="A486" s="2">
        <v>43171</v>
      </c>
      <c r="B486">
        <v>-6.1144689332209741E-2</v>
      </c>
      <c r="C486">
        <v>-5.9501963802813349E-2</v>
      </c>
      <c r="D486">
        <f t="shared" si="22"/>
        <v>4.3639614123365256E-3</v>
      </c>
      <c r="E486">
        <f t="shared" si="23"/>
        <v>-6.550865074454626E-2</v>
      </c>
      <c r="F486">
        <f t="shared" si="24"/>
        <v>-6.3865925215149874E-2</v>
      </c>
      <c r="P486" s="40">
        <v>1.738</v>
      </c>
    </row>
    <row r="487" spans="1:16" x14ac:dyDescent="0.25">
      <c r="A487" s="2">
        <v>43178</v>
      </c>
      <c r="B487">
        <v>2.3370607155629098E-2</v>
      </c>
      <c r="C487">
        <v>2.0326438146374626E-2</v>
      </c>
      <c r="D487">
        <f t="shared" si="22"/>
        <v>4.2378838699310695E-3</v>
      </c>
      <c r="E487">
        <f t="shared" si="23"/>
        <v>1.9132723285698029E-2</v>
      </c>
      <c r="F487">
        <f t="shared" si="24"/>
        <v>1.6088554276443557E-2</v>
      </c>
      <c r="P487" s="40">
        <v>1.6879999999999999</v>
      </c>
    </row>
    <row r="488" spans="1:16" x14ac:dyDescent="0.25">
      <c r="A488" s="2">
        <v>43185</v>
      </c>
      <c r="B488">
        <v>-1.7775938466118173E-2</v>
      </c>
      <c r="C488">
        <v>-1.3783391226127442E-2</v>
      </c>
      <c r="D488">
        <f t="shared" si="22"/>
        <v>4.1925037029599821E-3</v>
      </c>
      <c r="E488">
        <f t="shared" si="23"/>
        <v>-2.1968442169078155E-2</v>
      </c>
      <c r="F488">
        <f t="shared" si="24"/>
        <v>-1.7975894929087424E-2</v>
      </c>
      <c r="P488" s="40">
        <v>1.67</v>
      </c>
    </row>
    <row r="489" spans="1:16" x14ac:dyDescent="0.25">
      <c r="A489" s="2">
        <v>43192</v>
      </c>
      <c r="B489">
        <v>2.1042521527857957E-2</v>
      </c>
      <c r="C489">
        <v>1.9900432171271888E-2</v>
      </c>
      <c r="D489">
        <f t="shared" si="22"/>
        <v>4.21771440048202E-3</v>
      </c>
      <c r="E489">
        <f t="shared" si="23"/>
        <v>1.6824807127375937E-2</v>
      </c>
      <c r="F489">
        <f t="shared" si="24"/>
        <v>1.5682717770789868E-2</v>
      </c>
      <c r="P489" s="40">
        <v>1.68</v>
      </c>
    </row>
    <row r="490" spans="1:16" x14ac:dyDescent="0.25">
      <c r="A490" s="2">
        <v>43199</v>
      </c>
      <c r="B490">
        <v>1.4441646969036209E-3</v>
      </c>
      <c r="C490">
        <v>5.2101960413735195E-3</v>
      </c>
      <c r="D490">
        <f t="shared" si="22"/>
        <v>4.3135265967331193E-3</v>
      </c>
      <c r="E490">
        <f t="shared" si="23"/>
        <v>-2.8693618998294982E-3</v>
      </c>
      <c r="F490">
        <f t="shared" si="24"/>
        <v>8.9666944464040013E-4</v>
      </c>
      <c r="P490" s="40">
        <v>1.718</v>
      </c>
    </row>
    <row r="491" spans="1:16" x14ac:dyDescent="0.25">
      <c r="A491" s="2">
        <v>43206</v>
      </c>
      <c r="B491">
        <v>-8.2306916892149219E-4</v>
      </c>
      <c r="C491">
        <v>-8.6130693228046707E-5</v>
      </c>
      <c r="D491">
        <f t="shared" si="22"/>
        <v>4.4320564490816228E-3</v>
      </c>
      <c r="E491">
        <f t="shared" si="23"/>
        <v>-5.2551256180031151E-3</v>
      </c>
      <c r="F491">
        <f t="shared" si="24"/>
        <v>-4.5181871423096692E-3</v>
      </c>
      <c r="P491" s="40">
        <v>1.7649999999999999</v>
      </c>
    </row>
    <row r="492" spans="1:16" x14ac:dyDescent="0.25">
      <c r="A492" s="2">
        <v>43213</v>
      </c>
      <c r="B492">
        <v>8.6831461359889728E-3</v>
      </c>
      <c r="C492">
        <v>-2.4307898820220696E-3</v>
      </c>
      <c r="D492">
        <f t="shared" si="22"/>
        <v>4.444667654370571E-3</v>
      </c>
      <c r="E492">
        <f t="shared" si="23"/>
        <v>4.2384784816184018E-3</v>
      </c>
      <c r="F492">
        <f t="shared" si="24"/>
        <v>-6.8754575363926401E-3</v>
      </c>
      <c r="P492" s="40">
        <v>1.77</v>
      </c>
    </row>
    <row r="493" spans="1:16" x14ac:dyDescent="0.25">
      <c r="A493" s="2">
        <v>43220</v>
      </c>
      <c r="B493">
        <v>3.2442260419687487E-2</v>
      </c>
      <c r="C493">
        <v>2.4141911858839037E-2</v>
      </c>
      <c r="D493">
        <f t="shared" si="22"/>
        <v>4.5026832777927961E-3</v>
      </c>
      <c r="E493">
        <f t="shared" si="23"/>
        <v>2.7939577141894691E-2</v>
      </c>
      <c r="F493">
        <f t="shared" si="24"/>
        <v>1.9639228581046241E-2</v>
      </c>
      <c r="P493" s="40">
        <v>1.7929999999999999</v>
      </c>
    </row>
    <row r="494" spans="1:16" x14ac:dyDescent="0.25">
      <c r="A494" s="2">
        <v>43227</v>
      </c>
      <c r="B494">
        <v>-2.6855940792486787E-3</v>
      </c>
      <c r="C494">
        <v>-5.4074465695951018E-3</v>
      </c>
      <c r="D494">
        <f t="shared" si="22"/>
        <v>4.6717235143416413E-3</v>
      </c>
      <c r="E494">
        <f t="shared" si="23"/>
        <v>-7.3573175935903196E-3</v>
      </c>
      <c r="F494">
        <f t="shared" si="24"/>
        <v>-1.0079170083936743E-2</v>
      </c>
      <c r="P494" s="40">
        <v>1.86</v>
      </c>
    </row>
    <row r="495" spans="1:16" x14ac:dyDescent="0.25">
      <c r="A495" s="2">
        <v>43234</v>
      </c>
      <c r="B495">
        <v>2.5165206541848386E-3</v>
      </c>
      <c r="C495">
        <v>3.0815331866421054E-3</v>
      </c>
      <c r="D495">
        <f t="shared" si="22"/>
        <v>4.6591066068895071E-3</v>
      </c>
      <c r="E495">
        <f t="shared" si="23"/>
        <v>-2.1425859527046684E-3</v>
      </c>
      <c r="F495">
        <f t="shared" si="24"/>
        <v>-1.5775734202474016E-3</v>
      </c>
      <c r="P495" s="40">
        <v>1.855</v>
      </c>
    </row>
    <row r="496" spans="1:16" x14ac:dyDescent="0.25">
      <c r="A496" s="2">
        <v>43241</v>
      </c>
      <c r="B496">
        <v>5.8385122446825127E-3</v>
      </c>
      <c r="C496">
        <v>4.8836556459800314E-3</v>
      </c>
      <c r="D496">
        <f t="shared" si="22"/>
        <v>4.6540599326378995E-3</v>
      </c>
      <c r="E496">
        <f t="shared" si="23"/>
        <v>1.1844523120446131E-3</v>
      </c>
      <c r="F496">
        <f t="shared" si="24"/>
        <v>2.2959571334213186E-4</v>
      </c>
      <c r="P496" s="40">
        <v>1.853</v>
      </c>
    </row>
    <row r="497" spans="1:16" x14ac:dyDescent="0.25">
      <c r="A497" s="2">
        <v>43248</v>
      </c>
      <c r="B497">
        <v>1.9896798123135568E-2</v>
      </c>
      <c r="C497">
        <v>1.6239883457275128E-2</v>
      </c>
      <c r="D497">
        <f t="shared" si="22"/>
        <v>4.6919112254226736E-3</v>
      </c>
      <c r="E497">
        <f t="shared" si="23"/>
        <v>1.5204886897712894E-2</v>
      </c>
      <c r="F497">
        <f t="shared" si="24"/>
        <v>1.1547972231852454E-2</v>
      </c>
      <c r="P497" s="40">
        <v>1.8680000000000001</v>
      </c>
    </row>
    <row r="498" spans="1:16" x14ac:dyDescent="0.25">
      <c r="A498" s="2">
        <v>43255</v>
      </c>
      <c r="B498">
        <v>9.8223745086707995E-4</v>
      </c>
      <c r="C498">
        <v>2.266557012436167E-4</v>
      </c>
      <c r="D498">
        <f t="shared" si="22"/>
        <v>4.7221943132724764E-3</v>
      </c>
      <c r="E498">
        <f t="shared" si="23"/>
        <v>-3.7399568624053962E-3</v>
      </c>
      <c r="F498">
        <f t="shared" si="24"/>
        <v>-4.4955386120288593E-3</v>
      </c>
      <c r="P498" s="40">
        <v>1.88</v>
      </c>
    </row>
    <row r="499" spans="1:16" x14ac:dyDescent="0.25">
      <c r="A499" s="2">
        <v>43262</v>
      </c>
      <c r="B499">
        <v>-1.9992818929094221E-2</v>
      </c>
      <c r="C499">
        <v>-8.914770074217631E-3</v>
      </c>
      <c r="D499">
        <f t="shared" si="22"/>
        <v>4.7423840527287542E-3</v>
      </c>
      <c r="E499">
        <f t="shared" si="23"/>
        <v>-2.4735202981822975E-2</v>
      </c>
      <c r="F499">
        <f t="shared" si="24"/>
        <v>-1.3657154126946385E-2</v>
      </c>
      <c r="P499" s="40">
        <v>1.8879999999999999</v>
      </c>
    </row>
    <row r="500" spans="1:16" x14ac:dyDescent="0.25">
      <c r="A500" s="2">
        <v>43269</v>
      </c>
      <c r="B500">
        <v>-1.0605341620307136E-2</v>
      </c>
      <c r="C500">
        <v>-1.3252761481651913E-2</v>
      </c>
      <c r="D500">
        <f t="shared" si="22"/>
        <v>4.6969582799587517E-3</v>
      </c>
      <c r="E500">
        <f t="shared" si="23"/>
        <v>-1.5302299900265888E-2</v>
      </c>
      <c r="F500">
        <f t="shared" si="24"/>
        <v>-1.7949719761610666E-2</v>
      </c>
      <c r="P500" s="40">
        <v>1.87</v>
      </c>
    </row>
    <row r="501" spans="1:16" x14ac:dyDescent="0.25">
      <c r="A501" s="2">
        <v>43276</v>
      </c>
      <c r="B501">
        <v>1.130808018611036E-2</v>
      </c>
      <c r="C501">
        <v>1.5248089559542512E-2</v>
      </c>
      <c r="D501">
        <f t="shared" si="22"/>
        <v>4.7221943132724764E-3</v>
      </c>
      <c r="E501">
        <f t="shared" si="23"/>
        <v>6.5858858728378832E-3</v>
      </c>
      <c r="F501">
        <f t="shared" si="24"/>
        <v>1.0525895246270036E-2</v>
      </c>
      <c r="P501" s="40">
        <v>1.88</v>
      </c>
    </row>
    <row r="502" spans="1:16" x14ac:dyDescent="0.25">
      <c r="A502" s="2">
        <v>43283</v>
      </c>
      <c r="B502">
        <v>2.3401826113140432E-2</v>
      </c>
      <c r="C502">
        <v>1.5033585515619173E-2</v>
      </c>
      <c r="D502">
        <f t="shared" si="22"/>
        <v>4.7852899433551421E-3</v>
      </c>
      <c r="E502">
        <f t="shared" si="23"/>
        <v>1.8616536169785289E-2</v>
      </c>
      <c r="F502">
        <f t="shared" si="24"/>
        <v>1.0248295572264031E-2</v>
      </c>
      <c r="P502" s="40">
        <v>1.905</v>
      </c>
    </row>
    <row r="503" spans="1:16" x14ac:dyDescent="0.25">
      <c r="A503" s="2">
        <v>43290</v>
      </c>
      <c r="B503">
        <v>3.4750812062953255E-3</v>
      </c>
      <c r="C503">
        <v>1.8563421722252402E-4</v>
      </c>
      <c r="D503">
        <f t="shared" si="22"/>
        <v>4.8433449225264713E-3</v>
      </c>
      <c r="E503">
        <f t="shared" si="23"/>
        <v>-1.3682637162311458E-3</v>
      </c>
      <c r="F503">
        <f t="shared" si="24"/>
        <v>-4.657710705303947E-3</v>
      </c>
      <c r="P503" s="40">
        <v>1.9279999999999999</v>
      </c>
    </row>
    <row r="504" spans="1:16" x14ac:dyDescent="0.25">
      <c r="A504" s="2">
        <v>43297</v>
      </c>
      <c r="B504">
        <v>6.5025331749558228E-4</v>
      </c>
      <c r="C504">
        <v>6.0638902171140279E-3</v>
      </c>
      <c r="D504">
        <f t="shared" si="22"/>
        <v>4.8559664579077566E-3</v>
      </c>
      <c r="E504">
        <f t="shared" si="23"/>
        <v>-4.2057131404121748E-3</v>
      </c>
      <c r="F504">
        <f t="shared" si="24"/>
        <v>1.2079237592062713E-3</v>
      </c>
      <c r="P504" s="40">
        <v>1.9330000000000001</v>
      </c>
    </row>
    <row r="505" spans="1:16" x14ac:dyDescent="0.25">
      <c r="A505" s="2">
        <v>43304</v>
      </c>
      <c r="B505">
        <v>4.1053726559208198E-3</v>
      </c>
      <c r="C505">
        <v>7.6379582522540408E-3</v>
      </c>
      <c r="D505">
        <f t="shared" si="22"/>
        <v>4.8862594365099987E-3</v>
      </c>
      <c r="E505">
        <f t="shared" si="23"/>
        <v>-7.8088678058917897E-4</v>
      </c>
      <c r="F505">
        <f t="shared" si="24"/>
        <v>2.7516988157440421E-3</v>
      </c>
      <c r="P505" s="40">
        <v>1.9450000000000001</v>
      </c>
    </row>
    <row r="506" spans="1:16" x14ac:dyDescent="0.25">
      <c r="A506" s="2">
        <v>43311</v>
      </c>
      <c r="B506">
        <v>-2.5425258739682987E-3</v>
      </c>
      <c r="C506">
        <v>-2.4891540676546119E-3</v>
      </c>
      <c r="D506">
        <f t="shared" si="22"/>
        <v>4.9241282283187804E-3</v>
      </c>
      <c r="E506">
        <f t="shared" si="23"/>
        <v>-7.4666541022870795E-3</v>
      </c>
      <c r="F506">
        <f t="shared" si="24"/>
        <v>-7.4132822959733918E-3</v>
      </c>
      <c r="P506" s="40">
        <v>1.96</v>
      </c>
    </row>
    <row r="507" spans="1:16" x14ac:dyDescent="0.25">
      <c r="A507" s="2">
        <v>43318</v>
      </c>
      <c r="B507">
        <v>2.4248750236138383E-3</v>
      </c>
      <c r="C507">
        <v>5.9471191790199324E-3</v>
      </c>
      <c r="D507">
        <f t="shared" si="22"/>
        <v>5.0251256281406143E-3</v>
      </c>
      <c r="E507">
        <f t="shared" si="23"/>
        <v>-2.600250604526776E-3</v>
      </c>
      <c r="F507">
        <f t="shared" si="24"/>
        <v>9.2199355087931815E-4</v>
      </c>
      <c r="P507" s="40">
        <v>2</v>
      </c>
    </row>
    <row r="508" spans="1:16" x14ac:dyDescent="0.25">
      <c r="A508" s="2">
        <v>43325</v>
      </c>
      <c r="B508">
        <v>1.9611523802347378E-2</v>
      </c>
      <c r="C508">
        <v>8.6171715003207187E-3</v>
      </c>
      <c r="D508">
        <f t="shared" si="22"/>
        <v>5.0124998429668111E-3</v>
      </c>
      <c r="E508">
        <f t="shared" si="23"/>
        <v>1.4599023959380567E-2</v>
      </c>
      <c r="F508">
        <f t="shared" si="24"/>
        <v>3.6046716573539077E-3</v>
      </c>
      <c r="P508" s="40">
        <v>1.9950000000000001</v>
      </c>
    </row>
    <row r="509" spans="1:16" x14ac:dyDescent="0.25">
      <c r="A509" s="2">
        <v>43332</v>
      </c>
      <c r="B509">
        <v>-2.2546286720587761E-3</v>
      </c>
      <c r="C509">
        <v>9.3332079461295337E-3</v>
      </c>
      <c r="D509">
        <f t="shared" si="22"/>
        <v>5.1463493084593637E-3</v>
      </c>
      <c r="E509">
        <f t="shared" si="23"/>
        <v>-7.4009779805181402E-3</v>
      </c>
      <c r="F509">
        <f t="shared" si="24"/>
        <v>4.18685863767017E-3</v>
      </c>
      <c r="P509" s="40">
        <v>2.048</v>
      </c>
    </row>
    <row r="510" spans="1:16" x14ac:dyDescent="0.25">
      <c r="A510" s="2">
        <v>43339</v>
      </c>
      <c r="B510">
        <v>-1.8982275841967859E-3</v>
      </c>
      <c r="C510">
        <v>-1.0284295057181762E-2</v>
      </c>
      <c r="D510">
        <f t="shared" si="22"/>
        <v>5.1640302051791931E-3</v>
      </c>
      <c r="E510">
        <f t="shared" si="23"/>
        <v>-7.0622577893759792E-3</v>
      </c>
      <c r="F510">
        <f t="shared" si="24"/>
        <v>-1.5448325262360955E-2</v>
      </c>
      <c r="P510" s="40">
        <v>2.0550000000000002</v>
      </c>
    </row>
    <row r="511" spans="1:16" x14ac:dyDescent="0.25">
      <c r="A511" s="2">
        <v>43346</v>
      </c>
      <c r="B511">
        <v>1.8178775597404315E-2</v>
      </c>
      <c r="C511">
        <v>1.1596016543810308E-2</v>
      </c>
      <c r="D511">
        <f t="shared" si="22"/>
        <v>5.2473913830193286E-3</v>
      </c>
      <c r="E511">
        <f t="shared" si="23"/>
        <v>1.2931384214384986E-2</v>
      </c>
      <c r="F511">
        <f t="shared" si="24"/>
        <v>6.3486251607909796E-3</v>
      </c>
      <c r="P511" s="40">
        <v>2.0880000000000001</v>
      </c>
    </row>
    <row r="512" spans="1:16" x14ac:dyDescent="0.25">
      <c r="A512" s="2">
        <v>43353</v>
      </c>
      <c r="B512">
        <v>1.082786097511702E-2</v>
      </c>
      <c r="C512">
        <v>8.4991780218740005E-3</v>
      </c>
      <c r="D512">
        <f t="shared" si="22"/>
        <v>5.2852873984976512E-3</v>
      </c>
      <c r="E512">
        <f t="shared" si="23"/>
        <v>5.5425735766193689E-3</v>
      </c>
      <c r="F512">
        <f t="shared" si="24"/>
        <v>3.2138906233763493E-3</v>
      </c>
      <c r="P512" s="40">
        <v>2.1030000000000002</v>
      </c>
    </row>
    <row r="513" spans="1:16" x14ac:dyDescent="0.25">
      <c r="A513" s="2">
        <v>43360</v>
      </c>
      <c r="B513">
        <v>-2.4936411228386637E-3</v>
      </c>
      <c r="C513">
        <v>-5.3555323356321684E-3</v>
      </c>
      <c r="D513">
        <f t="shared" si="22"/>
        <v>5.3358198639277266E-3</v>
      </c>
      <c r="E513">
        <f t="shared" si="23"/>
        <v>-7.8294609867663907E-3</v>
      </c>
      <c r="F513">
        <f t="shared" si="24"/>
        <v>-1.0691352199559894E-2</v>
      </c>
      <c r="P513" s="40">
        <v>2.1230000000000002</v>
      </c>
    </row>
    <row r="514" spans="1:16" x14ac:dyDescent="0.25">
      <c r="A514" s="2">
        <v>43367</v>
      </c>
      <c r="B514">
        <v>-1.3076289475007897E-2</v>
      </c>
      <c r="C514">
        <v>-9.7495220265720831E-3</v>
      </c>
      <c r="D514">
        <f t="shared" si="22"/>
        <v>5.4040467512881385E-3</v>
      </c>
      <c r="E514">
        <f t="shared" si="23"/>
        <v>-1.8480336226296037E-2</v>
      </c>
      <c r="F514">
        <f t="shared" si="24"/>
        <v>-1.5153568777860222E-2</v>
      </c>
      <c r="P514" s="40">
        <v>2.15</v>
      </c>
    </row>
    <row r="515" spans="1:16" x14ac:dyDescent="0.25">
      <c r="A515" s="2">
        <v>43374</v>
      </c>
      <c r="B515">
        <v>-4.0470147796406987E-2</v>
      </c>
      <c r="C515">
        <v>-4.1045679782120585E-2</v>
      </c>
      <c r="D515">
        <f t="shared" ref="D515:D523" si="25">((400)/(400-P515)) -1</f>
        <v>5.4419545791597468E-3</v>
      </c>
      <c r="E515">
        <f t="shared" ref="E515:E523" si="26">B515-D515</f>
        <v>-4.5912102375566734E-2</v>
      </c>
      <c r="F515">
        <f t="shared" ref="F515:F523" si="27">C515-D515</f>
        <v>-4.6487634361280332E-2</v>
      </c>
      <c r="P515" s="40">
        <v>2.165</v>
      </c>
    </row>
    <row r="516" spans="1:16" x14ac:dyDescent="0.25">
      <c r="A516" s="2">
        <v>43381</v>
      </c>
      <c r="B516">
        <v>-8.9284203133951721E-3</v>
      </c>
      <c r="C516">
        <v>2.3495319247360017E-4</v>
      </c>
      <c r="D516">
        <f t="shared" si="25"/>
        <v>5.575918467904506E-3</v>
      </c>
      <c r="E516">
        <f t="shared" si="26"/>
        <v>-1.4504338781299678E-2</v>
      </c>
      <c r="F516">
        <f t="shared" si="27"/>
        <v>-5.340965275430906E-3</v>
      </c>
      <c r="P516" s="40">
        <v>2.218</v>
      </c>
    </row>
    <row r="517" spans="1:16" x14ac:dyDescent="0.25">
      <c r="A517" s="2">
        <v>43388</v>
      </c>
      <c r="B517">
        <v>-3.572931498962803E-2</v>
      </c>
      <c r="C517">
        <v>-3.941429118534908E-2</v>
      </c>
      <c r="D517">
        <f t="shared" si="25"/>
        <v>5.6821038869612206E-3</v>
      </c>
      <c r="E517">
        <f t="shared" si="26"/>
        <v>-4.1411418876589251E-2</v>
      </c>
      <c r="F517">
        <f t="shared" si="27"/>
        <v>-4.5096395072310301E-2</v>
      </c>
      <c r="P517" s="40">
        <v>2.2599999999999998</v>
      </c>
    </row>
    <row r="518" spans="1:16" x14ac:dyDescent="0.25">
      <c r="A518" s="2">
        <v>43395</v>
      </c>
      <c r="B518">
        <v>3.0546218985291775E-2</v>
      </c>
      <c r="C518">
        <v>2.4211216587289829E-2</v>
      </c>
      <c r="D518">
        <f t="shared" si="25"/>
        <v>5.7149753474117215E-3</v>
      </c>
      <c r="E518">
        <f t="shared" si="26"/>
        <v>2.4831243637880054E-2</v>
      </c>
      <c r="F518">
        <f t="shared" si="27"/>
        <v>1.8496241239878107E-2</v>
      </c>
      <c r="P518" s="40">
        <v>2.2730000000000001</v>
      </c>
    </row>
    <row r="519" spans="1:16" x14ac:dyDescent="0.25">
      <c r="A519" s="2">
        <v>43402</v>
      </c>
      <c r="B519">
        <v>-9.2681481361197859E-3</v>
      </c>
      <c r="C519">
        <v>2.1281187246850974E-2</v>
      </c>
      <c r="D519">
        <f t="shared" si="25"/>
        <v>5.7149753474117215E-3</v>
      </c>
      <c r="E519">
        <f t="shared" si="26"/>
        <v>-1.4983123483531507E-2</v>
      </c>
      <c r="F519">
        <f t="shared" si="27"/>
        <v>1.5566211899439252E-2</v>
      </c>
      <c r="P519" s="40">
        <v>2.2730000000000001</v>
      </c>
    </row>
    <row r="520" spans="1:16" x14ac:dyDescent="0.25">
      <c r="A520" s="2">
        <v>43409</v>
      </c>
      <c r="B520">
        <v>-2.9852872819541347E-2</v>
      </c>
      <c r="C520">
        <v>-1.6087676721451297E-2</v>
      </c>
      <c r="D520">
        <f t="shared" si="25"/>
        <v>5.7832537088258196E-3</v>
      </c>
      <c r="E520">
        <f t="shared" si="26"/>
        <v>-3.5636126528367167E-2</v>
      </c>
      <c r="F520">
        <f t="shared" si="27"/>
        <v>-2.1870930430277116E-2</v>
      </c>
      <c r="P520" s="40">
        <v>2.2999999999999998</v>
      </c>
    </row>
    <row r="521" spans="1:16" x14ac:dyDescent="0.25">
      <c r="A521" s="2">
        <v>43416</v>
      </c>
      <c r="B521">
        <v>-4.1655873519356193E-2</v>
      </c>
      <c r="C521">
        <v>-3.7901946899231834E-2</v>
      </c>
      <c r="D521">
        <f t="shared" si="25"/>
        <v>5.7832537088258196E-3</v>
      </c>
      <c r="E521">
        <f t="shared" si="26"/>
        <v>-4.7439127228182013E-2</v>
      </c>
      <c r="F521">
        <f t="shared" si="27"/>
        <v>-4.3685200608057653E-2</v>
      </c>
      <c r="P521" s="40">
        <v>2.2999999999999998</v>
      </c>
    </row>
    <row r="522" spans="1:16" x14ac:dyDescent="0.25">
      <c r="A522" s="2">
        <v>43423</v>
      </c>
      <c r="B522">
        <v>5.1652755461818703E-2</v>
      </c>
      <c r="C522">
        <v>4.8473675866857073E-2</v>
      </c>
      <c r="D522">
        <f t="shared" si="25"/>
        <v>5.9046603562915578E-3</v>
      </c>
      <c r="E522">
        <f t="shared" si="26"/>
        <v>4.5748095105527145E-2</v>
      </c>
      <c r="F522">
        <f t="shared" si="27"/>
        <v>4.2569015510565515E-2</v>
      </c>
      <c r="P522" s="40">
        <v>2.3479999999999999</v>
      </c>
    </row>
    <row r="523" spans="1:16" x14ac:dyDescent="0.25">
      <c r="A523" s="2">
        <v>43430</v>
      </c>
      <c r="C523">
        <v>2.437383312369298E-3</v>
      </c>
      <c r="D523">
        <f t="shared" si="25"/>
        <v>5.8034861148827943E-3</v>
      </c>
      <c r="E523">
        <f t="shared" si="26"/>
        <v>-5.8034861148827943E-3</v>
      </c>
      <c r="F523">
        <f t="shared" si="27"/>
        <v>-3.3661028025134964E-3</v>
      </c>
      <c r="P523" s="40">
        <v>2.3079999999999998</v>
      </c>
    </row>
    <row r="524" spans="1:16" x14ac:dyDescent="0.25">
      <c r="A524" t="s">
        <v>143</v>
      </c>
      <c r="B524">
        <f>AVERAGE(B2:B523)</f>
        <v>3.9052876631066151E-3</v>
      </c>
      <c r="C524">
        <f t="shared" ref="C524:F524" si="28">AVERAGE(C2:C523)</f>
        <v>2.437383312369298E-3</v>
      </c>
      <c r="D524">
        <f t="shared" si="28"/>
        <v>8.6010341451018635E-4</v>
      </c>
      <c r="E524">
        <f t="shared" si="28"/>
        <v>3.0377028546058013E-3</v>
      </c>
      <c r="F524">
        <f t="shared" si="28"/>
        <v>1.5772798978591119E-3</v>
      </c>
    </row>
    <row r="525" spans="1:16" x14ac:dyDescent="0.25">
      <c r="A525" t="s">
        <v>147</v>
      </c>
      <c r="B525">
        <f>_xlfn.STDEV.S(B2:B522)</f>
        <v>2.3867984806588711E-2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Companies</vt:lpstr>
      <vt:lpstr>Covariance</vt:lpstr>
      <vt:lpstr>Portfolio</vt:lpstr>
      <vt:lpstr>Prices and retruns 08-15</vt:lpstr>
      <vt:lpstr>Covariance 08-15</vt:lpstr>
      <vt:lpstr>Portfolio 08-15</vt:lpstr>
      <vt:lpstr>Prices and returns 16</vt:lpstr>
      <vt:lpstr>Covariance 16</vt:lpstr>
      <vt:lpstr>Rebalance 16</vt:lpstr>
      <vt:lpstr>Prices and returns 17</vt:lpstr>
      <vt:lpstr>Covariance 17</vt:lpstr>
      <vt:lpstr>Rebalance 17</vt:lpstr>
      <vt:lpstr>Final portfolio</vt:lpstr>
      <vt:lpstr>Prices and returns</vt:lpstr>
      <vt:lpstr>Regression</vt:lpstr>
      <vt:lpstr>Performance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2019-06-22T03:46:06Z</dcterms:modified>
</cp:coreProperties>
</file>