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108" windowWidth="14808" windowHeight="8016" activeTab="2"/>
  </bookViews>
  <sheets>
    <sheet name="Dynamometer BOM" sheetId="9" r:id="rId1"/>
    <sheet name="Run metadata" sheetId="1" r:id="rId2"/>
    <sheet name="General Data" sheetId="12" r:id="rId3"/>
    <sheet name="Dyno Data" sheetId="2" r:id="rId4"/>
    <sheet name="Dyno Charts" sheetId="10" r:id="rId5"/>
    <sheet name="C Load" sheetId="11" r:id="rId6"/>
    <sheet name="60 Min Load" sheetId="13" r:id="rId7"/>
    <sheet name="60 Min Data" sheetId="14" r:id="rId8"/>
    <sheet name="20190224" sheetId="4" r:id="rId9"/>
    <sheet name="20190225" sheetId="5" r:id="rId10"/>
    <sheet name="20190227" sheetId="6" r:id="rId11"/>
    <sheet name="20190227 Controller Temp" sheetId="7" r:id="rId12"/>
    <sheet name="20190228" sheetId="8" r:id="rId13"/>
  </sheets>
  <calcPr calcId="145621"/>
</workbook>
</file>

<file path=xl/calcChain.xml><?xml version="1.0" encoding="utf-8"?>
<calcChain xmlns="http://schemas.openxmlformats.org/spreadsheetml/2006/main">
  <c r="I48" i="12" l="1"/>
  <c r="H43" i="12"/>
  <c r="J44" i="12" s="1"/>
  <c r="H44" i="12"/>
  <c r="H45" i="12"/>
  <c r="H46" i="12"/>
  <c r="H47" i="12"/>
  <c r="I46" i="12"/>
  <c r="I47" i="12"/>
  <c r="I45" i="12"/>
  <c r="G44" i="12"/>
  <c r="G45" i="12"/>
  <c r="G46" i="12"/>
  <c r="G47" i="12"/>
  <c r="I44" i="12"/>
  <c r="D44" i="12"/>
  <c r="D45" i="12"/>
  <c r="D46" i="12"/>
  <c r="D47" i="12"/>
  <c r="D43" i="12"/>
  <c r="C44" i="12"/>
  <c r="C45" i="12"/>
  <c r="C46" i="12"/>
  <c r="C47" i="12"/>
  <c r="C43" i="12"/>
  <c r="G43" i="12" s="1"/>
  <c r="A20" i="12"/>
  <c r="A21" i="12"/>
  <c r="A22" i="12"/>
  <c r="A23" i="12"/>
  <c r="J45" i="12" l="1"/>
  <c r="J46" i="12" s="1"/>
  <c r="J47" i="12" s="1"/>
  <c r="J48" i="12" s="1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F4" i="12" l="1"/>
  <c r="F5" i="12"/>
  <c r="F6" i="12"/>
  <c r="F7" i="12"/>
  <c r="F8" i="12"/>
  <c r="F9" i="12"/>
  <c r="F3" i="12"/>
  <c r="E21" i="12"/>
  <c r="E22" i="12"/>
  <c r="E23" i="12"/>
  <c r="E20" i="12"/>
  <c r="K34" i="9" l="1"/>
  <c r="L34" i="9"/>
  <c r="M34" i="9"/>
  <c r="N34" i="9"/>
  <c r="L33" i="9"/>
  <c r="M33" i="9"/>
  <c r="N33" i="9"/>
  <c r="K33" i="9"/>
  <c r="M29" i="9"/>
  <c r="N29" i="9"/>
  <c r="L29" i="9"/>
  <c r="J31" i="2" l="1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9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3" i="2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3" i="2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3" i="9"/>
  <c r="H1" i="9" l="1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3" i="2"/>
  <c r="BP76" i="2" l="1"/>
</calcChain>
</file>

<file path=xl/sharedStrings.xml><?xml version="1.0" encoding="utf-8"?>
<sst xmlns="http://schemas.openxmlformats.org/spreadsheetml/2006/main" count="517" uniqueCount="105">
  <si>
    <t>Date</t>
  </si>
  <si>
    <t>Time Start</t>
  </si>
  <si>
    <t>Discharge</t>
  </si>
  <si>
    <t>Time End</t>
  </si>
  <si>
    <t>Battery 1</t>
  </si>
  <si>
    <t>Battery 2</t>
  </si>
  <si>
    <t>Battery 3</t>
  </si>
  <si>
    <t>Pack</t>
  </si>
  <si>
    <t>Current</t>
  </si>
  <si>
    <t>Voltage End</t>
  </si>
  <si>
    <t>Watt</t>
  </si>
  <si>
    <t>Watt-hr</t>
  </si>
  <si>
    <t>Amb Temp</t>
  </si>
  <si>
    <t>Charge</t>
  </si>
  <si>
    <t>Setting</t>
  </si>
  <si>
    <t>Name</t>
  </si>
  <si>
    <t>Voltage Stop</t>
  </si>
  <si>
    <t>Amb Temp (F)</t>
  </si>
  <si>
    <t>NL Volt</t>
  </si>
  <si>
    <t>Time</t>
  </si>
  <si>
    <t>Voltage</t>
  </si>
  <si>
    <t>Power</t>
  </si>
  <si>
    <t>WattHr</t>
  </si>
  <si>
    <t>End Volt</t>
  </si>
  <si>
    <t>Greg</t>
  </si>
  <si>
    <t>Run 4</t>
  </si>
  <si>
    <t>Cont Temp</t>
  </si>
  <si>
    <t>Run 5</t>
  </si>
  <si>
    <t>Item</t>
  </si>
  <si>
    <t>Description</t>
  </si>
  <si>
    <t>Qty</t>
  </si>
  <si>
    <t>Price</t>
  </si>
  <si>
    <t>Total</t>
  </si>
  <si>
    <t>bayite DC 6.5-100V 0-100A LCD Display</t>
  </si>
  <si>
    <t>Electronic Multimeter Volt, Amp, Power, Watt Hr</t>
  </si>
  <si>
    <t>TOOGOO Rotary Potentiometer</t>
  </si>
  <si>
    <t>Part Number</t>
  </si>
  <si>
    <t>B01G6RDU6Q</t>
  </si>
  <si>
    <t>Knob</t>
  </si>
  <si>
    <t>B013PKYILS</t>
  </si>
  <si>
    <t>B00ZBU9ZHS</t>
  </si>
  <si>
    <t>Source</t>
  </si>
  <si>
    <t>Amazon</t>
  </si>
  <si>
    <t>6 pin connector</t>
  </si>
  <si>
    <t>B06XGVPPG8</t>
  </si>
  <si>
    <t>For Kelly Control throttle wiring 10 pack</t>
  </si>
  <si>
    <t>Rotary knob for potentiometer 5 pack</t>
  </si>
  <si>
    <t>5k Ohm single turn 5 pack</t>
  </si>
  <si>
    <t>Dernord 24V 900W Heater Element</t>
  </si>
  <si>
    <t>Submersible Water Heater Element</t>
  </si>
  <si>
    <t>B0182BEVJY</t>
  </si>
  <si>
    <t>Bosch water temp guage</t>
  </si>
  <si>
    <t>100-250F mechanical water temp guage</t>
  </si>
  <si>
    <t>B00UM9X5KG</t>
  </si>
  <si>
    <t>Honda Civic radiator</t>
  </si>
  <si>
    <t>97-00 Honda Civic DX Radiator</t>
  </si>
  <si>
    <t>B00FTDJ38I</t>
  </si>
  <si>
    <t>Water pump</t>
  </si>
  <si>
    <t>1500 liter per hour</t>
  </si>
  <si>
    <t>B00P7XOD9O</t>
  </si>
  <si>
    <t>Menards</t>
  </si>
  <si>
    <t>1-1/2" Galvanized Tee</t>
  </si>
  <si>
    <t>1-1/2" Close Nipple</t>
  </si>
  <si>
    <t>1-1/2" Galvanized Close Nipple</t>
  </si>
  <si>
    <t>1-1/2" x 1" Galvanized Bushing</t>
  </si>
  <si>
    <t>F01435C</t>
  </si>
  <si>
    <t>1-1/2" x 1/2" PVC Bushing</t>
  </si>
  <si>
    <t>Harvey's™ Teflon Paste - 1 oz</t>
  </si>
  <si>
    <t>Pipe thread sealant</t>
  </si>
  <si>
    <t>2-3/4"-3-3/4" Hose Clamp</t>
  </si>
  <si>
    <t>Breeze hose clamp</t>
  </si>
  <si>
    <t>3/4"-1-3/4" Hose Clamp</t>
  </si>
  <si>
    <t>3/8"-7/8" Hose Clamp</t>
  </si>
  <si>
    <t>36 Volt 200amp controller</t>
  </si>
  <si>
    <t>https://kellyev.com/shop/kds/</t>
  </si>
  <si>
    <t>Kelly Controller 120 Amp continuous 200amp interm</t>
  </si>
  <si>
    <t>KDS36200E</t>
  </si>
  <si>
    <t>Rubber coolant hose 1.2" and 1/2"</t>
  </si>
  <si>
    <t>Household box fan</t>
  </si>
  <si>
    <t>Miscellaneous steel for frame</t>
  </si>
  <si>
    <t>1-1/2" MIP thread to 1-1/8" hose adapter</t>
  </si>
  <si>
    <t xml:space="preserve">Run 6 36 amp </t>
  </si>
  <si>
    <t>Run 7 20 amp</t>
  </si>
  <si>
    <t>Run 8 No controller full load</t>
  </si>
  <si>
    <t>Cells</t>
  </si>
  <si>
    <t>Cell</t>
  </si>
  <si>
    <t>Voltage
Fully Charged No Load</t>
  </si>
  <si>
    <t>Depleted voltage
Under Load</t>
  </si>
  <si>
    <t>Depleted voltage 
No Load</t>
  </si>
  <si>
    <t>Maximum Charging Voltage</t>
  </si>
  <si>
    <t>Maximum current
Depleted battery</t>
  </si>
  <si>
    <t>Maximum current
Fully Charged</t>
  </si>
  <si>
    <t>Energy Density</t>
  </si>
  <si>
    <t>Time to 30V</t>
  </si>
  <si>
    <t>Energy output</t>
  </si>
  <si>
    <t>PHR12150 Battery Performance</t>
  </si>
  <si>
    <t>kg</t>
  </si>
  <si>
    <t>PHR12150 Battery Normalization</t>
  </si>
  <si>
    <t>Run</t>
  </si>
  <si>
    <t>Watt-hr/kg</t>
  </si>
  <si>
    <t>Observed cooling system performance</t>
  </si>
  <si>
    <t>Power 2200 Watts</t>
  </si>
  <si>
    <t>Ambient 55F</t>
  </si>
  <si>
    <t>Water Temp 90F</t>
  </si>
  <si>
    <t>Cooling air temp 68F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</si>
</sst>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2" borderId="0" xfId="0" applyFill="1"/>
    <xf numFmtId="164" fontId="0" fillId="0" borderId="1" xfId="0" applyNumberFormat="1" applyBorder="1"/>
    <xf numFmtId="15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46" fontId="0" fillId="0" borderId="1" xfId="0" applyNumberFormat="1" applyBorder="1"/>
    <xf numFmtId="18" fontId="0" fillId="0" borderId="1" xfId="0" applyNumberFormat="1" applyBorder="1"/>
    <xf numFmtId="21" fontId="0" fillId="0" borderId="0" xfId="0" applyNumberFormat="1"/>
    <xf numFmtId="0" fontId="0" fillId="0" borderId="0" xfId="0" applyNumberFormat="1"/>
    <xf numFmtId="2" fontId="0" fillId="0" borderId="1" xfId="0" applyNumberFormat="1" applyBorder="1"/>
    <xf numFmtId="0" fontId="1" fillId="0" borderId="0" xfId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8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output (Watt-hr)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 output versus current</c:v>
          </c:tx>
          <c:marker>
            <c:symbol val="circle"/>
            <c:size val="5"/>
          </c:marker>
          <c:xVal>
            <c:numRef>
              <c:f>'General Data'!$B$20:$B$23</c:f>
              <c:numCache>
                <c:formatCode>General</c:formatCode>
                <c:ptCount val="4"/>
                <c:pt idx="0" formatCode="0.0">
                  <c:v>60</c:v>
                </c:pt>
                <c:pt idx="1">
                  <c:v>35.9</c:v>
                </c:pt>
                <c:pt idx="2">
                  <c:v>25.9</c:v>
                </c:pt>
                <c:pt idx="3">
                  <c:v>20.8</c:v>
                </c:pt>
              </c:numCache>
            </c:numRef>
          </c:xVal>
          <c:yVal>
            <c:numRef>
              <c:f>'General Data'!$C$20:$C$23</c:f>
              <c:numCache>
                <c:formatCode>General</c:formatCode>
                <c:ptCount val="4"/>
                <c:pt idx="0">
                  <c:v>774</c:v>
                </c:pt>
                <c:pt idx="1">
                  <c:v>826</c:v>
                </c:pt>
                <c:pt idx="2">
                  <c:v>890</c:v>
                </c:pt>
                <c:pt idx="3">
                  <c:v>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5104"/>
        <c:axId val="129135680"/>
      </c:scatterChart>
      <c:valAx>
        <c:axId val="1291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 Current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one"/>
        <c:crossAx val="129135680"/>
        <c:crosses val="autoZero"/>
        <c:crossBetween val="midCat"/>
      </c:valAx>
      <c:valAx>
        <c:axId val="12913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</a:t>
                </a:r>
                <a:r>
                  <a:rPr lang="en-US" baseline="0"/>
                  <a:t> Energy Output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2913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Battery</a:t>
            </a:r>
            <a:r>
              <a:rPr lang="en-US" baseline="0"/>
              <a:t> Energy Density versus Current Draw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v>.55C</c:v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'Dyno Data'!$M$3:$M$112</c:f>
              <c:numCache>
                <c:formatCode>0</c:formatCode>
                <c:ptCount val="1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 formatCode="0.00">
                  <c:v>74.5</c:v>
                </c:pt>
                <c:pt idx="97">
                  <c:v>75</c:v>
                </c:pt>
                <c:pt idx="98">
                  <c:v>75.5</c:v>
                </c:pt>
                <c:pt idx="99">
                  <c:v>76</c:v>
                </c:pt>
                <c:pt idx="100">
                  <c:v>76.5</c:v>
                </c:pt>
                <c:pt idx="101">
                  <c:v>76.516666666666666</c:v>
                </c:pt>
                <c:pt idx="102">
                  <c:v>76.533333333333331</c:v>
                </c:pt>
                <c:pt idx="103">
                  <c:v>76.55</c:v>
                </c:pt>
                <c:pt idx="104">
                  <c:v>76.566666666666663</c:v>
                </c:pt>
                <c:pt idx="105">
                  <c:v>76.583333333333329</c:v>
                </c:pt>
                <c:pt idx="106">
                  <c:v>76.599999999999994</c:v>
                </c:pt>
                <c:pt idx="107">
                  <c:v>76.61666666666666</c:v>
                </c:pt>
                <c:pt idx="108">
                  <c:v>76.63333333333334</c:v>
                </c:pt>
                <c:pt idx="109">
                  <c:v>76.650000000000006</c:v>
                </c:pt>
              </c:numCache>
            </c:numRef>
          </c:xVal>
          <c:yVal>
            <c:numRef>
              <c:f>'Dyno Data'!$O$3:$O$112</c:f>
              <c:numCache>
                <c:formatCode>General</c:formatCode>
                <c:ptCount val="110"/>
                <c:pt idx="0">
                  <c:v>40.86</c:v>
                </c:pt>
                <c:pt idx="1">
                  <c:v>40.86</c:v>
                </c:pt>
                <c:pt idx="2">
                  <c:v>40.86</c:v>
                </c:pt>
                <c:pt idx="3">
                  <c:v>40.86</c:v>
                </c:pt>
                <c:pt idx="4">
                  <c:v>40.590000000000003</c:v>
                </c:pt>
                <c:pt idx="5">
                  <c:v>39.46</c:v>
                </c:pt>
                <c:pt idx="6">
                  <c:v>39.46</c:v>
                </c:pt>
                <c:pt idx="7">
                  <c:v>39.22</c:v>
                </c:pt>
                <c:pt idx="8">
                  <c:v>39.090000000000003</c:v>
                </c:pt>
                <c:pt idx="9">
                  <c:v>38.97</c:v>
                </c:pt>
                <c:pt idx="10">
                  <c:v>38.81</c:v>
                </c:pt>
                <c:pt idx="11">
                  <c:v>38.81</c:v>
                </c:pt>
                <c:pt idx="12">
                  <c:v>38.67</c:v>
                </c:pt>
                <c:pt idx="13">
                  <c:v>38.67</c:v>
                </c:pt>
                <c:pt idx="14">
                  <c:v>38.33</c:v>
                </c:pt>
                <c:pt idx="15">
                  <c:v>38.33</c:v>
                </c:pt>
                <c:pt idx="16">
                  <c:v>38.21</c:v>
                </c:pt>
                <c:pt idx="17">
                  <c:v>38.07</c:v>
                </c:pt>
                <c:pt idx="18">
                  <c:v>38.07</c:v>
                </c:pt>
                <c:pt idx="19">
                  <c:v>37.97</c:v>
                </c:pt>
                <c:pt idx="20">
                  <c:v>37.869999999999997</c:v>
                </c:pt>
                <c:pt idx="21">
                  <c:v>37.5</c:v>
                </c:pt>
                <c:pt idx="22">
                  <c:v>37.33</c:v>
                </c:pt>
                <c:pt idx="23">
                  <c:v>37.5</c:v>
                </c:pt>
                <c:pt idx="24">
                  <c:v>37.49</c:v>
                </c:pt>
                <c:pt idx="25">
                  <c:v>37.49</c:v>
                </c:pt>
                <c:pt idx="26">
                  <c:v>37.49</c:v>
                </c:pt>
                <c:pt idx="27">
                  <c:v>37.47</c:v>
                </c:pt>
                <c:pt idx="28">
                  <c:v>37.450000000000003</c:v>
                </c:pt>
                <c:pt idx="29">
                  <c:v>37.450000000000003</c:v>
                </c:pt>
                <c:pt idx="30">
                  <c:v>37.4</c:v>
                </c:pt>
                <c:pt idx="31">
                  <c:v>37.380000000000003</c:v>
                </c:pt>
                <c:pt idx="32">
                  <c:v>37.35</c:v>
                </c:pt>
                <c:pt idx="33">
                  <c:v>37.32</c:v>
                </c:pt>
                <c:pt idx="34">
                  <c:v>37.28</c:v>
                </c:pt>
                <c:pt idx="35">
                  <c:v>37.25</c:v>
                </c:pt>
                <c:pt idx="36">
                  <c:v>37.21</c:v>
                </c:pt>
                <c:pt idx="37">
                  <c:v>37.17</c:v>
                </c:pt>
                <c:pt idx="38">
                  <c:v>37.130000000000003</c:v>
                </c:pt>
                <c:pt idx="39">
                  <c:v>37.1</c:v>
                </c:pt>
                <c:pt idx="40">
                  <c:v>37.06</c:v>
                </c:pt>
                <c:pt idx="41">
                  <c:v>37.01</c:v>
                </c:pt>
                <c:pt idx="42">
                  <c:v>36.97</c:v>
                </c:pt>
                <c:pt idx="43">
                  <c:v>36.93</c:v>
                </c:pt>
                <c:pt idx="44">
                  <c:v>36.89</c:v>
                </c:pt>
                <c:pt idx="45">
                  <c:v>36.840000000000003</c:v>
                </c:pt>
                <c:pt idx="46">
                  <c:v>36.78</c:v>
                </c:pt>
                <c:pt idx="47">
                  <c:v>36.729999999999997</c:v>
                </c:pt>
                <c:pt idx="48">
                  <c:v>36.69</c:v>
                </c:pt>
                <c:pt idx="49">
                  <c:v>36.64</c:v>
                </c:pt>
                <c:pt idx="50">
                  <c:v>36.590000000000003</c:v>
                </c:pt>
                <c:pt idx="51">
                  <c:v>36.56</c:v>
                </c:pt>
                <c:pt idx="52">
                  <c:v>36.49</c:v>
                </c:pt>
                <c:pt idx="53">
                  <c:v>36.44</c:v>
                </c:pt>
                <c:pt idx="54">
                  <c:v>36.39</c:v>
                </c:pt>
                <c:pt idx="55">
                  <c:v>36.340000000000003</c:v>
                </c:pt>
                <c:pt idx="56">
                  <c:v>36.29</c:v>
                </c:pt>
                <c:pt idx="57">
                  <c:v>36.24</c:v>
                </c:pt>
                <c:pt idx="58">
                  <c:v>36.18</c:v>
                </c:pt>
                <c:pt idx="59">
                  <c:v>36.130000000000003</c:v>
                </c:pt>
                <c:pt idx="60">
                  <c:v>36.08</c:v>
                </c:pt>
                <c:pt idx="61">
                  <c:v>36.020000000000003</c:v>
                </c:pt>
                <c:pt idx="62">
                  <c:v>35.96</c:v>
                </c:pt>
                <c:pt idx="63">
                  <c:v>35.909999999999997</c:v>
                </c:pt>
                <c:pt idx="64">
                  <c:v>35.85</c:v>
                </c:pt>
                <c:pt idx="65">
                  <c:v>35.79</c:v>
                </c:pt>
                <c:pt idx="66">
                  <c:v>35.729999999999997</c:v>
                </c:pt>
                <c:pt idx="67">
                  <c:v>35.67</c:v>
                </c:pt>
                <c:pt idx="68">
                  <c:v>35.590000000000003</c:v>
                </c:pt>
                <c:pt idx="69">
                  <c:v>35.520000000000003</c:v>
                </c:pt>
                <c:pt idx="70">
                  <c:v>35.46</c:v>
                </c:pt>
                <c:pt idx="71">
                  <c:v>35.380000000000003</c:v>
                </c:pt>
                <c:pt idx="72">
                  <c:v>35.31</c:v>
                </c:pt>
                <c:pt idx="73">
                  <c:v>35.22</c:v>
                </c:pt>
                <c:pt idx="74">
                  <c:v>35.14</c:v>
                </c:pt>
                <c:pt idx="75">
                  <c:v>35.07</c:v>
                </c:pt>
                <c:pt idx="76">
                  <c:v>34.979999999999997</c:v>
                </c:pt>
                <c:pt idx="77">
                  <c:v>34.9</c:v>
                </c:pt>
                <c:pt idx="78">
                  <c:v>34.81</c:v>
                </c:pt>
                <c:pt idx="79">
                  <c:v>34.72</c:v>
                </c:pt>
                <c:pt idx="80">
                  <c:v>34.619999999999997</c:v>
                </c:pt>
                <c:pt idx="81">
                  <c:v>34.520000000000003</c:v>
                </c:pt>
                <c:pt idx="82">
                  <c:v>34.42</c:v>
                </c:pt>
                <c:pt idx="83">
                  <c:v>34.32</c:v>
                </c:pt>
                <c:pt idx="84">
                  <c:v>34.200000000000003</c:v>
                </c:pt>
                <c:pt idx="85">
                  <c:v>34.08</c:v>
                </c:pt>
                <c:pt idx="86">
                  <c:v>33.94</c:v>
                </c:pt>
                <c:pt idx="87">
                  <c:v>33.799999999999997</c:v>
                </c:pt>
                <c:pt idx="88">
                  <c:v>33.619999999999997</c:v>
                </c:pt>
                <c:pt idx="89">
                  <c:v>33.450000000000003</c:v>
                </c:pt>
                <c:pt idx="90">
                  <c:v>33.270000000000003</c:v>
                </c:pt>
                <c:pt idx="91">
                  <c:v>33.06</c:v>
                </c:pt>
                <c:pt idx="92">
                  <c:v>32.82</c:v>
                </c:pt>
                <c:pt idx="93">
                  <c:v>32.51</c:v>
                </c:pt>
                <c:pt idx="94">
                  <c:v>32.01</c:v>
                </c:pt>
                <c:pt idx="95">
                  <c:v>30.99</c:v>
                </c:pt>
                <c:pt idx="96">
                  <c:v>30.41</c:v>
                </c:pt>
                <c:pt idx="97">
                  <c:v>29.91</c:v>
                </c:pt>
                <c:pt idx="98">
                  <c:v>29.65</c:v>
                </c:pt>
                <c:pt idx="99">
                  <c:v>29.33</c:v>
                </c:pt>
                <c:pt idx="100">
                  <c:v>29.03</c:v>
                </c:pt>
                <c:pt idx="101">
                  <c:v>29.02</c:v>
                </c:pt>
                <c:pt idx="102">
                  <c:v>29</c:v>
                </c:pt>
                <c:pt idx="103">
                  <c:v>28.98</c:v>
                </c:pt>
                <c:pt idx="104">
                  <c:v>28.98</c:v>
                </c:pt>
                <c:pt idx="105">
                  <c:v>30.87</c:v>
                </c:pt>
                <c:pt idx="106">
                  <c:v>31.64</c:v>
                </c:pt>
                <c:pt idx="107">
                  <c:v>31.88</c:v>
                </c:pt>
                <c:pt idx="108">
                  <c:v>32.04</c:v>
                </c:pt>
                <c:pt idx="109">
                  <c:v>32.04</c:v>
                </c:pt>
              </c:numCache>
            </c:numRef>
          </c:yVal>
          <c:smooth val="1"/>
        </c:ser>
        <c:ser>
          <c:idx val="0"/>
          <c:order val="1"/>
          <c:tx>
            <c:v>.78C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'Dyno Data'!$AF$3:$AF$95</c:f>
              <c:numCache>
                <c:formatCode>0</c:formatCode>
                <c:ptCount val="9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 formatCode="0.00">
                  <c:v>58</c:v>
                </c:pt>
                <c:pt idx="80">
                  <c:v>58.5</c:v>
                </c:pt>
                <c:pt idx="81">
                  <c:v>59</c:v>
                </c:pt>
                <c:pt idx="82">
                  <c:v>59.166666666666664</c:v>
                </c:pt>
                <c:pt idx="83">
                  <c:v>59.18333333333333</c:v>
                </c:pt>
                <c:pt idx="84">
                  <c:v>59.2</c:v>
                </c:pt>
                <c:pt idx="85">
                  <c:v>59.216666666666669</c:v>
                </c:pt>
                <c:pt idx="86">
                  <c:v>59.233333333333334</c:v>
                </c:pt>
                <c:pt idx="87">
                  <c:v>59.25</c:v>
                </c:pt>
                <c:pt idx="88">
                  <c:v>59.266666666666666</c:v>
                </c:pt>
                <c:pt idx="89">
                  <c:v>59.283333333333331</c:v>
                </c:pt>
                <c:pt idx="90">
                  <c:v>59.3</c:v>
                </c:pt>
                <c:pt idx="91">
                  <c:v>59.31666666666667</c:v>
                </c:pt>
                <c:pt idx="92">
                  <c:v>59.333333333333336</c:v>
                </c:pt>
              </c:numCache>
            </c:numRef>
          </c:xVal>
          <c:yVal>
            <c:numRef>
              <c:f>'Dyno Data'!$AH$3:$AH$95</c:f>
              <c:numCache>
                <c:formatCode>General</c:formatCode>
                <c:ptCount val="93"/>
                <c:pt idx="0">
                  <c:v>40.89</c:v>
                </c:pt>
                <c:pt idx="1">
                  <c:v>40.89</c:v>
                </c:pt>
                <c:pt idx="2">
                  <c:v>40.89</c:v>
                </c:pt>
                <c:pt idx="3">
                  <c:v>40.89</c:v>
                </c:pt>
                <c:pt idx="4">
                  <c:v>40.89</c:v>
                </c:pt>
                <c:pt idx="5">
                  <c:v>40.89</c:v>
                </c:pt>
                <c:pt idx="6">
                  <c:v>40.89</c:v>
                </c:pt>
                <c:pt idx="7">
                  <c:v>40.89</c:v>
                </c:pt>
                <c:pt idx="8">
                  <c:v>40.89</c:v>
                </c:pt>
                <c:pt idx="9">
                  <c:v>40.89</c:v>
                </c:pt>
                <c:pt idx="10">
                  <c:v>39.22</c:v>
                </c:pt>
                <c:pt idx="11">
                  <c:v>39.22</c:v>
                </c:pt>
                <c:pt idx="12">
                  <c:v>38.93</c:v>
                </c:pt>
                <c:pt idx="13">
                  <c:v>38.67</c:v>
                </c:pt>
                <c:pt idx="14">
                  <c:v>38.43</c:v>
                </c:pt>
                <c:pt idx="15">
                  <c:v>38.43</c:v>
                </c:pt>
                <c:pt idx="16">
                  <c:v>38.020000000000003</c:v>
                </c:pt>
                <c:pt idx="17">
                  <c:v>38.020000000000003</c:v>
                </c:pt>
                <c:pt idx="18">
                  <c:v>37.85</c:v>
                </c:pt>
                <c:pt idx="19">
                  <c:v>37.85</c:v>
                </c:pt>
                <c:pt idx="20">
                  <c:v>37.72</c:v>
                </c:pt>
                <c:pt idx="21">
                  <c:v>37.130000000000003</c:v>
                </c:pt>
                <c:pt idx="22">
                  <c:v>37.04</c:v>
                </c:pt>
                <c:pt idx="23">
                  <c:v>37.159999999999997</c:v>
                </c:pt>
                <c:pt idx="24">
                  <c:v>37.17</c:v>
                </c:pt>
                <c:pt idx="25">
                  <c:v>37.159999999999997</c:v>
                </c:pt>
                <c:pt idx="26">
                  <c:v>37.15</c:v>
                </c:pt>
                <c:pt idx="27">
                  <c:v>37.130000000000003</c:v>
                </c:pt>
                <c:pt idx="28">
                  <c:v>37.11</c:v>
                </c:pt>
                <c:pt idx="29">
                  <c:v>37.08</c:v>
                </c:pt>
                <c:pt idx="30">
                  <c:v>37.04</c:v>
                </c:pt>
                <c:pt idx="31">
                  <c:v>37</c:v>
                </c:pt>
                <c:pt idx="32">
                  <c:v>36.96</c:v>
                </c:pt>
                <c:pt idx="33">
                  <c:v>36.92</c:v>
                </c:pt>
                <c:pt idx="34">
                  <c:v>36.869999999999997</c:v>
                </c:pt>
                <c:pt idx="35">
                  <c:v>36.83</c:v>
                </c:pt>
                <c:pt idx="36">
                  <c:v>36.78</c:v>
                </c:pt>
                <c:pt idx="37">
                  <c:v>36.729999999999997</c:v>
                </c:pt>
                <c:pt idx="38">
                  <c:v>36.68</c:v>
                </c:pt>
                <c:pt idx="39">
                  <c:v>36.61</c:v>
                </c:pt>
                <c:pt idx="40">
                  <c:v>36.549999999999997</c:v>
                </c:pt>
                <c:pt idx="41">
                  <c:v>36.49</c:v>
                </c:pt>
                <c:pt idx="42">
                  <c:v>36.44</c:v>
                </c:pt>
                <c:pt idx="43">
                  <c:v>36.380000000000003</c:v>
                </c:pt>
                <c:pt idx="44">
                  <c:v>36.32</c:v>
                </c:pt>
                <c:pt idx="45">
                  <c:v>36.26</c:v>
                </c:pt>
                <c:pt idx="46">
                  <c:v>36.200000000000003</c:v>
                </c:pt>
                <c:pt idx="47">
                  <c:v>36.130000000000003</c:v>
                </c:pt>
                <c:pt idx="48">
                  <c:v>36.07</c:v>
                </c:pt>
                <c:pt idx="49">
                  <c:v>36</c:v>
                </c:pt>
                <c:pt idx="50">
                  <c:v>35.94</c:v>
                </c:pt>
                <c:pt idx="51">
                  <c:v>35.840000000000003</c:v>
                </c:pt>
                <c:pt idx="52">
                  <c:v>35.770000000000003</c:v>
                </c:pt>
                <c:pt idx="53">
                  <c:v>35.700000000000003</c:v>
                </c:pt>
                <c:pt idx="54">
                  <c:v>35.619999999999997</c:v>
                </c:pt>
                <c:pt idx="55">
                  <c:v>35.549999999999997</c:v>
                </c:pt>
                <c:pt idx="56">
                  <c:v>35.47</c:v>
                </c:pt>
                <c:pt idx="57">
                  <c:v>35.39</c:v>
                </c:pt>
                <c:pt idx="58">
                  <c:v>35.299999999999997</c:v>
                </c:pt>
                <c:pt idx="59">
                  <c:v>35.22</c:v>
                </c:pt>
                <c:pt idx="60">
                  <c:v>35.130000000000003</c:v>
                </c:pt>
                <c:pt idx="61">
                  <c:v>35.04</c:v>
                </c:pt>
                <c:pt idx="62">
                  <c:v>34.950000000000003</c:v>
                </c:pt>
                <c:pt idx="63">
                  <c:v>34.86</c:v>
                </c:pt>
                <c:pt idx="64">
                  <c:v>34.76</c:v>
                </c:pt>
                <c:pt idx="65">
                  <c:v>34.659999999999997</c:v>
                </c:pt>
                <c:pt idx="66">
                  <c:v>34.549999999999997</c:v>
                </c:pt>
                <c:pt idx="67">
                  <c:v>34.44</c:v>
                </c:pt>
                <c:pt idx="68">
                  <c:v>34.28</c:v>
                </c:pt>
                <c:pt idx="69">
                  <c:v>34.15</c:v>
                </c:pt>
                <c:pt idx="70">
                  <c:v>34</c:v>
                </c:pt>
                <c:pt idx="71">
                  <c:v>33.85</c:v>
                </c:pt>
                <c:pt idx="72">
                  <c:v>33.68</c:v>
                </c:pt>
                <c:pt idx="73">
                  <c:v>33.49</c:v>
                </c:pt>
                <c:pt idx="74">
                  <c:v>33.28</c:v>
                </c:pt>
                <c:pt idx="75">
                  <c:v>32.99</c:v>
                </c:pt>
                <c:pt idx="76">
                  <c:v>32.67</c:v>
                </c:pt>
                <c:pt idx="77">
                  <c:v>32.25</c:v>
                </c:pt>
                <c:pt idx="78">
                  <c:v>31.48</c:v>
                </c:pt>
                <c:pt idx="79">
                  <c:v>30.12</c:v>
                </c:pt>
                <c:pt idx="80">
                  <c:v>29.68</c:v>
                </c:pt>
                <c:pt idx="81">
                  <c:v>29.26</c:v>
                </c:pt>
                <c:pt idx="82">
                  <c:v>29.11</c:v>
                </c:pt>
                <c:pt idx="83">
                  <c:v>29.06</c:v>
                </c:pt>
                <c:pt idx="84">
                  <c:v>29.06</c:v>
                </c:pt>
                <c:pt idx="85">
                  <c:v>29.04</c:v>
                </c:pt>
                <c:pt idx="86">
                  <c:v>31.68</c:v>
                </c:pt>
                <c:pt idx="87">
                  <c:v>32.119999999999997</c:v>
                </c:pt>
                <c:pt idx="88">
                  <c:v>32.119999999999997</c:v>
                </c:pt>
                <c:pt idx="89">
                  <c:v>32.33</c:v>
                </c:pt>
                <c:pt idx="90">
                  <c:v>32.47</c:v>
                </c:pt>
                <c:pt idx="91">
                  <c:v>32.47</c:v>
                </c:pt>
                <c:pt idx="92">
                  <c:v>32.25</c:v>
                </c:pt>
              </c:numCache>
            </c:numRef>
          </c:yVal>
          <c:smooth val="1"/>
        </c:ser>
        <c:ser>
          <c:idx val="1"/>
          <c:order val="2"/>
          <c:tx>
            <c:v>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'Dyno Data'!$W$3:$W$78</c:f>
              <c:numCache>
                <c:formatCode>0</c:formatCode>
                <c:ptCount val="7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 formatCode="0.00">
                  <c:v>39.166666666666664</c:v>
                </c:pt>
                <c:pt idx="62">
                  <c:v>39.333333333333336</c:v>
                </c:pt>
                <c:pt idx="63">
                  <c:v>39.5</c:v>
                </c:pt>
                <c:pt idx="64">
                  <c:v>39.666666666666664</c:v>
                </c:pt>
                <c:pt idx="65">
                  <c:v>39.833333333333336</c:v>
                </c:pt>
                <c:pt idx="66">
                  <c:v>39.85</c:v>
                </c:pt>
                <c:pt idx="67">
                  <c:v>39.866666666666667</c:v>
                </c:pt>
                <c:pt idx="68">
                  <c:v>39.883333333333333</c:v>
                </c:pt>
                <c:pt idx="69">
                  <c:v>39.9</c:v>
                </c:pt>
                <c:pt idx="70">
                  <c:v>39.916666666666664</c:v>
                </c:pt>
                <c:pt idx="71">
                  <c:v>39.93333333333333</c:v>
                </c:pt>
                <c:pt idx="72">
                  <c:v>39.950000000000003</c:v>
                </c:pt>
                <c:pt idx="73">
                  <c:v>39.966666666666669</c:v>
                </c:pt>
                <c:pt idx="74">
                  <c:v>39.983333333333334</c:v>
                </c:pt>
                <c:pt idx="75">
                  <c:v>40</c:v>
                </c:pt>
              </c:numCache>
            </c:numRef>
          </c:xVal>
          <c:yVal>
            <c:numRef>
              <c:f>'Dyno Data'!$Y$3:$Y$78</c:f>
              <c:numCache>
                <c:formatCode>General</c:formatCode>
                <c:ptCount val="76"/>
                <c:pt idx="0">
                  <c:v>40.9</c:v>
                </c:pt>
                <c:pt idx="1">
                  <c:v>40.9</c:v>
                </c:pt>
                <c:pt idx="2">
                  <c:v>40.9</c:v>
                </c:pt>
                <c:pt idx="3">
                  <c:v>40.9</c:v>
                </c:pt>
                <c:pt idx="4">
                  <c:v>40.9</c:v>
                </c:pt>
                <c:pt idx="5">
                  <c:v>40.9</c:v>
                </c:pt>
                <c:pt idx="6">
                  <c:v>40.9</c:v>
                </c:pt>
                <c:pt idx="7">
                  <c:v>40.9</c:v>
                </c:pt>
                <c:pt idx="8">
                  <c:v>40.9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38.909999999999997</c:v>
                </c:pt>
                <c:pt idx="14">
                  <c:v>38.5</c:v>
                </c:pt>
                <c:pt idx="15">
                  <c:v>38.19</c:v>
                </c:pt>
                <c:pt idx="16">
                  <c:v>38.19</c:v>
                </c:pt>
                <c:pt idx="17">
                  <c:v>37.85</c:v>
                </c:pt>
                <c:pt idx="18">
                  <c:v>37.57</c:v>
                </c:pt>
                <c:pt idx="19">
                  <c:v>37.35</c:v>
                </c:pt>
                <c:pt idx="20">
                  <c:v>37.159999999999997</c:v>
                </c:pt>
                <c:pt idx="21">
                  <c:v>36.61</c:v>
                </c:pt>
                <c:pt idx="22">
                  <c:v>36.67</c:v>
                </c:pt>
                <c:pt idx="23">
                  <c:v>36.71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36.68</c:v>
                </c:pt>
                <c:pt idx="27">
                  <c:v>36.630000000000003</c:v>
                </c:pt>
                <c:pt idx="28">
                  <c:v>36.56</c:v>
                </c:pt>
                <c:pt idx="29">
                  <c:v>36.51</c:v>
                </c:pt>
                <c:pt idx="30">
                  <c:v>36.450000000000003</c:v>
                </c:pt>
                <c:pt idx="31">
                  <c:v>36.380000000000003</c:v>
                </c:pt>
                <c:pt idx="32">
                  <c:v>36.28</c:v>
                </c:pt>
                <c:pt idx="33">
                  <c:v>36.21</c:v>
                </c:pt>
                <c:pt idx="34">
                  <c:v>36.14</c:v>
                </c:pt>
                <c:pt idx="35">
                  <c:v>36.06</c:v>
                </c:pt>
                <c:pt idx="36">
                  <c:v>35.979999999999997</c:v>
                </c:pt>
                <c:pt idx="37">
                  <c:v>35.9</c:v>
                </c:pt>
                <c:pt idx="38">
                  <c:v>35.81</c:v>
                </c:pt>
                <c:pt idx="39">
                  <c:v>35.72</c:v>
                </c:pt>
                <c:pt idx="40">
                  <c:v>35.619999999999997</c:v>
                </c:pt>
                <c:pt idx="41">
                  <c:v>35.53</c:v>
                </c:pt>
                <c:pt idx="42">
                  <c:v>35.42</c:v>
                </c:pt>
                <c:pt idx="43">
                  <c:v>35.32</c:v>
                </c:pt>
                <c:pt idx="44">
                  <c:v>35.19</c:v>
                </c:pt>
                <c:pt idx="45">
                  <c:v>35.07</c:v>
                </c:pt>
                <c:pt idx="46">
                  <c:v>34.950000000000003</c:v>
                </c:pt>
                <c:pt idx="47">
                  <c:v>34.82</c:v>
                </c:pt>
                <c:pt idx="48">
                  <c:v>34.700000000000003</c:v>
                </c:pt>
                <c:pt idx="49">
                  <c:v>34.520000000000003</c:v>
                </c:pt>
                <c:pt idx="50">
                  <c:v>34.369999999999997</c:v>
                </c:pt>
                <c:pt idx="51">
                  <c:v>34.21</c:v>
                </c:pt>
                <c:pt idx="52">
                  <c:v>34.049999999999997</c:v>
                </c:pt>
                <c:pt idx="53">
                  <c:v>33.86</c:v>
                </c:pt>
                <c:pt idx="54">
                  <c:v>33.659999999999997</c:v>
                </c:pt>
                <c:pt idx="55">
                  <c:v>33.44</c:v>
                </c:pt>
                <c:pt idx="56">
                  <c:v>33.14</c:v>
                </c:pt>
                <c:pt idx="57">
                  <c:v>32.82</c:v>
                </c:pt>
                <c:pt idx="58">
                  <c:v>32.39</c:v>
                </c:pt>
                <c:pt idx="59">
                  <c:v>31.65</c:v>
                </c:pt>
                <c:pt idx="60">
                  <c:v>30.29</c:v>
                </c:pt>
                <c:pt idx="61">
                  <c:v>30.08</c:v>
                </c:pt>
                <c:pt idx="62">
                  <c:v>29.78</c:v>
                </c:pt>
                <c:pt idx="63">
                  <c:v>29.56</c:v>
                </c:pt>
                <c:pt idx="64">
                  <c:v>29.35</c:v>
                </c:pt>
                <c:pt idx="65">
                  <c:v>29.08</c:v>
                </c:pt>
                <c:pt idx="66">
                  <c:v>29.04</c:v>
                </c:pt>
                <c:pt idx="67">
                  <c:v>29</c:v>
                </c:pt>
                <c:pt idx="68">
                  <c:v>29</c:v>
                </c:pt>
                <c:pt idx="69">
                  <c:v>28.98</c:v>
                </c:pt>
                <c:pt idx="70">
                  <c:v>32.35</c:v>
                </c:pt>
                <c:pt idx="71">
                  <c:v>32.35</c:v>
                </c:pt>
                <c:pt idx="72">
                  <c:v>32.78</c:v>
                </c:pt>
                <c:pt idx="73">
                  <c:v>32.99</c:v>
                </c:pt>
                <c:pt idx="74">
                  <c:v>33.130000000000003</c:v>
                </c:pt>
                <c:pt idx="75">
                  <c:v>33.24</c:v>
                </c:pt>
              </c:numCache>
            </c:numRef>
          </c:yVal>
          <c:smooth val="1"/>
        </c:ser>
        <c:ser>
          <c:idx val="2"/>
          <c:order val="3"/>
          <c:tx>
            <c:v>.78C</c:v>
          </c:tx>
          <c:spPr>
            <a:ln w="12700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'Dyno Data'!$AF$3:$AF$95</c:f>
              <c:numCache>
                <c:formatCode>0</c:formatCode>
                <c:ptCount val="9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 formatCode="0.00">
                  <c:v>58</c:v>
                </c:pt>
                <c:pt idx="80">
                  <c:v>58.5</c:v>
                </c:pt>
                <c:pt idx="81">
                  <c:v>59</c:v>
                </c:pt>
                <c:pt idx="82">
                  <c:v>59.166666666666664</c:v>
                </c:pt>
                <c:pt idx="83">
                  <c:v>59.18333333333333</c:v>
                </c:pt>
                <c:pt idx="84">
                  <c:v>59.2</c:v>
                </c:pt>
                <c:pt idx="85">
                  <c:v>59.216666666666669</c:v>
                </c:pt>
                <c:pt idx="86">
                  <c:v>59.233333333333334</c:v>
                </c:pt>
                <c:pt idx="87">
                  <c:v>59.25</c:v>
                </c:pt>
                <c:pt idx="88">
                  <c:v>59.266666666666666</c:v>
                </c:pt>
                <c:pt idx="89">
                  <c:v>59.283333333333331</c:v>
                </c:pt>
                <c:pt idx="90">
                  <c:v>59.3</c:v>
                </c:pt>
                <c:pt idx="91">
                  <c:v>59.31666666666667</c:v>
                </c:pt>
                <c:pt idx="92">
                  <c:v>59.333333333333336</c:v>
                </c:pt>
              </c:numCache>
            </c:numRef>
          </c:xVal>
          <c:yVal>
            <c:numRef>
              <c:f>'Dyno Data'!$AI$3:$AI$95</c:f>
              <c:numCache>
                <c:formatCode>General</c:formatCode>
                <c:ptCount val="9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12.23</c:v>
                </c:pt>
                <c:pt idx="10">
                  <c:v>12.23</c:v>
                </c:pt>
                <c:pt idx="11">
                  <c:v>26.8</c:v>
                </c:pt>
                <c:pt idx="12">
                  <c:v>27.31</c:v>
                </c:pt>
                <c:pt idx="13">
                  <c:v>27.31</c:v>
                </c:pt>
                <c:pt idx="14">
                  <c:v>27.26</c:v>
                </c:pt>
                <c:pt idx="15">
                  <c:v>27.03</c:v>
                </c:pt>
                <c:pt idx="16">
                  <c:v>26.85</c:v>
                </c:pt>
                <c:pt idx="17">
                  <c:v>26.72</c:v>
                </c:pt>
                <c:pt idx="18">
                  <c:v>26.72</c:v>
                </c:pt>
                <c:pt idx="19">
                  <c:v>26.61</c:v>
                </c:pt>
                <c:pt idx="20">
                  <c:v>25.77</c:v>
                </c:pt>
                <c:pt idx="21">
                  <c:v>25.49</c:v>
                </c:pt>
                <c:pt idx="22">
                  <c:v>26.11</c:v>
                </c:pt>
                <c:pt idx="23">
                  <c:v>26.21</c:v>
                </c:pt>
                <c:pt idx="24">
                  <c:v>26.23</c:v>
                </c:pt>
                <c:pt idx="25">
                  <c:v>26.23</c:v>
                </c:pt>
                <c:pt idx="26">
                  <c:v>26.23</c:v>
                </c:pt>
                <c:pt idx="27">
                  <c:v>26.33</c:v>
                </c:pt>
                <c:pt idx="28">
                  <c:v>26.22</c:v>
                </c:pt>
                <c:pt idx="29">
                  <c:v>26.19</c:v>
                </c:pt>
                <c:pt idx="30">
                  <c:v>26.18</c:v>
                </c:pt>
                <c:pt idx="31">
                  <c:v>26.15</c:v>
                </c:pt>
                <c:pt idx="32">
                  <c:v>26.12</c:v>
                </c:pt>
                <c:pt idx="33">
                  <c:v>26.1</c:v>
                </c:pt>
                <c:pt idx="34">
                  <c:v>26.07</c:v>
                </c:pt>
                <c:pt idx="35">
                  <c:v>26.04</c:v>
                </c:pt>
                <c:pt idx="36">
                  <c:v>26</c:v>
                </c:pt>
                <c:pt idx="37">
                  <c:v>25.97</c:v>
                </c:pt>
                <c:pt idx="38">
                  <c:v>25.93</c:v>
                </c:pt>
                <c:pt idx="39">
                  <c:v>26.38</c:v>
                </c:pt>
                <c:pt idx="40">
                  <c:v>26.34</c:v>
                </c:pt>
                <c:pt idx="41">
                  <c:v>26.3</c:v>
                </c:pt>
                <c:pt idx="42">
                  <c:v>26.21</c:v>
                </c:pt>
                <c:pt idx="43">
                  <c:v>26.22</c:v>
                </c:pt>
                <c:pt idx="44">
                  <c:v>26.17</c:v>
                </c:pt>
                <c:pt idx="45">
                  <c:v>26.13</c:v>
                </c:pt>
                <c:pt idx="46">
                  <c:v>26.08</c:v>
                </c:pt>
                <c:pt idx="47">
                  <c:v>26.04</c:v>
                </c:pt>
                <c:pt idx="48">
                  <c:v>25.99</c:v>
                </c:pt>
                <c:pt idx="49">
                  <c:v>25.95</c:v>
                </c:pt>
                <c:pt idx="50">
                  <c:v>25.9</c:v>
                </c:pt>
                <c:pt idx="51">
                  <c:v>26.56</c:v>
                </c:pt>
                <c:pt idx="52">
                  <c:v>26.51</c:v>
                </c:pt>
                <c:pt idx="53">
                  <c:v>26.46</c:v>
                </c:pt>
                <c:pt idx="54">
                  <c:v>26.4</c:v>
                </c:pt>
                <c:pt idx="55">
                  <c:v>26.34</c:v>
                </c:pt>
                <c:pt idx="56">
                  <c:v>26.29</c:v>
                </c:pt>
                <c:pt idx="57">
                  <c:v>26.22</c:v>
                </c:pt>
                <c:pt idx="58">
                  <c:v>26.16</c:v>
                </c:pt>
                <c:pt idx="59">
                  <c:v>26.1</c:v>
                </c:pt>
                <c:pt idx="60">
                  <c:v>26.03</c:v>
                </c:pt>
                <c:pt idx="61">
                  <c:v>25.97</c:v>
                </c:pt>
                <c:pt idx="62">
                  <c:v>25.9</c:v>
                </c:pt>
                <c:pt idx="63">
                  <c:v>25.83</c:v>
                </c:pt>
                <c:pt idx="64">
                  <c:v>25.75</c:v>
                </c:pt>
                <c:pt idx="65">
                  <c:v>25.68</c:v>
                </c:pt>
                <c:pt idx="66">
                  <c:v>25.6</c:v>
                </c:pt>
                <c:pt idx="67">
                  <c:v>25.51</c:v>
                </c:pt>
                <c:pt idx="68">
                  <c:v>26.04</c:v>
                </c:pt>
                <c:pt idx="69">
                  <c:v>25.99</c:v>
                </c:pt>
                <c:pt idx="70">
                  <c:v>25.88</c:v>
                </c:pt>
                <c:pt idx="71">
                  <c:v>25.76</c:v>
                </c:pt>
                <c:pt idx="72">
                  <c:v>25.63</c:v>
                </c:pt>
                <c:pt idx="73">
                  <c:v>25.49</c:v>
                </c:pt>
                <c:pt idx="74">
                  <c:v>25.33</c:v>
                </c:pt>
                <c:pt idx="75">
                  <c:v>25.72</c:v>
                </c:pt>
                <c:pt idx="76">
                  <c:v>25.54</c:v>
                </c:pt>
                <c:pt idx="77">
                  <c:v>25.2</c:v>
                </c:pt>
                <c:pt idx="78">
                  <c:v>25.25</c:v>
                </c:pt>
                <c:pt idx="79">
                  <c:v>21.89</c:v>
                </c:pt>
                <c:pt idx="80">
                  <c:v>19.420000000000002</c:v>
                </c:pt>
                <c:pt idx="81">
                  <c:v>17.920000000000002</c:v>
                </c:pt>
                <c:pt idx="82">
                  <c:v>17.809999999999999</c:v>
                </c:pt>
                <c:pt idx="83">
                  <c:v>17.79</c:v>
                </c:pt>
                <c:pt idx="84">
                  <c:v>17.78</c:v>
                </c:pt>
                <c:pt idx="85">
                  <c:v>17.78</c:v>
                </c:pt>
                <c:pt idx="86">
                  <c:v>13.4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v>C</c:v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'Dyno Data'!$W$3:$W$78</c:f>
              <c:numCache>
                <c:formatCode>0</c:formatCode>
                <c:ptCount val="7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 formatCode="0.00">
                  <c:v>39.166666666666664</c:v>
                </c:pt>
                <c:pt idx="62">
                  <c:v>39.333333333333336</c:v>
                </c:pt>
                <c:pt idx="63">
                  <c:v>39.5</c:v>
                </c:pt>
                <c:pt idx="64">
                  <c:v>39.666666666666664</c:v>
                </c:pt>
                <c:pt idx="65">
                  <c:v>39.833333333333336</c:v>
                </c:pt>
                <c:pt idx="66">
                  <c:v>39.85</c:v>
                </c:pt>
                <c:pt idx="67">
                  <c:v>39.866666666666667</c:v>
                </c:pt>
                <c:pt idx="68">
                  <c:v>39.883333333333333</c:v>
                </c:pt>
                <c:pt idx="69">
                  <c:v>39.9</c:v>
                </c:pt>
                <c:pt idx="70">
                  <c:v>39.916666666666664</c:v>
                </c:pt>
                <c:pt idx="71">
                  <c:v>39.93333333333333</c:v>
                </c:pt>
                <c:pt idx="72">
                  <c:v>39.950000000000003</c:v>
                </c:pt>
                <c:pt idx="73">
                  <c:v>39.966666666666669</c:v>
                </c:pt>
                <c:pt idx="74">
                  <c:v>39.983333333333334</c:v>
                </c:pt>
                <c:pt idx="75">
                  <c:v>40</c:v>
                </c:pt>
              </c:numCache>
            </c:numRef>
          </c:xVal>
          <c:yVal>
            <c:numRef>
              <c:f>'Dyno Data'!$Z$3:$Z$78</c:f>
              <c:numCache>
                <c:formatCode>General</c:formatCode>
                <c:ptCount val="7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15.48</c:v>
                </c:pt>
                <c:pt idx="13">
                  <c:v>15.48</c:v>
                </c:pt>
                <c:pt idx="14">
                  <c:v>34.67</c:v>
                </c:pt>
                <c:pt idx="15">
                  <c:v>34.43</c:v>
                </c:pt>
                <c:pt idx="16">
                  <c:v>34.97</c:v>
                </c:pt>
                <c:pt idx="17">
                  <c:v>34.97</c:v>
                </c:pt>
                <c:pt idx="18">
                  <c:v>35.520000000000003</c:v>
                </c:pt>
                <c:pt idx="19">
                  <c:v>35.21</c:v>
                </c:pt>
                <c:pt idx="20">
                  <c:v>35.03</c:v>
                </c:pt>
                <c:pt idx="21">
                  <c:v>33.67</c:v>
                </c:pt>
                <c:pt idx="22">
                  <c:v>35.380000000000003</c:v>
                </c:pt>
                <c:pt idx="23">
                  <c:v>36.25</c:v>
                </c:pt>
                <c:pt idx="24">
                  <c:v>36.26</c:v>
                </c:pt>
                <c:pt idx="25">
                  <c:v>36.14</c:v>
                </c:pt>
                <c:pt idx="26">
                  <c:v>36.130000000000003</c:v>
                </c:pt>
                <c:pt idx="27">
                  <c:v>36.090000000000003</c:v>
                </c:pt>
                <c:pt idx="28">
                  <c:v>36.54</c:v>
                </c:pt>
                <c:pt idx="29">
                  <c:v>36.49</c:v>
                </c:pt>
                <c:pt idx="30">
                  <c:v>36.44</c:v>
                </c:pt>
                <c:pt idx="31">
                  <c:v>36.380000000000003</c:v>
                </c:pt>
                <c:pt idx="32">
                  <c:v>37.049999999999997</c:v>
                </c:pt>
                <c:pt idx="33">
                  <c:v>36.97</c:v>
                </c:pt>
                <c:pt idx="34">
                  <c:v>36.85</c:v>
                </c:pt>
                <c:pt idx="35">
                  <c:v>36.74</c:v>
                </c:pt>
                <c:pt idx="36">
                  <c:v>36.630000000000003</c:v>
                </c:pt>
                <c:pt idx="37">
                  <c:v>36.54</c:v>
                </c:pt>
                <c:pt idx="38">
                  <c:v>36.450000000000003</c:v>
                </c:pt>
                <c:pt idx="39">
                  <c:v>36.479999999999997</c:v>
                </c:pt>
                <c:pt idx="40">
                  <c:v>36.39</c:v>
                </c:pt>
                <c:pt idx="41">
                  <c:v>36.200000000000003</c:v>
                </c:pt>
                <c:pt idx="42">
                  <c:v>36.19</c:v>
                </c:pt>
                <c:pt idx="43">
                  <c:v>36.090000000000003</c:v>
                </c:pt>
                <c:pt idx="44">
                  <c:v>36.57</c:v>
                </c:pt>
                <c:pt idx="45">
                  <c:v>36.450000000000003</c:v>
                </c:pt>
                <c:pt idx="46">
                  <c:v>36.36</c:v>
                </c:pt>
                <c:pt idx="47">
                  <c:v>36.28</c:v>
                </c:pt>
                <c:pt idx="48">
                  <c:v>36.14</c:v>
                </c:pt>
                <c:pt idx="49">
                  <c:v>36.729999999999997</c:v>
                </c:pt>
                <c:pt idx="50">
                  <c:v>36.57</c:v>
                </c:pt>
                <c:pt idx="51">
                  <c:v>36.4</c:v>
                </c:pt>
                <c:pt idx="52">
                  <c:v>36.22</c:v>
                </c:pt>
                <c:pt idx="53">
                  <c:v>36.020000000000003</c:v>
                </c:pt>
                <c:pt idx="54">
                  <c:v>35.81</c:v>
                </c:pt>
                <c:pt idx="55">
                  <c:v>35.57</c:v>
                </c:pt>
                <c:pt idx="56">
                  <c:v>35.950000000000003</c:v>
                </c:pt>
                <c:pt idx="57">
                  <c:v>35.590000000000003</c:v>
                </c:pt>
                <c:pt idx="58">
                  <c:v>35.130000000000003</c:v>
                </c:pt>
                <c:pt idx="59">
                  <c:v>35.01</c:v>
                </c:pt>
                <c:pt idx="60">
                  <c:v>31.11</c:v>
                </c:pt>
                <c:pt idx="61">
                  <c:v>29.23</c:v>
                </c:pt>
                <c:pt idx="62">
                  <c:v>28.39</c:v>
                </c:pt>
                <c:pt idx="63">
                  <c:v>26.95</c:v>
                </c:pt>
                <c:pt idx="64">
                  <c:v>25.59</c:v>
                </c:pt>
                <c:pt idx="65">
                  <c:v>25.09</c:v>
                </c:pt>
                <c:pt idx="66">
                  <c:v>25.05</c:v>
                </c:pt>
                <c:pt idx="67">
                  <c:v>25.05</c:v>
                </c:pt>
                <c:pt idx="68">
                  <c:v>24.86</c:v>
                </c:pt>
                <c:pt idx="69">
                  <c:v>12.27</c:v>
                </c:pt>
                <c:pt idx="70">
                  <c:v>12.27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v>.55C</c:v>
          </c:tx>
          <c:spPr>
            <a:ln w="12700"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'Dyno Data'!$M$3:$M$112</c:f>
              <c:numCache>
                <c:formatCode>0</c:formatCode>
                <c:ptCount val="1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 formatCode="0.00">
                  <c:v>74.5</c:v>
                </c:pt>
                <c:pt idx="97">
                  <c:v>75</c:v>
                </c:pt>
                <c:pt idx="98">
                  <c:v>75.5</c:v>
                </c:pt>
                <c:pt idx="99">
                  <c:v>76</c:v>
                </c:pt>
                <c:pt idx="100">
                  <c:v>76.5</c:v>
                </c:pt>
                <c:pt idx="101">
                  <c:v>76.516666666666666</c:v>
                </c:pt>
                <c:pt idx="102">
                  <c:v>76.533333333333331</c:v>
                </c:pt>
                <c:pt idx="103">
                  <c:v>76.55</c:v>
                </c:pt>
                <c:pt idx="104">
                  <c:v>76.566666666666663</c:v>
                </c:pt>
                <c:pt idx="105">
                  <c:v>76.583333333333329</c:v>
                </c:pt>
                <c:pt idx="106">
                  <c:v>76.599999999999994</c:v>
                </c:pt>
                <c:pt idx="107">
                  <c:v>76.61666666666666</c:v>
                </c:pt>
                <c:pt idx="108">
                  <c:v>76.63333333333334</c:v>
                </c:pt>
                <c:pt idx="109">
                  <c:v>76.650000000000006</c:v>
                </c:pt>
              </c:numCache>
            </c:numRef>
          </c:xVal>
          <c:yVal>
            <c:numRef>
              <c:f>'Dyno Data'!$P$3:$P$112</c:f>
              <c:numCache>
                <c:formatCode>General</c:formatCode>
                <c:ptCount val="1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16.489999999999998</c:v>
                </c:pt>
                <c:pt idx="5">
                  <c:v>16.489999999999998</c:v>
                </c:pt>
                <c:pt idx="6">
                  <c:v>21.34</c:v>
                </c:pt>
                <c:pt idx="7">
                  <c:v>21.34</c:v>
                </c:pt>
                <c:pt idx="8">
                  <c:v>21.25</c:v>
                </c:pt>
                <c:pt idx="9">
                  <c:v>18.739999999999998</c:v>
                </c:pt>
                <c:pt idx="10">
                  <c:v>18.670000000000002</c:v>
                </c:pt>
                <c:pt idx="11">
                  <c:v>18.64</c:v>
                </c:pt>
                <c:pt idx="12">
                  <c:v>18.64</c:v>
                </c:pt>
                <c:pt idx="13">
                  <c:v>18.57</c:v>
                </c:pt>
                <c:pt idx="14">
                  <c:v>19.16</c:v>
                </c:pt>
                <c:pt idx="15">
                  <c:v>20.04</c:v>
                </c:pt>
                <c:pt idx="16">
                  <c:v>20.16</c:v>
                </c:pt>
                <c:pt idx="17">
                  <c:v>20.16</c:v>
                </c:pt>
                <c:pt idx="18">
                  <c:v>20.56</c:v>
                </c:pt>
                <c:pt idx="19">
                  <c:v>20.54</c:v>
                </c:pt>
                <c:pt idx="20">
                  <c:v>20.54</c:v>
                </c:pt>
                <c:pt idx="21">
                  <c:v>20.39</c:v>
                </c:pt>
                <c:pt idx="22">
                  <c:v>20.32</c:v>
                </c:pt>
                <c:pt idx="23">
                  <c:v>20.329999999999998</c:v>
                </c:pt>
                <c:pt idx="24">
                  <c:v>21.06</c:v>
                </c:pt>
                <c:pt idx="25">
                  <c:v>21.06</c:v>
                </c:pt>
                <c:pt idx="26">
                  <c:v>21.07</c:v>
                </c:pt>
                <c:pt idx="27">
                  <c:v>21.06</c:v>
                </c:pt>
                <c:pt idx="28">
                  <c:v>21.05</c:v>
                </c:pt>
                <c:pt idx="29">
                  <c:v>20.79</c:v>
                </c:pt>
                <c:pt idx="30">
                  <c:v>21.13</c:v>
                </c:pt>
                <c:pt idx="31">
                  <c:v>21.06</c:v>
                </c:pt>
                <c:pt idx="32">
                  <c:v>21.01</c:v>
                </c:pt>
                <c:pt idx="33">
                  <c:v>20.99</c:v>
                </c:pt>
                <c:pt idx="34">
                  <c:v>20.89</c:v>
                </c:pt>
                <c:pt idx="35">
                  <c:v>20.96</c:v>
                </c:pt>
                <c:pt idx="36">
                  <c:v>21.06</c:v>
                </c:pt>
                <c:pt idx="37">
                  <c:v>21.04</c:v>
                </c:pt>
                <c:pt idx="38">
                  <c:v>21.03</c:v>
                </c:pt>
                <c:pt idx="39">
                  <c:v>21</c:v>
                </c:pt>
                <c:pt idx="40">
                  <c:v>20.98</c:v>
                </c:pt>
                <c:pt idx="41">
                  <c:v>20.96</c:v>
                </c:pt>
                <c:pt idx="42">
                  <c:v>20.94</c:v>
                </c:pt>
                <c:pt idx="43">
                  <c:v>20.91</c:v>
                </c:pt>
                <c:pt idx="44">
                  <c:v>20.89</c:v>
                </c:pt>
                <c:pt idx="45">
                  <c:v>20.87</c:v>
                </c:pt>
                <c:pt idx="46">
                  <c:v>21.2</c:v>
                </c:pt>
                <c:pt idx="47">
                  <c:v>21.17</c:v>
                </c:pt>
                <c:pt idx="48">
                  <c:v>21.15</c:v>
                </c:pt>
                <c:pt idx="49">
                  <c:v>21.12</c:v>
                </c:pt>
                <c:pt idx="50">
                  <c:v>21.09</c:v>
                </c:pt>
                <c:pt idx="51">
                  <c:v>21.07</c:v>
                </c:pt>
                <c:pt idx="52">
                  <c:v>21.03</c:v>
                </c:pt>
                <c:pt idx="53">
                  <c:v>21.01</c:v>
                </c:pt>
                <c:pt idx="54">
                  <c:v>20.98</c:v>
                </c:pt>
                <c:pt idx="55">
                  <c:v>20.95</c:v>
                </c:pt>
                <c:pt idx="56">
                  <c:v>20.92</c:v>
                </c:pt>
                <c:pt idx="57">
                  <c:v>20.89</c:v>
                </c:pt>
                <c:pt idx="58">
                  <c:v>20.85</c:v>
                </c:pt>
                <c:pt idx="59">
                  <c:v>20.82</c:v>
                </c:pt>
                <c:pt idx="60">
                  <c:v>20.79</c:v>
                </c:pt>
                <c:pt idx="61">
                  <c:v>20.76</c:v>
                </c:pt>
                <c:pt idx="62">
                  <c:v>20.72</c:v>
                </c:pt>
                <c:pt idx="63">
                  <c:v>20.69</c:v>
                </c:pt>
                <c:pt idx="64">
                  <c:v>20.66</c:v>
                </c:pt>
                <c:pt idx="65">
                  <c:v>20.62</c:v>
                </c:pt>
                <c:pt idx="66">
                  <c:v>20.59</c:v>
                </c:pt>
                <c:pt idx="67">
                  <c:v>20.55</c:v>
                </c:pt>
                <c:pt idx="68">
                  <c:v>20.87</c:v>
                </c:pt>
                <c:pt idx="69">
                  <c:v>20.83</c:v>
                </c:pt>
                <c:pt idx="70">
                  <c:v>20.79</c:v>
                </c:pt>
                <c:pt idx="71">
                  <c:v>20.86</c:v>
                </c:pt>
                <c:pt idx="72">
                  <c:v>20.82</c:v>
                </c:pt>
                <c:pt idx="73">
                  <c:v>21.25</c:v>
                </c:pt>
                <c:pt idx="74">
                  <c:v>21.2</c:v>
                </c:pt>
                <c:pt idx="75">
                  <c:v>21.15</c:v>
                </c:pt>
                <c:pt idx="76">
                  <c:v>21.14</c:v>
                </c:pt>
                <c:pt idx="77">
                  <c:v>21.16</c:v>
                </c:pt>
                <c:pt idx="78">
                  <c:v>21.12</c:v>
                </c:pt>
                <c:pt idx="79">
                  <c:v>21.18</c:v>
                </c:pt>
                <c:pt idx="80">
                  <c:v>21.12</c:v>
                </c:pt>
                <c:pt idx="81">
                  <c:v>21.06</c:v>
                </c:pt>
                <c:pt idx="82">
                  <c:v>20.99</c:v>
                </c:pt>
                <c:pt idx="83">
                  <c:v>20.93</c:v>
                </c:pt>
                <c:pt idx="84">
                  <c:v>20.85</c:v>
                </c:pt>
                <c:pt idx="85">
                  <c:v>20.78</c:v>
                </c:pt>
                <c:pt idx="86">
                  <c:v>20.7</c:v>
                </c:pt>
                <c:pt idx="87">
                  <c:v>20.61</c:v>
                </c:pt>
                <c:pt idx="88">
                  <c:v>21.02</c:v>
                </c:pt>
                <c:pt idx="89">
                  <c:v>20.96</c:v>
                </c:pt>
                <c:pt idx="90">
                  <c:v>20.85</c:v>
                </c:pt>
                <c:pt idx="91">
                  <c:v>20.71</c:v>
                </c:pt>
                <c:pt idx="92">
                  <c:v>20.56</c:v>
                </c:pt>
                <c:pt idx="93">
                  <c:v>20.37</c:v>
                </c:pt>
                <c:pt idx="94">
                  <c:v>20.69</c:v>
                </c:pt>
                <c:pt idx="95">
                  <c:v>20.65</c:v>
                </c:pt>
                <c:pt idx="96">
                  <c:v>18.64</c:v>
                </c:pt>
                <c:pt idx="97">
                  <c:v>17.09</c:v>
                </c:pt>
                <c:pt idx="98">
                  <c:v>15.41</c:v>
                </c:pt>
                <c:pt idx="99">
                  <c:v>14.69</c:v>
                </c:pt>
                <c:pt idx="100">
                  <c:v>14.3</c:v>
                </c:pt>
                <c:pt idx="101">
                  <c:v>14.29</c:v>
                </c:pt>
                <c:pt idx="102">
                  <c:v>14.29</c:v>
                </c:pt>
                <c:pt idx="103">
                  <c:v>14.28</c:v>
                </c:pt>
                <c:pt idx="104">
                  <c:v>14.27</c:v>
                </c:pt>
                <c:pt idx="105">
                  <c:v>14.27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</c:ser>
        <c:ser>
          <c:idx val="12"/>
          <c:order val="12"/>
          <c:tx>
            <c:v>1.6C</c:v>
          </c:tx>
          <c:marker>
            <c:symbol val="none"/>
          </c:marker>
          <c:xVal>
            <c:numRef>
              <c:f>'Dyno Data'!$D$3:$D$48</c:f>
              <c:numCache>
                <c:formatCode>0</c:formatCode>
                <c:ptCount val="4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0.33333333333333331</c:v>
                </c:pt>
                <c:pt idx="12">
                  <c:v>0.5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25.016666666666666</c:v>
                </c:pt>
                <c:pt idx="39">
                  <c:v>25.033333333333335</c:v>
                </c:pt>
                <c:pt idx="40">
                  <c:v>25.05</c:v>
                </c:pt>
                <c:pt idx="41">
                  <c:v>25.066666666666666</c:v>
                </c:pt>
                <c:pt idx="42">
                  <c:v>25.083333333333332</c:v>
                </c:pt>
                <c:pt idx="43">
                  <c:v>25.1</c:v>
                </c:pt>
                <c:pt idx="44">
                  <c:v>25.116666666666667</c:v>
                </c:pt>
                <c:pt idx="45">
                  <c:v>25.133333333333333</c:v>
                </c:pt>
              </c:numCache>
            </c:numRef>
          </c:xVal>
          <c:yVal>
            <c:numRef>
              <c:f>'Dyno Data'!$F$3:$F$48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37.51</c:v>
                </c:pt>
                <c:pt idx="7">
                  <c:v>37.5</c:v>
                </c:pt>
                <c:pt idx="8">
                  <c:v>37.06</c:v>
                </c:pt>
                <c:pt idx="9">
                  <c:v>36.72</c:v>
                </c:pt>
                <c:pt idx="10">
                  <c:v>36.51</c:v>
                </c:pt>
                <c:pt idx="11">
                  <c:v>36.14</c:v>
                </c:pt>
                <c:pt idx="12">
                  <c:v>36.21</c:v>
                </c:pt>
                <c:pt idx="13">
                  <c:v>36.28</c:v>
                </c:pt>
                <c:pt idx="14">
                  <c:v>36.26</c:v>
                </c:pt>
                <c:pt idx="15">
                  <c:v>36.200000000000003</c:v>
                </c:pt>
                <c:pt idx="16">
                  <c:v>36.1</c:v>
                </c:pt>
                <c:pt idx="17">
                  <c:v>35.97</c:v>
                </c:pt>
                <c:pt idx="18">
                  <c:v>35.840000000000003</c:v>
                </c:pt>
                <c:pt idx="19">
                  <c:v>35.69</c:v>
                </c:pt>
                <c:pt idx="20">
                  <c:v>35.54</c:v>
                </c:pt>
                <c:pt idx="21">
                  <c:v>35.369999999999997</c:v>
                </c:pt>
                <c:pt idx="22">
                  <c:v>35.200000000000003</c:v>
                </c:pt>
                <c:pt idx="23">
                  <c:v>35.020000000000003</c:v>
                </c:pt>
                <c:pt idx="24">
                  <c:v>34.82</c:v>
                </c:pt>
                <c:pt idx="25">
                  <c:v>34.619999999999997</c:v>
                </c:pt>
                <c:pt idx="26">
                  <c:v>34.409999999999997</c:v>
                </c:pt>
                <c:pt idx="27">
                  <c:v>34.18</c:v>
                </c:pt>
                <c:pt idx="28">
                  <c:v>33.94</c:v>
                </c:pt>
                <c:pt idx="29">
                  <c:v>33.68</c:v>
                </c:pt>
                <c:pt idx="30">
                  <c:v>33.380000000000003</c:v>
                </c:pt>
                <c:pt idx="31">
                  <c:v>33.04</c:v>
                </c:pt>
                <c:pt idx="32">
                  <c:v>32.590000000000003</c:v>
                </c:pt>
                <c:pt idx="33">
                  <c:v>31.92</c:v>
                </c:pt>
                <c:pt idx="34">
                  <c:v>30.69</c:v>
                </c:pt>
                <c:pt idx="35">
                  <c:v>30.38</c:v>
                </c:pt>
                <c:pt idx="36">
                  <c:v>30.08</c:v>
                </c:pt>
                <c:pt idx="37">
                  <c:v>29.7</c:v>
                </c:pt>
                <c:pt idx="38">
                  <c:v>29.65</c:v>
                </c:pt>
                <c:pt idx="39">
                  <c:v>29.65</c:v>
                </c:pt>
                <c:pt idx="40">
                  <c:v>29.59</c:v>
                </c:pt>
                <c:pt idx="41">
                  <c:v>29.54</c:v>
                </c:pt>
                <c:pt idx="42">
                  <c:v>29.49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ser>
          <c:idx val="13"/>
          <c:order val="13"/>
          <c:tx>
            <c:v>1.6C</c:v>
          </c:tx>
          <c:marker>
            <c:symbol val="none"/>
          </c:marker>
          <c:xVal>
            <c:numRef>
              <c:f>'Dyno Data'!$D$3:$D$48</c:f>
              <c:numCache>
                <c:formatCode>0</c:formatCode>
                <c:ptCount val="4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0.33333333333333331</c:v>
                </c:pt>
                <c:pt idx="12">
                  <c:v>0.5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25.016666666666666</c:v>
                </c:pt>
                <c:pt idx="39">
                  <c:v>25.033333333333335</c:v>
                </c:pt>
                <c:pt idx="40">
                  <c:v>25.05</c:v>
                </c:pt>
                <c:pt idx="41">
                  <c:v>25.066666666666666</c:v>
                </c:pt>
                <c:pt idx="42">
                  <c:v>25.083333333333332</c:v>
                </c:pt>
                <c:pt idx="43">
                  <c:v>25.1</c:v>
                </c:pt>
                <c:pt idx="44">
                  <c:v>25.116666666666667</c:v>
                </c:pt>
                <c:pt idx="45">
                  <c:v>25.133333333333333</c:v>
                </c:pt>
              </c:numCache>
            </c:numRef>
          </c:xVal>
          <c:yVal>
            <c:numRef>
              <c:f>'Dyno Data'!$G$3:$G$48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56.6</c:v>
                </c:pt>
                <c:pt idx="7">
                  <c:v>63.86</c:v>
                </c:pt>
                <c:pt idx="8">
                  <c:v>63.26</c:v>
                </c:pt>
                <c:pt idx="9">
                  <c:v>62.76</c:v>
                </c:pt>
                <c:pt idx="10">
                  <c:v>62.76</c:v>
                </c:pt>
                <c:pt idx="11">
                  <c:v>62.21</c:v>
                </c:pt>
                <c:pt idx="12">
                  <c:v>62.43</c:v>
                </c:pt>
                <c:pt idx="13">
                  <c:v>62.7</c:v>
                </c:pt>
                <c:pt idx="14">
                  <c:v>62.75</c:v>
                </c:pt>
                <c:pt idx="15">
                  <c:v>62.69</c:v>
                </c:pt>
                <c:pt idx="16">
                  <c:v>62.59</c:v>
                </c:pt>
                <c:pt idx="17">
                  <c:v>62.49</c:v>
                </c:pt>
                <c:pt idx="18">
                  <c:v>62.3</c:v>
                </c:pt>
                <c:pt idx="19">
                  <c:v>62.08</c:v>
                </c:pt>
                <c:pt idx="20">
                  <c:v>61.85</c:v>
                </c:pt>
                <c:pt idx="21">
                  <c:v>61.58</c:v>
                </c:pt>
                <c:pt idx="22">
                  <c:v>61.3</c:v>
                </c:pt>
                <c:pt idx="23">
                  <c:v>61</c:v>
                </c:pt>
                <c:pt idx="24">
                  <c:v>60.68</c:v>
                </c:pt>
                <c:pt idx="25">
                  <c:v>60.35</c:v>
                </c:pt>
                <c:pt idx="26">
                  <c:v>59.98</c:v>
                </c:pt>
                <c:pt idx="27">
                  <c:v>59.58</c:v>
                </c:pt>
                <c:pt idx="28">
                  <c:v>59.14</c:v>
                </c:pt>
                <c:pt idx="29">
                  <c:v>58.66</c:v>
                </c:pt>
                <c:pt idx="30">
                  <c:v>58.13</c:v>
                </c:pt>
                <c:pt idx="31">
                  <c:v>57.48</c:v>
                </c:pt>
                <c:pt idx="32">
                  <c:v>56.75</c:v>
                </c:pt>
                <c:pt idx="33">
                  <c:v>55.56</c:v>
                </c:pt>
                <c:pt idx="34">
                  <c:v>53.45</c:v>
                </c:pt>
                <c:pt idx="35">
                  <c:v>52.9</c:v>
                </c:pt>
                <c:pt idx="36">
                  <c:v>52.2</c:v>
                </c:pt>
                <c:pt idx="37">
                  <c:v>51.61</c:v>
                </c:pt>
                <c:pt idx="38">
                  <c:v>51.51</c:v>
                </c:pt>
                <c:pt idx="39">
                  <c:v>51.42</c:v>
                </c:pt>
                <c:pt idx="40">
                  <c:v>51.33</c:v>
                </c:pt>
                <c:pt idx="41">
                  <c:v>51.33</c:v>
                </c:pt>
                <c:pt idx="42">
                  <c:v>51.14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1424"/>
        <c:axId val="198632000"/>
      </c:scatterChart>
      <c:scatterChart>
        <c:scatterStyle val="smoothMarker"/>
        <c:varyColors val="0"/>
        <c:ser>
          <c:idx val="4"/>
          <c:order val="5"/>
          <c:tx>
            <c:v>.78C</c:v>
          </c:tx>
          <c:spPr>
            <a:ln w="12700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'Dyno Data'!$AF$3:$AF$95</c:f>
              <c:numCache>
                <c:formatCode>0</c:formatCode>
                <c:ptCount val="9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 formatCode="0.00">
                  <c:v>58</c:v>
                </c:pt>
                <c:pt idx="80">
                  <c:v>58.5</c:v>
                </c:pt>
                <c:pt idx="81">
                  <c:v>59</c:v>
                </c:pt>
                <c:pt idx="82">
                  <c:v>59.166666666666664</c:v>
                </c:pt>
                <c:pt idx="83">
                  <c:v>59.18333333333333</c:v>
                </c:pt>
                <c:pt idx="84">
                  <c:v>59.2</c:v>
                </c:pt>
                <c:pt idx="85">
                  <c:v>59.216666666666669</c:v>
                </c:pt>
                <c:pt idx="86">
                  <c:v>59.233333333333334</c:v>
                </c:pt>
                <c:pt idx="87">
                  <c:v>59.25</c:v>
                </c:pt>
                <c:pt idx="88">
                  <c:v>59.266666666666666</c:v>
                </c:pt>
                <c:pt idx="89">
                  <c:v>59.283333333333331</c:v>
                </c:pt>
                <c:pt idx="90">
                  <c:v>59.3</c:v>
                </c:pt>
                <c:pt idx="91">
                  <c:v>59.31666666666667</c:v>
                </c:pt>
                <c:pt idx="92">
                  <c:v>59.333333333333336</c:v>
                </c:pt>
              </c:numCache>
            </c:numRef>
          </c:xVal>
          <c:yVal>
            <c:numRef>
              <c:f>'Dyno Data'!$AJ$3:$AJ$95</c:f>
              <c:numCache>
                <c:formatCode>General</c:formatCode>
                <c:ptCount val="9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500</c:v>
                </c:pt>
                <c:pt idx="10">
                  <c:v>479.6</c:v>
                </c:pt>
                <c:pt idx="11">
                  <c:v>1051</c:v>
                </c:pt>
                <c:pt idx="12">
                  <c:v>1063</c:v>
                </c:pt>
                <c:pt idx="13">
                  <c:v>1056</c:v>
                </c:pt>
                <c:pt idx="14">
                  <c:v>1047</c:v>
                </c:pt>
                <c:pt idx="15">
                  <c:v>1038</c:v>
                </c:pt>
                <c:pt idx="16">
                  <c:v>1020</c:v>
                </c:pt>
                <c:pt idx="17">
                  <c:v>1015</c:v>
                </c:pt>
                <c:pt idx="18">
                  <c:v>1011</c:v>
                </c:pt>
                <c:pt idx="19">
                  <c:v>1007</c:v>
                </c:pt>
                <c:pt idx="20">
                  <c:v>972</c:v>
                </c:pt>
                <c:pt idx="21">
                  <c:v>946.4</c:v>
                </c:pt>
                <c:pt idx="22">
                  <c:v>967.1</c:v>
                </c:pt>
                <c:pt idx="23">
                  <c:v>973.9</c:v>
                </c:pt>
                <c:pt idx="24">
                  <c:v>974.9</c:v>
                </c:pt>
                <c:pt idx="25">
                  <c:v>974.7</c:v>
                </c:pt>
                <c:pt idx="26">
                  <c:v>974.4</c:v>
                </c:pt>
                <c:pt idx="27">
                  <c:v>977.6</c:v>
                </c:pt>
                <c:pt idx="28">
                  <c:v>973</c:v>
                </c:pt>
                <c:pt idx="29">
                  <c:v>971.1</c:v>
                </c:pt>
                <c:pt idx="30">
                  <c:v>969.7</c:v>
                </c:pt>
                <c:pt idx="31">
                  <c:v>967.5</c:v>
                </c:pt>
                <c:pt idx="32">
                  <c:v>965.3</c:v>
                </c:pt>
                <c:pt idx="33">
                  <c:v>963.6</c:v>
                </c:pt>
                <c:pt idx="34">
                  <c:v>961.2</c:v>
                </c:pt>
                <c:pt idx="35">
                  <c:v>959</c:v>
                </c:pt>
                <c:pt idx="36">
                  <c:v>956.2</c:v>
                </c:pt>
                <c:pt idx="37">
                  <c:v>953.8</c:v>
                </c:pt>
                <c:pt idx="38">
                  <c:v>951.1</c:v>
                </c:pt>
                <c:pt idx="39">
                  <c:v>965.7</c:v>
                </c:pt>
                <c:pt idx="40">
                  <c:v>962.7</c:v>
                </c:pt>
                <c:pt idx="41">
                  <c:v>959.6</c:v>
                </c:pt>
                <c:pt idx="42">
                  <c:v>955</c:v>
                </c:pt>
                <c:pt idx="43">
                  <c:v>953.8</c:v>
                </c:pt>
                <c:pt idx="44">
                  <c:v>950.4</c:v>
                </c:pt>
                <c:pt idx="45">
                  <c:v>947.4</c:v>
                </c:pt>
                <c:pt idx="46">
                  <c:v>944</c:v>
                </c:pt>
                <c:pt idx="47">
                  <c:v>940.8</c:v>
                </c:pt>
                <c:pt idx="48">
                  <c:v>937.4</c:v>
                </c:pt>
                <c:pt idx="49">
                  <c:v>934.2</c:v>
                </c:pt>
                <c:pt idx="50">
                  <c:v>930.8</c:v>
                </c:pt>
                <c:pt idx="51">
                  <c:v>951.9</c:v>
                </c:pt>
                <c:pt idx="52">
                  <c:v>948.2</c:v>
                </c:pt>
                <c:pt idx="53">
                  <c:v>944.6</c:v>
                </c:pt>
                <c:pt idx="54">
                  <c:v>940.3</c:v>
                </c:pt>
                <c:pt idx="55">
                  <c:v>936.3</c:v>
                </c:pt>
                <c:pt idx="56">
                  <c:v>932.5</c:v>
                </c:pt>
                <c:pt idx="57">
                  <c:v>927.9</c:v>
                </c:pt>
                <c:pt idx="58">
                  <c:v>923.4</c:v>
                </c:pt>
                <c:pt idx="59">
                  <c:v>919.2</c:v>
                </c:pt>
                <c:pt idx="60">
                  <c:v>914.4</c:v>
                </c:pt>
                <c:pt idx="61">
                  <c:v>909.9</c:v>
                </c:pt>
                <c:pt idx="62">
                  <c:v>905.2</c:v>
                </c:pt>
                <c:pt idx="63">
                  <c:v>900.4</c:v>
                </c:pt>
                <c:pt idx="64">
                  <c:v>895</c:v>
                </c:pt>
                <c:pt idx="65">
                  <c:v>890</c:v>
                </c:pt>
                <c:pt idx="66">
                  <c:v>884.4</c:v>
                </c:pt>
                <c:pt idx="67">
                  <c:v>878.5</c:v>
                </c:pt>
                <c:pt idx="68">
                  <c:v>892.6</c:v>
                </c:pt>
                <c:pt idx="69">
                  <c:v>887.5</c:v>
                </c:pt>
                <c:pt idx="70">
                  <c:v>879.9</c:v>
                </c:pt>
                <c:pt idx="71">
                  <c:v>871.9</c:v>
                </c:pt>
                <c:pt idx="72">
                  <c:v>863.2</c:v>
                </c:pt>
                <c:pt idx="73">
                  <c:v>853.6</c:v>
                </c:pt>
                <c:pt idx="74">
                  <c:v>842.9</c:v>
                </c:pt>
                <c:pt idx="75">
                  <c:v>848.5</c:v>
                </c:pt>
                <c:pt idx="76">
                  <c:v>834.3</c:v>
                </c:pt>
                <c:pt idx="77">
                  <c:v>812.7</c:v>
                </c:pt>
                <c:pt idx="78">
                  <c:v>794.8</c:v>
                </c:pt>
                <c:pt idx="79">
                  <c:v>659.3</c:v>
                </c:pt>
                <c:pt idx="80">
                  <c:v>576.29999999999995</c:v>
                </c:pt>
                <c:pt idx="81">
                  <c:v>524.29999999999995</c:v>
                </c:pt>
                <c:pt idx="82">
                  <c:v>517.4</c:v>
                </c:pt>
                <c:pt idx="83">
                  <c:v>516.9</c:v>
                </c:pt>
                <c:pt idx="84">
                  <c:v>516.6</c:v>
                </c:pt>
                <c:pt idx="85">
                  <c:v>516.29999999999995</c:v>
                </c:pt>
                <c:pt idx="86">
                  <c:v>424.5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5"/>
          <c:order val="6"/>
          <c:tx>
            <c:v>C</c:v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'Dyno Data'!$W$3:$W$78</c:f>
              <c:numCache>
                <c:formatCode>0</c:formatCode>
                <c:ptCount val="7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 formatCode="0.00">
                  <c:v>39.166666666666664</c:v>
                </c:pt>
                <c:pt idx="62">
                  <c:v>39.333333333333336</c:v>
                </c:pt>
                <c:pt idx="63">
                  <c:v>39.5</c:v>
                </c:pt>
                <c:pt idx="64">
                  <c:v>39.666666666666664</c:v>
                </c:pt>
                <c:pt idx="65">
                  <c:v>39.833333333333336</c:v>
                </c:pt>
                <c:pt idx="66">
                  <c:v>39.85</c:v>
                </c:pt>
                <c:pt idx="67">
                  <c:v>39.866666666666667</c:v>
                </c:pt>
                <c:pt idx="68">
                  <c:v>39.883333333333333</c:v>
                </c:pt>
                <c:pt idx="69">
                  <c:v>39.9</c:v>
                </c:pt>
                <c:pt idx="70">
                  <c:v>39.916666666666664</c:v>
                </c:pt>
                <c:pt idx="71">
                  <c:v>39.93333333333333</c:v>
                </c:pt>
                <c:pt idx="72">
                  <c:v>39.950000000000003</c:v>
                </c:pt>
                <c:pt idx="73">
                  <c:v>39.966666666666669</c:v>
                </c:pt>
                <c:pt idx="74">
                  <c:v>39.983333333333334</c:v>
                </c:pt>
                <c:pt idx="75">
                  <c:v>40</c:v>
                </c:pt>
              </c:numCache>
            </c:numRef>
          </c:xVal>
          <c:yVal>
            <c:numRef>
              <c:f>'Dyno Data'!$AA$3:$AA$78</c:f>
              <c:numCache>
                <c:formatCode>General</c:formatCode>
                <c:ptCount val="7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633.1</c:v>
                </c:pt>
                <c:pt idx="13">
                  <c:v>602.29999999999995</c:v>
                </c:pt>
                <c:pt idx="14">
                  <c:v>1334</c:v>
                </c:pt>
                <c:pt idx="15">
                  <c:v>1314</c:v>
                </c:pt>
                <c:pt idx="16">
                  <c:v>1335</c:v>
                </c:pt>
                <c:pt idx="17">
                  <c:v>1323</c:v>
                </c:pt>
                <c:pt idx="18">
                  <c:v>1334</c:v>
                </c:pt>
                <c:pt idx="19">
                  <c:v>1315</c:v>
                </c:pt>
                <c:pt idx="20">
                  <c:v>1301</c:v>
                </c:pt>
                <c:pt idx="21">
                  <c:v>1232</c:v>
                </c:pt>
                <c:pt idx="22">
                  <c:v>1297</c:v>
                </c:pt>
                <c:pt idx="23">
                  <c:v>1330</c:v>
                </c:pt>
                <c:pt idx="24">
                  <c:v>1330</c:v>
                </c:pt>
                <c:pt idx="25">
                  <c:v>1326</c:v>
                </c:pt>
                <c:pt idx="26">
                  <c:v>1325</c:v>
                </c:pt>
                <c:pt idx="27">
                  <c:v>1321</c:v>
                </c:pt>
                <c:pt idx="28">
                  <c:v>1335</c:v>
                </c:pt>
                <c:pt idx="29">
                  <c:v>1332</c:v>
                </c:pt>
                <c:pt idx="30">
                  <c:v>1328</c:v>
                </c:pt>
                <c:pt idx="31">
                  <c:v>1323</c:v>
                </c:pt>
                <c:pt idx="32">
                  <c:v>1344</c:v>
                </c:pt>
                <c:pt idx="33">
                  <c:v>1338</c:v>
                </c:pt>
                <c:pt idx="34">
                  <c:v>1331</c:v>
                </c:pt>
                <c:pt idx="35">
                  <c:v>1324</c:v>
                </c:pt>
                <c:pt idx="36">
                  <c:v>1317</c:v>
                </c:pt>
                <c:pt idx="37">
                  <c:v>1311</c:v>
                </c:pt>
                <c:pt idx="38">
                  <c:v>1305</c:v>
                </c:pt>
                <c:pt idx="39">
                  <c:v>1303</c:v>
                </c:pt>
                <c:pt idx="40">
                  <c:v>1296</c:v>
                </c:pt>
                <c:pt idx="41">
                  <c:v>1289</c:v>
                </c:pt>
                <c:pt idx="42">
                  <c:v>1281</c:v>
                </c:pt>
                <c:pt idx="43">
                  <c:v>1274</c:v>
                </c:pt>
                <c:pt idx="44">
                  <c:v>1286</c:v>
                </c:pt>
                <c:pt idx="45">
                  <c:v>1278</c:v>
                </c:pt>
                <c:pt idx="46">
                  <c:v>1270</c:v>
                </c:pt>
                <c:pt idx="47">
                  <c:v>1263</c:v>
                </c:pt>
                <c:pt idx="48">
                  <c:v>1254</c:v>
                </c:pt>
                <c:pt idx="49">
                  <c:v>1267</c:v>
                </c:pt>
                <c:pt idx="50">
                  <c:v>1256</c:v>
                </c:pt>
                <c:pt idx="51">
                  <c:v>1245</c:v>
                </c:pt>
                <c:pt idx="52">
                  <c:v>1233</c:v>
                </c:pt>
                <c:pt idx="53">
                  <c:v>1219</c:v>
                </c:pt>
                <c:pt idx="54">
                  <c:v>1205</c:v>
                </c:pt>
                <c:pt idx="55">
                  <c:v>1189</c:v>
                </c:pt>
                <c:pt idx="56">
                  <c:v>1191</c:v>
                </c:pt>
                <c:pt idx="57">
                  <c:v>1168</c:v>
                </c:pt>
                <c:pt idx="58">
                  <c:v>1137</c:v>
                </c:pt>
                <c:pt idx="59">
                  <c:v>1108</c:v>
                </c:pt>
                <c:pt idx="60">
                  <c:v>942.3</c:v>
                </c:pt>
                <c:pt idx="61">
                  <c:v>879.2</c:v>
                </c:pt>
                <c:pt idx="62">
                  <c:v>845.4</c:v>
                </c:pt>
                <c:pt idx="63">
                  <c:v>796.6</c:v>
                </c:pt>
                <c:pt idx="64">
                  <c:v>751</c:v>
                </c:pt>
                <c:pt idx="65">
                  <c:v>729.6</c:v>
                </c:pt>
                <c:pt idx="66">
                  <c:v>727.4</c:v>
                </c:pt>
                <c:pt idx="67">
                  <c:v>726.4</c:v>
                </c:pt>
                <c:pt idx="68">
                  <c:v>720.9</c:v>
                </c:pt>
                <c:pt idx="69">
                  <c:v>355.5</c:v>
                </c:pt>
                <c:pt idx="70">
                  <c:v>396.9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</c:ser>
        <c:ser>
          <c:idx val="6"/>
          <c:order val="7"/>
          <c:tx>
            <c:v>.78C</c:v>
          </c:tx>
          <c:spPr>
            <a:ln w="12700">
              <a:solidFill>
                <a:srgbClr val="00B050"/>
              </a:solidFill>
              <a:prstDash val="dashDot"/>
            </a:ln>
          </c:spPr>
          <c:marker>
            <c:symbol val="none"/>
          </c:marker>
          <c:xVal>
            <c:numRef>
              <c:f>'Dyno Data'!$AF$3:$AF$95</c:f>
              <c:numCache>
                <c:formatCode>0</c:formatCode>
                <c:ptCount val="9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 formatCode="0.00">
                  <c:v>58</c:v>
                </c:pt>
                <c:pt idx="80">
                  <c:v>58.5</c:v>
                </c:pt>
                <c:pt idx="81">
                  <c:v>59</c:v>
                </c:pt>
                <c:pt idx="82">
                  <c:v>59.166666666666664</c:v>
                </c:pt>
                <c:pt idx="83">
                  <c:v>59.18333333333333</c:v>
                </c:pt>
                <c:pt idx="84">
                  <c:v>59.2</c:v>
                </c:pt>
                <c:pt idx="85">
                  <c:v>59.216666666666669</c:v>
                </c:pt>
                <c:pt idx="86">
                  <c:v>59.233333333333334</c:v>
                </c:pt>
                <c:pt idx="87">
                  <c:v>59.25</c:v>
                </c:pt>
                <c:pt idx="88">
                  <c:v>59.266666666666666</c:v>
                </c:pt>
                <c:pt idx="89">
                  <c:v>59.283333333333331</c:v>
                </c:pt>
                <c:pt idx="90">
                  <c:v>59.3</c:v>
                </c:pt>
                <c:pt idx="91">
                  <c:v>59.31666666666667</c:v>
                </c:pt>
                <c:pt idx="92">
                  <c:v>59.333333333333336</c:v>
                </c:pt>
              </c:numCache>
            </c:numRef>
          </c:xVal>
          <c:yVal>
            <c:numRef>
              <c:f>'Dyno Data'!$AK$3:$AK$95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13</c:v>
                </c:pt>
                <c:pt idx="23">
                  <c:v>30</c:v>
                </c:pt>
                <c:pt idx="24">
                  <c:v>46</c:v>
                </c:pt>
                <c:pt idx="25">
                  <c:v>61</c:v>
                </c:pt>
                <c:pt idx="26">
                  <c:v>78</c:v>
                </c:pt>
                <c:pt idx="27">
                  <c:v>94</c:v>
                </c:pt>
                <c:pt idx="28">
                  <c:v>110</c:v>
                </c:pt>
                <c:pt idx="29">
                  <c:v>127</c:v>
                </c:pt>
                <c:pt idx="30">
                  <c:v>143</c:v>
                </c:pt>
                <c:pt idx="31">
                  <c:v>159</c:v>
                </c:pt>
                <c:pt idx="32">
                  <c:v>174</c:v>
                </c:pt>
                <c:pt idx="33">
                  <c:v>191</c:v>
                </c:pt>
                <c:pt idx="34">
                  <c:v>207</c:v>
                </c:pt>
                <c:pt idx="35">
                  <c:v>223</c:v>
                </c:pt>
                <c:pt idx="36">
                  <c:v>239</c:v>
                </c:pt>
                <c:pt idx="37">
                  <c:v>255</c:v>
                </c:pt>
                <c:pt idx="38">
                  <c:v>271</c:v>
                </c:pt>
                <c:pt idx="39">
                  <c:v>286</c:v>
                </c:pt>
                <c:pt idx="40">
                  <c:v>302</c:v>
                </c:pt>
                <c:pt idx="41">
                  <c:v>318</c:v>
                </c:pt>
                <c:pt idx="42">
                  <c:v>335</c:v>
                </c:pt>
                <c:pt idx="43">
                  <c:v>351</c:v>
                </c:pt>
                <c:pt idx="44">
                  <c:v>367</c:v>
                </c:pt>
                <c:pt idx="45">
                  <c:v>383</c:v>
                </c:pt>
                <c:pt idx="46">
                  <c:v>397</c:v>
                </c:pt>
                <c:pt idx="47">
                  <c:v>413</c:v>
                </c:pt>
                <c:pt idx="48">
                  <c:v>429</c:v>
                </c:pt>
                <c:pt idx="49">
                  <c:v>445</c:v>
                </c:pt>
                <c:pt idx="50">
                  <c:v>461</c:v>
                </c:pt>
                <c:pt idx="51">
                  <c:v>476</c:v>
                </c:pt>
                <c:pt idx="52">
                  <c:v>492</c:v>
                </c:pt>
                <c:pt idx="53">
                  <c:v>507</c:v>
                </c:pt>
                <c:pt idx="54">
                  <c:v>523</c:v>
                </c:pt>
                <c:pt idx="55">
                  <c:v>539</c:v>
                </c:pt>
                <c:pt idx="56">
                  <c:v>554</c:v>
                </c:pt>
                <c:pt idx="57">
                  <c:v>570</c:v>
                </c:pt>
                <c:pt idx="58">
                  <c:v>586</c:v>
                </c:pt>
                <c:pt idx="59">
                  <c:v>601</c:v>
                </c:pt>
                <c:pt idx="60">
                  <c:v>616</c:v>
                </c:pt>
                <c:pt idx="61">
                  <c:v>631</c:v>
                </c:pt>
                <c:pt idx="62">
                  <c:v>646</c:v>
                </c:pt>
                <c:pt idx="63">
                  <c:v>661</c:v>
                </c:pt>
                <c:pt idx="64">
                  <c:v>676</c:v>
                </c:pt>
                <c:pt idx="65">
                  <c:v>691</c:v>
                </c:pt>
                <c:pt idx="66">
                  <c:v>706</c:v>
                </c:pt>
                <c:pt idx="67">
                  <c:v>721</c:v>
                </c:pt>
                <c:pt idx="68">
                  <c:v>735</c:v>
                </c:pt>
                <c:pt idx="69">
                  <c:v>750</c:v>
                </c:pt>
                <c:pt idx="70">
                  <c:v>765</c:v>
                </c:pt>
                <c:pt idx="71">
                  <c:v>780</c:v>
                </c:pt>
                <c:pt idx="72">
                  <c:v>794</c:v>
                </c:pt>
                <c:pt idx="73">
                  <c:v>809</c:v>
                </c:pt>
                <c:pt idx="74">
                  <c:v>823</c:v>
                </c:pt>
                <c:pt idx="75">
                  <c:v>837</c:v>
                </c:pt>
                <c:pt idx="76">
                  <c:v>850</c:v>
                </c:pt>
                <c:pt idx="77">
                  <c:v>864</c:v>
                </c:pt>
                <c:pt idx="78">
                  <c:v>878</c:v>
                </c:pt>
                <c:pt idx="79">
                  <c:v>890</c:v>
                </c:pt>
                <c:pt idx="80">
                  <c:v>895</c:v>
                </c:pt>
                <c:pt idx="81">
                  <c:v>900</c:v>
                </c:pt>
                <c:pt idx="82">
                  <c:v>901</c:v>
                </c:pt>
                <c:pt idx="83">
                  <c:v>902</c:v>
                </c:pt>
                <c:pt idx="84">
                  <c:v>902</c:v>
                </c:pt>
                <c:pt idx="85">
                  <c:v>902</c:v>
                </c:pt>
                <c:pt idx="86">
                  <c:v>902</c:v>
                </c:pt>
                <c:pt idx="87">
                  <c:v>902</c:v>
                </c:pt>
                <c:pt idx="88">
                  <c:v>902</c:v>
                </c:pt>
                <c:pt idx="89">
                  <c:v>902</c:v>
                </c:pt>
                <c:pt idx="90">
                  <c:v>902</c:v>
                </c:pt>
                <c:pt idx="91">
                  <c:v>902</c:v>
                </c:pt>
                <c:pt idx="92">
                  <c:v>902</c:v>
                </c:pt>
              </c:numCache>
            </c:numRef>
          </c:yVal>
          <c:smooth val="1"/>
        </c:ser>
        <c:ser>
          <c:idx val="7"/>
          <c:order val="8"/>
          <c:tx>
            <c:v>C</c:v>
          </c:tx>
          <c:spPr>
            <a:ln w="12700">
              <a:solidFill>
                <a:srgbClr val="FF0000"/>
              </a:solidFill>
              <a:prstDash val="dashDot"/>
            </a:ln>
          </c:spPr>
          <c:marker>
            <c:symbol val="none"/>
          </c:marker>
          <c:xVal>
            <c:numRef>
              <c:f>'Dyno Data'!$W$3:$W$78</c:f>
              <c:numCache>
                <c:formatCode>0</c:formatCode>
                <c:ptCount val="7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 formatCode="0.00">
                  <c:v>39.166666666666664</c:v>
                </c:pt>
                <c:pt idx="62">
                  <c:v>39.333333333333336</c:v>
                </c:pt>
                <c:pt idx="63">
                  <c:v>39.5</c:v>
                </c:pt>
                <c:pt idx="64">
                  <c:v>39.666666666666664</c:v>
                </c:pt>
                <c:pt idx="65">
                  <c:v>39.833333333333336</c:v>
                </c:pt>
                <c:pt idx="66">
                  <c:v>39.85</c:v>
                </c:pt>
                <c:pt idx="67">
                  <c:v>39.866666666666667</c:v>
                </c:pt>
                <c:pt idx="68">
                  <c:v>39.883333333333333</c:v>
                </c:pt>
                <c:pt idx="69">
                  <c:v>39.9</c:v>
                </c:pt>
                <c:pt idx="70">
                  <c:v>39.916666666666664</c:v>
                </c:pt>
                <c:pt idx="71">
                  <c:v>39.93333333333333</c:v>
                </c:pt>
                <c:pt idx="72">
                  <c:v>39.950000000000003</c:v>
                </c:pt>
                <c:pt idx="73">
                  <c:v>39.966666666666669</c:v>
                </c:pt>
                <c:pt idx="74">
                  <c:v>39.983333333333334</c:v>
                </c:pt>
                <c:pt idx="75">
                  <c:v>40</c:v>
                </c:pt>
              </c:numCache>
            </c:numRef>
          </c:xVal>
          <c:yVal>
            <c:numRef>
              <c:f>'Dyno Data'!$AB$3:$AB$78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17</c:v>
                </c:pt>
                <c:pt idx="23">
                  <c:v>39</c:v>
                </c:pt>
                <c:pt idx="24">
                  <c:v>60</c:v>
                </c:pt>
                <c:pt idx="25">
                  <c:v>82</c:v>
                </c:pt>
                <c:pt idx="26">
                  <c:v>105</c:v>
                </c:pt>
                <c:pt idx="27">
                  <c:v>127</c:v>
                </c:pt>
                <c:pt idx="28">
                  <c:v>149</c:v>
                </c:pt>
                <c:pt idx="29">
                  <c:v>171</c:v>
                </c:pt>
                <c:pt idx="30">
                  <c:v>193</c:v>
                </c:pt>
                <c:pt idx="31">
                  <c:v>215</c:v>
                </c:pt>
                <c:pt idx="32">
                  <c:v>238</c:v>
                </c:pt>
                <c:pt idx="33">
                  <c:v>260</c:v>
                </c:pt>
                <c:pt idx="34">
                  <c:v>282</c:v>
                </c:pt>
                <c:pt idx="35">
                  <c:v>304</c:v>
                </c:pt>
                <c:pt idx="36">
                  <c:v>326</c:v>
                </c:pt>
                <c:pt idx="37">
                  <c:v>348</c:v>
                </c:pt>
                <c:pt idx="38">
                  <c:v>370</c:v>
                </c:pt>
                <c:pt idx="39">
                  <c:v>391</c:v>
                </c:pt>
                <c:pt idx="40">
                  <c:v>413</c:v>
                </c:pt>
                <c:pt idx="41">
                  <c:v>435</c:v>
                </c:pt>
                <c:pt idx="42">
                  <c:v>457</c:v>
                </c:pt>
                <c:pt idx="43">
                  <c:v>478</c:v>
                </c:pt>
                <c:pt idx="44">
                  <c:v>500</c:v>
                </c:pt>
                <c:pt idx="45">
                  <c:v>520</c:v>
                </c:pt>
                <c:pt idx="46">
                  <c:v>541</c:v>
                </c:pt>
                <c:pt idx="47">
                  <c:v>563</c:v>
                </c:pt>
                <c:pt idx="48">
                  <c:v>584</c:v>
                </c:pt>
                <c:pt idx="49">
                  <c:v>605</c:v>
                </c:pt>
                <c:pt idx="50">
                  <c:v>625</c:v>
                </c:pt>
                <c:pt idx="51">
                  <c:v>646</c:v>
                </c:pt>
                <c:pt idx="52">
                  <c:v>667</c:v>
                </c:pt>
                <c:pt idx="53">
                  <c:v>688</c:v>
                </c:pt>
                <c:pt idx="54">
                  <c:v>708</c:v>
                </c:pt>
                <c:pt idx="55">
                  <c:v>727</c:v>
                </c:pt>
                <c:pt idx="56">
                  <c:v>747</c:v>
                </c:pt>
                <c:pt idx="57">
                  <c:v>767</c:v>
                </c:pt>
                <c:pt idx="58">
                  <c:v>787</c:v>
                </c:pt>
                <c:pt idx="59">
                  <c:v>806</c:v>
                </c:pt>
                <c:pt idx="60">
                  <c:v>823</c:v>
                </c:pt>
                <c:pt idx="61">
                  <c:v>826</c:v>
                </c:pt>
                <c:pt idx="62">
                  <c:v>828</c:v>
                </c:pt>
                <c:pt idx="63">
                  <c:v>830</c:v>
                </c:pt>
                <c:pt idx="64">
                  <c:v>833</c:v>
                </c:pt>
                <c:pt idx="65">
                  <c:v>835</c:v>
                </c:pt>
                <c:pt idx="66">
                  <c:v>835</c:v>
                </c:pt>
                <c:pt idx="67">
                  <c:v>835</c:v>
                </c:pt>
                <c:pt idx="68">
                  <c:v>835</c:v>
                </c:pt>
                <c:pt idx="69">
                  <c:v>835</c:v>
                </c:pt>
                <c:pt idx="70">
                  <c:v>835</c:v>
                </c:pt>
                <c:pt idx="71">
                  <c:v>836</c:v>
                </c:pt>
                <c:pt idx="72">
                  <c:v>836</c:v>
                </c:pt>
                <c:pt idx="73">
                  <c:v>836</c:v>
                </c:pt>
                <c:pt idx="74">
                  <c:v>836</c:v>
                </c:pt>
                <c:pt idx="75">
                  <c:v>836</c:v>
                </c:pt>
              </c:numCache>
            </c:numRef>
          </c:yVal>
          <c:smooth val="1"/>
        </c:ser>
        <c:ser>
          <c:idx val="10"/>
          <c:order val="10"/>
          <c:tx>
            <c:v>.55C</c:v>
          </c:tx>
          <c:spPr>
            <a:ln w="127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'Dyno Data'!$M$3:$M$112</c:f>
              <c:numCache>
                <c:formatCode>0</c:formatCode>
                <c:ptCount val="1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 formatCode="0.00">
                  <c:v>74.5</c:v>
                </c:pt>
                <c:pt idx="97">
                  <c:v>75</c:v>
                </c:pt>
                <c:pt idx="98">
                  <c:v>75.5</c:v>
                </c:pt>
                <c:pt idx="99">
                  <c:v>76</c:v>
                </c:pt>
                <c:pt idx="100">
                  <c:v>76.5</c:v>
                </c:pt>
                <c:pt idx="101">
                  <c:v>76.516666666666666</c:v>
                </c:pt>
                <c:pt idx="102">
                  <c:v>76.533333333333331</c:v>
                </c:pt>
                <c:pt idx="103">
                  <c:v>76.55</c:v>
                </c:pt>
                <c:pt idx="104">
                  <c:v>76.566666666666663</c:v>
                </c:pt>
                <c:pt idx="105">
                  <c:v>76.583333333333329</c:v>
                </c:pt>
                <c:pt idx="106">
                  <c:v>76.599999999999994</c:v>
                </c:pt>
                <c:pt idx="107">
                  <c:v>76.61666666666666</c:v>
                </c:pt>
                <c:pt idx="108">
                  <c:v>76.63333333333334</c:v>
                </c:pt>
                <c:pt idx="109">
                  <c:v>76.650000000000006</c:v>
                </c:pt>
              </c:numCache>
            </c:numRef>
          </c:xVal>
          <c:yVal>
            <c:numRef>
              <c:f>'Dyno Data'!$Q$3:$Q$112</c:f>
              <c:numCache>
                <c:formatCode>General</c:formatCode>
                <c:ptCount val="1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669.3</c:v>
                </c:pt>
                <c:pt idx="5">
                  <c:v>650.6</c:v>
                </c:pt>
                <c:pt idx="6">
                  <c:v>842</c:v>
                </c:pt>
                <c:pt idx="7">
                  <c:v>836.9</c:v>
                </c:pt>
                <c:pt idx="8">
                  <c:v>830.6</c:v>
                </c:pt>
                <c:pt idx="9">
                  <c:v>730.2</c:v>
                </c:pt>
                <c:pt idx="10">
                  <c:v>724.5</c:v>
                </c:pt>
                <c:pt idx="11">
                  <c:v>723.4</c:v>
                </c:pt>
                <c:pt idx="12">
                  <c:v>720.8</c:v>
                </c:pt>
                <c:pt idx="13">
                  <c:v>718.1</c:v>
                </c:pt>
                <c:pt idx="14">
                  <c:v>734.4</c:v>
                </c:pt>
                <c:pt idx="15">
                  <c:v>768.1</c:v>
                </c:pt>
                <c:pt idx="16">
                  <c:v>770.3</c:v>
                </c:pt>
                <c:pt idx="17">
                  <c:v>767.4</c:v>
                </c:pt>
                <c:pt idx="18">
                  <c:v>782.7</c:v>
                </c:pt>
                <c:pt idx="19">
                  <c:v>779.9</c:v>
                </c:pt>
                <c:pt idx="20">
                  <c:v>777.8</c:v>
                </c:pt>
                <c:pt idx="21">
                  <c:v>764.6</c:v>
                </c:pt>
                <c:pt idx="22">
                  <c:v>758.9</c:v>
                </c:pt>
                <c:pt idx="23">
                  <c:v>762.3</c:v>
                </c:pt>
                <c:pt idx="24">
                  <c:v>789.5</c:v>
                </c:pt>
                <c:pt idx="25">
                  <c:v>789.5</c:v>
                </c:pt>
                <c:pt idx="26">
                  <c:v>789.9</c:v>
                </c:pt>
                <c:pt idx="27">
                  <c:v>789.1</c:v>
                </c:pt>
                <c:pt idx="28">
                  <c:v>788.3</c:v>
                </c:pt>
                <c:pt idx="29">
                  <c:v>778.5</c:v>
                </c:pt>
                <c:pt idx="30">
                  <c:v>790.2</c:v>
                </c:pt>
                <c:pt idx="31">
                  <c:v>787.2</c:v>
                </c:pt>
                <c:pt idx="32">
                  <c:v>784.7</c:v>
                </c:pt>
                <c:pt idx="33">
                  <c:v>783.3</c:v>
                </c:pt>
                <c:pt idx="34">
                  <c:v>782.1</c:v>
                </c:pt>
                <c:pt idx="35">
                  <c:v>780.7</c:v>
                </c:pt>
                <c:pt idx="36">
                  <c:v>783.6</c:v>
                </c:pt>
                <c:pt idx="37">
                  <c:v>782</c:v>
                </c:pt>
                <c:pt idx="38">
                  <c:v>780.8</c:v>
                </c:pt>
                <c:pt idx="39">
                  <c:v>779.1</c:v>
                </c:pt>
                <c:pt idx="40">
                  <c:v>777.5</c:v>
                </c:pt>
                <c:pt idx="41">
                  <c:v>775.7</c:v>
                </c:pt>
                <c:pt idx="42">
                  <c:v>774.1</c:v>
                </c:pt>
                <c:pt idx="43">
                  <c:v>772.2</c:v>
                </c:pt>
                <c:pt idx="44">
                  <c:v>770.6</c:v>
                </c:pt>
                <c:pt idx="45">
                  <c:v>768.8</c:v>
                </c:pt>
                <c:pt idx="46">
                  <c:v>779.7</c:v>
                </c:pt>
                <c:pt idx="47">
                  <c:v>777.5</c:v>
                </c:pt>
                <c:pt idx="48">
                  <c:v>775.9</c:v>
                </c:pt>
                <c:pt idx="49">
                  <c:v>773.8</c:v>
                </c:pt>
                <c:pt idx="50">
                  <c:v>771.6</c:v>
                </c:pt>
                <c:pt idx="51">
                  <c:v>770.3</c:v>
                </c:pt>
                <c:pt idx="52">
                  <c:v>767.3</c:v>
                </c:pt>
                <c:pt idx="53">
                  <c:v>765.6</c:v>
                </c:pt>
                <c:pt idx="54">
                  <c:v>763.4</c:v>
                </c:pt>
                <c:pt idx="55">
                  <c:v>761.3</c:v>
                </c:pt>
                <c:pt idx="56">
                  <c:v>759.1</c:v>
                </c:pt>
                <c:pt idx="57">
                  <c:v>757</c:v>
                </c:pt>
                <c:pt idx="58">
                  <c:v>754.3</c:v>
                </c:pt>
                <c:pt idx="59">
                  <c:v>752.2</c:v>
                </c:pt>
                <c:pt idx="60">
                  <c:v>750.1</c:v>
                </c:pt>
                <c:pt idx="61">
                  <c:v>747.7</c:v>
                </c:pt>
                <c:pt idx="62">
                  <c:v>745</c:v>
                </c:pt>
                <c:pt idx="63">
                  <c:v>742.9</c:v>
                </c:pt>
                <c:pt idx="64">
                  <c:v>740.6</c:v>
                </c:pt>
                <c:pt idx="65">
                  <c:v>737.9</c:v>
                </c:pt>
                <c:pt idx="66">
                  <c:v>735.6</c:v>
                </c:pt>
                <c:pt idx="67">
                  <c:v>733</c:v>
                </c:pt>
                <c:pt idx="68">
                  <c:v>742.7</c:v>
                </c:pt>
                <c:pt idx="69">
                  <c:v>739.8</c:v>
                </c:pt>
                <c:pt idx="70">
                  <c:v>737.2</c:v>
                </c:pt>
                <c:pt idx="71">
                  <c:v>738</c:v>
                </c:pt>
                <c:pt idx="72">
                  <c:v>735.1</c:v>
                </c:pt>
                <c:pt idx="73">
                  <c:v>748.4</c:v>
                </c:pt>
                <c:pt idx="74">
                  <c:v>744.9</c:v>
                </c:pt>
                <c:pt idx="75">
                  <c:v>741.7</c:v>
                </c:pt>
                <c:pt idx="76">
                  <c:v>739.4</c:v>
                </c:pt>
                <c:pt idx="77">
                  <c:v>738.4</c:v>
                </c:pt>
                <c:pt idx="78">
                  <c:v>735.1</c:v>
                </c:pt>
                <c:pt idx="79">
                  <c:v>735.3</c:v>
                </c:pt>
                <c:pt idx="80">
                  <c:v>731.1</c:v>
                </c:pt>
                <c:pt idx="81">
                  <c:v>726.9</c:v>
                </c:pt>
                <c:pt idx="82">
                  <c:v>722.4</c:v>
                </c:pt>
                <c:pt idx="83">
                  <c:v>718.3</c:v>
                </c:pt>
                <c:pt idx="84">
                  <c:v>713</c:v>
                </c:pt>
                <c:pt idx="85">
                  <c:v>708.1</c:v>
                </c:pt>
                <c:pt idx="86">
                  <c:v>702.5</c:v>
                </c:pt>
                <c:pt idx="87">
                  <c:v>696.6</c:v>
                </c:pt>
                <c:pt idx="88">
                  <c:v>706.6</c:v>
                </c:pt>
                <c:pt idx="89">
                  <c:v>701.1</c:v>
                </c:pt>
                <c:pt idx="90">
                  <c:v>693.6</c:v>
                </c:pt>
                <c:pt idx="91">
                  <c:v>684.6</c:v>
                </c:pt>
                <c:pt idx="92">
                  <c:v>674.7</c:v>
                </c:pt>
                <c:pt idx="93">
                  <c:v>662.2</c:v>
                </c:pt>
                <c:pt idx="94">
                  <c:v>662.2</c:v>
                </c:pt>
                <c:pt idx="95">
                  <c:v>639.9</c:v>
                </c:pt>
                <c:pt idx="96">
                  <c:v>566.79999999999995</c:v>
                </c:pt>
                <c:pt idx="97">
                  <c:v>511.1</c:v>
                </c:pt>
                <c:pt idx="98">
                  <c:v>456.9</c:v>
                </c:pt>
                <c:pt idx="99">
                  <c:v>430.8</c:v>
                </c:pt>
                <c:pt idx="100">
                  <c:v>415.1</c:v>
                </c:pt>
                <c:pt idx="101">
                  <c:v>414.6</c:v>
                </c:pt>
                <c:pt idx="102">
                  <c:v>414.4</c:v>
                </c:pt>
                <c:pt idx="103">
                  <c:v>413.8</c:v>
                </c:pt>
                <c:pt idx="104">
                  <c:v>413.5</c:v>
                </c:pt>
                <c:pt idx="105">
                  <c:v>440.5</c:v>
                </c:pt>
                <c:pt idx="106">
                  <c:v>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v>.55C</c:v>
          </c:tx>
          <c:spPr>
            <a:ln w="12700">
              <a:solidFill>
                <a:srgbClr val="FFC000"/>
              </a:solidFill>
              <a:prstDash val="dashDot"/>
            </a:ln>
          </c:spPr>
          <c:marker>
            <c:symbol val="none"/>
          </c:marker>
          <c:xVal>
            <c:numRef>
              <c:f>'Dyno Data'!$M$3:$M$112</c:f>
              <c:numCache>
                <c:formatCode>0</c:formatCode>
                <c:ptCount val="1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 formatCode="0.00">
                  <c:v>74.5</c:v>
                </c:pt>
                <c:pt idx="97">
                  <c:v>75</c:v>
                </c:pt>
                <c:pt idx="98">
                  <c:v>75.5</c:v>
                </c:pt>
                <c:pt idx="99">
                  <c:v>76</c:v>
                </c:pt>
                <c:pt idx="100">
                  <c:v>76.5</c:v>
                </c:pt>
                <c:pt idx="101">
                  <c:v>76.516666666666666</c:v>
                </c:pt>
                <c:pt idx="102">
                  <c:v>76.533333333333331</c:v>
                </c:pt>
                <c:pt idx="103">
                  <c:v>76.55</c:v>
                </c:pt>
                <c:pt idx="104">
                  <c:v>76.566666666666663</c:v>
                </c:pt>
                <c:pt idx="105">
                  <c:v>76.583333333333329</c:v>
                </c:pt>
                <c:pt idx="106">
                  <c:v>76.599999999999994</c:v>
                </c:pt>
                <c:pt idx="107">
                  <c:v>76.61666666666666</c:v>
                </c:pt>
                <c:pt idx="108">
                  <c:v>76.63333333333334</c:v>
                </c:pt>
                <c:pt idx="109">
                  <c:v>76.650000000000006</c:v>
                </c:pt>
              </c:numCache>
            </c:numRef>
          </c:xVal>
          <c:yVal>
            <c:numRef>
              <c:f>'Dyno Data'!$R$3:$R$112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11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63</c:v>
                </c:pt>
                <c:pt idx="27">
                  <c:v>76</c:v>
                </c:pt>
                <c:pt idx="28">
                  <c:v>89</c:v>
                </c:pt>
                <c:pt idx="29">
                  <c:v>102</c:v>
                </c:pt>
                <c:pt idx="30">
                  <c:v>116</c:v>
                </c:pt>
                <c:pt idx="31">
                  <c:v>129</c:v>
                </c:pt>
                <c:pt idx="32">
                  <c:v>142</c:v>
                </c:pt>
                <c:pt idx="33">
                  <c:v>155</c:v>
                </c:pt>
                <c:pt idx="34">
                  <c:v>167</c:v>
                </c:pt>
                <c:pt idx="35">
                  <c:v>181</c:v>
                </c:pt>
                <c:pt idx="36">
                  <c:v>194</c:v>
                </c:pt>
                <c:pt idx="37">
                  <c:v>207</c:v>
                </c:pt>
                <c:pt idx="38">
                  <c:v>220</c:v>
                </c:pt>
                <c:pt idx="39">
                  <c:v>233</c:v>
                </c:pt>
                <c:pt idx="40">
                  <c:v>246</c:v>
                </c:pt>
                <c:pt idx="41">
                  <c:v>259</c:v>
                </c:pt>
                <c:pt idx="42">
                  <c:v>272</c:v>
                </c:pt>
                <c:pt idx="43">
                  <c:v>284</c:v>
                </c:pt>
                <c:pt idx="44">
                  <c:v>297</c:v>
                </c:pt>
                <c:pt idx="45">
                  <c:v>310</c:v>
                </c:pt>
                <c:pt idx="46">
                  <c:v>323</c:v>
                </c:pt>
                <c:pt idx="47">
                  <c:v>336</c:v>
                </c:pt>
                <c:pt idx="48">
                  <c:v>349</c:v>
                </c:pt>
                <c:pt idx="49">
                  <c:v>362</c:v>
                </c:pt>
                <c:pt idx="50">
                  <c:v>375</c:v>
                </c:pt>
                <c:pt idx="51">
                  <c:v>388</c:v>
                </c:pt>
                <c:pt idx="52">
                  <c:v>400</c:v>
                </c:pt>
                <c:pt idx="53">
                  <c:v>413</c:v>
                </c:pt>
                <c:pt idx="54">
                  <c:v>426</c:v>
                </c:pt>
                <c:pt idx="55">
                  <c:v>439</c:v>
                </c:pt>
                <c:pt idx="56">
                  <c:v>452</c:v>
                </c:pt>
                <c:pt idx="57">
                  <c:v>464</c:v>
                </c:pt>
                <c:pt idx="58">
                  <c:v>477</c:v>
                </c:pt>
                <c:pt idx="59">
                  <c:v>490</c:v>
                </c:pt>
                <c:pt idx="60">
                  <c:v>502</c:v>
                </c:pt>
                <c:pt idx="61">
                  <c:v>514</c:v>
                </c:pt>
                <c:pt idx="62">
                  <c:v>526</c:v>
                </c:pt>
                <c:pt idx="63">
                  <c:v>539</c:v>
                </c:pt>
                <c:pt idx="64">
                  <c:v>551</c:v>
                </c:pt>
                <c:pt idx="65">
                  <c:v>564</c:v>
                </c:pt>
                <c:pt idx="66">
                  <c:v>576</c:v>
                </c:pt>
                <c:pt idx="67">
                  <c:v>589</c:v>
                </c:pt>
                <c:pt idx="68">
                  <c:v>601</c:v>
                </c:pt>
                <c:pt idx="69">
                  <c:v>613</c:v>
                </c:pt>
                <c:pt idx="70">
                  <c:v>625</c:v>
                </c:pt>
                <c:pt idx="71">
                  <c:v>637</c:v>
                </c:pt>
                <c:pt idx="72">
                  <c:v>650</c:v>
                </c:pt>
                <c:pt idx="73">
                  <c:v>662</c:v>
                </c:pt>
                <c:pt idx="74">
                  <c:v>675</c:v>
                </c:pt>
                <c:pt idx="75">
                  <c:v>687</c:v>
                </c:pt>
                <c:pt idx="76">
                  <c:v>700</c:v>
                </c:pt>
                <c:pt idx="77">
                  <c:v>712</c:v>
                </c:pt>
                <c:pt idx="78">
                  <c:v>724</c:v>
                </c:pt>
                <c:pt idx="79">
                  <c:v>736</c:v>
                </c:pt>
                <c:pt idx="80">
                  <c:v>748</c:v>
                </c:pt>
                <c:pt idx="81">
                  <c:v>760</c:v>
                </c:pt>
                <c:pt idx="82">
                  <c:v>772</c:v>
                </c:pt>
                <c:pt idx="83">
                  <c:v>785</c:v>
                </c:pt>
                <c:pt idx="84">
                  <c:v>797</c:v>
                </c:pt>
                <c:pt idx="85">
                  <c:v>809</c:v>
                </c:pt>
                <c:pt idx="86">
                  <c:v>820</c:v>
                </c:pt>
                <c:pt idx="87">
                  <c:v>832</c:v>
                </c:pt>
                <c:pt idx="88">
                  <c:v>843</c:v>
                </c:pt>
                <c:pt idx="89">
                  <c:v>855</c:v>
                </c:pt>
                <c:pt idx="90">
                  <c:v>867</c:v>
                </c:pt>
                <c:pt idx="91">
                  <c:v>878</c:v>
                </c:pt>
                <c:pt idx="92">
                  <c:v>890</c:v>
                </c:pt>
                <c:pt idx="93">
                  <c:v>901</c:v>
                </c:pt>
                <c:pt idx="94">
                  <c:v>912</c:v>
                </c:pt>
                <c:pt idx="95">
                  <c:v>923</c:v>
                </c:pt>
                <c:pt idx="96">
                  <c:v>928</c:v>
                </c:pt>
                <c:pt idx="97">
                  <c:v>933</c:v>
                </c:pt>
                <c:pt idx="98">
                  <c:v>937</c:v>
                </c:pt>
                <c:pt idx="99">
                  <c:v>940</c:v>
                </c:pt>
                <c:pt idx="100">
                  <c:v>944</c:v>
                </c:pt>
                <c:pt idx="101">
                  <c:v>944</c:v>
                </c:pt>
                <c:pt idx="102">
                  <c:v>944</c:v>
                </c:pt>
                <c:pt idx="103">
                  <c:v>944</c:v>
                </c:pt>
                <c:pt idx="104">
                  <c:v>944</c:v>
                </c:pt>
                <c:pt idx="105">
                  <c:v>945</c:v>
                </c:pt>
                <c:pt idx="106">
                  <c:v>945</c:v>
                </c:pt>
                <c:pt idx="107">
                  <c:v>945</c:v>
                </c:pt>
                <c:pt idx="108">
                  <c:v>945</c:v>
                </c:pt>
                <c:pt idx="109">
                  <c:v>945</c:v>
                </c:pt>
              </c:numCache>
            </c:numRef>
          </c:yVal>
          <c:smooth val="1"/>
        </c:ser>
        <c:ser>
          <c:idx val="14"/>
          <c:order val="14"/>
          <c:tx>
            <c:v>1.6C</c:v>
          </c:tx>
          <c:marker>
            <c:symbol val="none"/>
          </c:marker>
          <c:xVal>
            <c:numRef>
              <c:f>'Dyno Data'!$D$3:$D$48</c:f>
              <c:numCache>
                <c:formatCode>0</c:formatCode>
                <c:ptCount val="4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0.33333333333333331</c:v>
                </c:pt>
                <c:pt idx="12">
                  <c:v>0.5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25.016666666666666</c:v>
                </c:pt>
                <c:pt idx="39">
                  <c:v>25.033333333333335</c:v>
                </c:pt>
                <c:pt idx="40">
                  <c:v>25.05</c:v>
                </c:pt>
                <c:pt idx="41">
                  <c:v>25.066666666666666</c:v>
                </c:pt>
                <c:pt idx="42">
                  <c:v>25.083333333333332</c:v>
                </c:pt>
                <c:pt idx="43">
                  <c:v>25.1</c:v>
                </c:pt>
                <c:pt idx="44">
                  <c:v>25.116666666666667</c:v>
                </c:pt>
                <c:pt idx="45">
                  <c:v>25.133333333333333</c:v>
                </c:pt>
              </c:numCache>
            </c:numRef>
          </c:xVal>
          <c:yVal>
            <c:numRef>
              <c:f>'Dyno Data'!$H$3:$H$48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2123</c:v>
                </c:pt>
                <c:pt idx="7">
                  <c:v>2395</c:v>
                </c:pt>
                <c:pt idx="8">
                  <c:v>2344</c:v>
                </c:pt>
                <c:pt idx="9">
                  <c:v>2304</c:v>
                </c:pt>
                <c:pt idx="10">
                  <c:v>2291</c:v>
                </c:pt>
                <c:pt idx="11">
                  <c:v>2248</c:v>
                </c:pt>
                <c:pt idx="12">
                  <c:v>2260</c:v>
                </c:pt>
                <c:pt idx="13">
                  <c:v>2274</c:v>
                </c:pt>
                <c:pt idx="14">
                  <c:v>2275</c:v>
                </c:pt>
                <c:pt idx="15">
                  <c:v>2269</c:v>
                </c:pt>
                <c:pt idx="16">
                  <c:v>2259</c:v>
                </c:pt>
                <c:pt idx="17">
                  <c:v>2247</c:v>
                </c:pt>
                <c:pt idx="18">
                  <c:v>2232</c:v>
                </c:pt>
                <c:pt idx="19">
                  <c:v>2215</c:v>
                </c:pt>
                <c:pt idx="20">
                  <c:v>2198</c:v>
                </c:pt>
                <c:pt idx="21">
                  <c:v>2178</c:v>
                </c:pt>
                <c:pt idx="22">
                  <c:v>2157</c:v>
                </c:pt>
                <c:pt idx="23">
                  <c:v>2136</c:v>
                </c:pt>
                <c:pt idx="24">
                  <c:v>2112</c:v>
                </c:pt>
                <c:pt idx="25">
                  <c:v>2089</c:v>
                </c:pt>
                <c:pt idx="26">
                  <c:v>2063</c:v>
                </c:pt>
                <c:pt idx="27">
                  <c:v>2036</c:v>
                </c:pt>
                <c:pt idx="28">
                  <c:v>2007</c:v>
                </c:pt>
                <c:pt idx="29">
                  <c:v>1975</c:v>
                </c:pt>
                <c:pt idx="30">
                  <c:v>1940</c:v>
                </c:pt>
                <c:pt idx="31">
                  <c:v>1899</c:v>
                </c:pt>
                <c:pt idx="32">
                  <c:v>1849</c:v>
                </c:pt>
                <c:pt idx="33">
                  <c:v>1773</c:v>
                </c:pt>
                <c:pt idx="34">
                  <c:v>1640</c:v>
                </c:pt>
                <c:pt idx="35">
                  <c:v>1607</c:v>
                </c:pt>
                <c:pt idx="36">
                  <c:v>1570</c:v>
                </c:pt>
                <c:pt idx="37">
                  <c:v>1532</c:v>
                </c:pt>
                <c:pt idx="38">
                  <c:v>1527</c:v>
                </c:pt>
                <c:pt idx="39">
                  <c:v>1524</c:v>
                </c:pt>
                <c:pt idx="40">
                  <c:v>1518</c:v>
                </c:pt>
                <c:pt idx="41">
                  <c:v>1516</c:v>
                </c:pt>
                <c:pt idx="42">
                  <c:v>1511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ser>
          <c:idx val="15"/>
          <c:order val="15"/>
          <c:tx>
            <c:v>1.6C</c:v>
          </c:tx>
          <c:marker>
            <c:symbol val="none"/>
          </c:marker>
          <c:xVal>
            <c:numRef>
              <c:f>'Dyno Data'!$D$3:$D$48</c:f>
              <c:numCache>
                <c:formatCode>0</c:formatCode>
                <c:ptCount val="4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0.33333333333333331</c:v>
                </c:pt>
                <c:pt idx="12">
                  <c:v>0.5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25.016666666666666</c:v>
                </c:pt>
                <c:pt idx="39">
                  <c:v>25.033333333333335</c:v>
                </c:pt>
                <c:pt idx="40">
                  <c:v>25.05</c:v>
                </c:pt>
                <c:pt idx="41">
                  <c:v>25.066666666666666</c:v>
                </c:pt>
                <c:pt idx="42">
                  <c:v>25.083333333333332</c:v>
                </c:pt>
                <c:pt idx="43">
                  <c:v>25.1</c:v>
                </c:pt>
                <c:pt idx="44">
                  <c:v>25.116666666666667</c:v>
                </c:pt>
                <c:pt idx="45">
                  <c:v>25.133333333333333</c:v>
                </c:pt>
              </c:numCache>
            </c:numRef>
          </c:xVal>
          <c:yVal>
            <c:numRef>
              <c:f>'Dyno Data'!$I$3:$I$48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15</c:v>
                </c:pt>
                <c:pt idx="13">
                  <c:v>34</c:v>
                </c:pt>
                <c:pt idx="14">
                  <c:v>71</c:v>
                </c:pt>
                <c:pt idx="15">
                  <c:v>109</c:v>
                </c:pt>
                <c:pt idx="16">
                  <c:v>147</c:v>
                </c:pt>
                <c:pt idx="17">
                  <c:v>184</c:v>
                </c:pt>
                <c:pt idx="18">
                  <c:v>222</c:v>
                </c:pt>
                <c:pt idx="19">
                  <c:v>259</c:v>
                </c:pt>
                <c:pt idx="20">
                  <c:v>295</c:v>
                </c:pt>
                <c:pt idx="21">
                  <c:v>332</c:v>
                </c:pt>
                <c:pt idx="22">
                  <c:v>369</c:v>
                </c:pt>
                <c:pt idx="23">
                  <c:v>404</c:v>
                </c:pt>
                <c:pt idx="24">
                  <c:v>439</c:v>
                </c:pt>
                <c:pt idx="25">
                  <c:v>475</c:v>
                </c:pt>
                <c:pt idx="26">
                  <c:v>509</c:v>
                </c:pt>
                <c:pt idx="27">
                  <c:v>543</c:v>
                </c:pt>
                <c:pt idx="28">
                  <c:v>577</c:v>
                </c:pt>
                <c:pt idx="29">
                  <c:v>611</c:v>
                </c:pt>
                <c:pt idx="30">
                  <c:v>642</c:v>
                </c:pt>
                <c:pt idx="31">
                  <c:v>675</c:v>
                </c:pt>
                <c:pt idx="32">
                  <c:v>706</c:v>
                </c:pt>
                <c:pt idx="33">
                  <c:v>736</c:v>
                </c:pt>
                <c:pt idx="34">
                  <c:v>765</c:v>
                </c:pt>
                <c:pt idx="35">
                  <c:v>769</c:v>
                </c:pt>
                <c:pt idx="36">
                  <c:v>774</c:v>
                </c:pt>
                <c:pt idx="37">
                  <c:v>778</c:v>
                </c:pt>
                <c:pt idx="38">
                  <c:v>779</c:v>
                </c:pt>
                <c:pt idx="39">
                  <c:v>779</c:v>
                </c:pt>
                <c:pt idx="40">
                  <c:v>779</c:v>
                </c:pt>
                <c:pt idx="41">
                  <c:v>780</c:v>
                </c:pt>
                <c:pt idx="42">
                  <c:v>780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3152"/>
        <c:axId val="198632576"/>
      </c:scatterChart>
      <c:valAx>
        <c:axId val="198631424"/>
        <c:scaling>
          <c:orientation val="minMax"/>
          <c:max val="80"/>
          <c:min val="0"/>
        </c:scaling>
        <c:delete val="0"/>
        <c:axPos val="b"/>
        <c:numFmt formatCode="0" sourceLinked="1"/>
        <c:majorTickMark val="out"/>
        <c:minorTickMark val="in"/>
        <c:tickLblPos val="nextTo"/>
        <c:crossAx val="198632000"/>
        <c:crosses val="autoZero"/>
        <c:crossBetween val="midCat"/>
        <c:majorUnit val="10"/>
        <c:minorUnit val="5"/>
      </c:valAx>
      <c:valAx>
        <c:axId val="198632000"/>
        <c:scaling>
          <c:orientation val="minMax"/>
          <c:max val="65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  <a:p>
                <a:pPr>
                  <a:defRPr/>
                </a:pPr>
                <a:r>
                  <a:rPr lang="en-US"/>
                  <a:t>Current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one"/>
        <c:crossAx val="198631424"/>
        <c:crosses val="autoZero"/>
        <c:crossBetween val="midCat"/>
        <c:majorUnit val="5"/>
        <c:minorUnit val="5"/>
      </c:valAx>
      <c:valAx>
        <c:axId val="198632576"/>
        <c:scaling>
          <c:orientation val="minMax"/>
          <c:max val="24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198633152"/>
        <c:crosses val="max"/>
        <c:crossBetween val="midCat"/>
        <c:majorUnit val="2000"/>
        <c:minorUnit val="100"/>
      </c:valAx>
      <c:valAx>
        <c:axId val="1986331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98632576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Battery</a:t>
            </a:r>
            <a:r>
              <a:rPr lang="en-US" baseline="0"/>
              <a:t> Energy Density at Amp-hr Rating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Voltage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'Dyno Data'!$W$3:$W$78</c:f>
              <c:numCache>
                <c:formatCode>0</c:formatCode>
                <c:ptCount val="7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 formatCode="0.00">
                  <c:v>39.166666666666664</c:v>
                </c:pt>
                <c:pt idx="62">
                  <c:v>39.333333333333336</c:v>
                </c:pt>
                <c:pt idx="63">
                  <c:v>39.5</c:v>
                </c:pt>
                <c:pt idx="64">
                  <c:v>39.666666666666664</c:v>
                </c:pt>
                <c:pt idx="65">
                  <c:v>39.833333333333336</c:v>
                </c:pt>
                <c:pt idx="66">
                  <c:v>39.85</c:v>
                </c:pt>
                <c:pt idx="67">
                  <c:v>39.866666666666667</c:v>
                </c:pt>
                <c:pt idx="68">
                  <c:v>39.883333333333333</c:v>
                </c:pt>
                <c:pt idx="69">
                  <c:v>39.9</c:v>
                </c:pt>
                <c:pt idx="70">
                  <c:v>39.916666666666664</c:v>
                </c:pt>
                <c:pt idx="71">
                  <c:v>39.93333333333333</c:v>
                </c:pt>
                <c:pt idx="72">
                  <c:v>39.950000000000003</c:v>
                </c:pt>
                <c:pt idx="73">
                  <c:v>39.966666666666669</c:v>
                </c:pt>
                <c:pt idx="74">
                  <c:v>39.983333333333334</c:v>
                </c:pt>
                <c:pt idx="75">
                  <c:v>40</c:v>
                </c:pt>
              </c:numCache>
            </c:numRef>
          </c:xVal>
          <c:yVal>
            <c:numRef>
              <c:f>'Dyno Data'!$Y$3:$Y$78</c:f>
              <c:numCache>
                <c:formatCode>General</c:formatCode>
                <c:ptCount val="76"/>
                <c:pt idx="0">
                  <c:v>40.9</c:v>
                </c:pt>
                <c:pt idx="1">
                  <c:v>40.9</c:v>
                </c:pt>
                <c:pt idx="2">
                  <c:v>40.9</c:v>
                </c:pt>
                <c:pt idx="3">
                  <c:v>40.9</c:v>
                </c:pt>
                <c:pt idx="4">
                  <c:v>40.9</c:v>
                </c:pt>
                <c:pt idx="5">
                  <c:v>40.9</c:v>
                </c:pt>
                <c:pt idx="6">
                  <c:v>40.9</c:v>
                </c:pt>
                <c:pt idx="7">
                  <c:v>40.9</c:v>
                </c:pt>
                <c:pt idx="8">
                  <c:v>40.9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38.909999999999997</c:v>
                </c:pt>
                <c:pt idx="14">
                  <c:v>38.5</c:v>
                </c:pt>
                <c:pt idx="15">
                  <c:v>38.19</c:v>
                </c:pt>
                <c:pt idx="16">
                  <c:v>38.19</c:v>
                </c:pt>
                <c:pt idx="17">
                  <c:v>37.85</c:v>
                </c:pt>
                <c:pt idx="18">
                  <c:v>37.57</c:v>
                </c:pt>
                <c:pt idx="19">
                  <c:v>37.35</c:v>
                </c:pt>
                <c:pt idx="20">
                  <c:v>37.159999999999997</c:v>
                </c:pt>
                <c:pt idx="21">
                  <c:v>36.61</c:v>
                </c:pt>
                <c:pt idx="22">
                  <c:v>36.67</c:v>
                </c:pt>
                <c:pt idx="23">
                  <c:v>36.71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36.68</c:v>
                </c:pt>
                <c:pt idx="27">
                  <c:v>36.630000000000003</c:v>
                </c:pt>
                <c:pt idx="28">
                  <c:v>36.56</c:v>
                </c:pt>
                <c:pt idx="29">
                  <c:v>36.51</c:v>
                </c:pt>
                <c:pt idx="30">
                  <c:v>36.450000000000003</c:v>
                </c:pt>
                <c:pt idx="31">
                  <c:v>36.380000000000003</c:v>
                </c:pt>
                <c:pt idx="32">
                  <c:v>36.28</c:v>
                </c:pt>
                <c:pt idx="33">
                  <c:v>36.21</c:v>
                </c:pt>
                <c:pt idx="34">
                  <c:v>36.14</c:v>
                </c:pt>
                <c:pt idx="35">
                  <c:v>36.06</c:v>
                </c:pt>
                <c:pt idx="36">
                  <c:v>35.979999999999997</c:v>
                </c:pt>
                <c:pt idx="37">
                  <c:v>35.9</c:v>
                </c:pt>
                <c:pt idx="38">
                  <c:v>35.81</c:v>
                </c:pt>
                <c:pt idx="39">
                  <c:v>35.72</c:v>
                </c:pt>
                <c:pt idx="40">
                  <c:v>35.619999999999997</c:v>
                </c:pt>
                <c:pt idx="41">
                  <c:v>35.53</c:v>
                </c:pt>
                <c:pt idx="42">
                  <c:v>35.42</c:v>
                </c:pt>
                <c:pt idx="43">
                  <c:v>35.32</c:v>
                </c:pt>
                <c:pt idx="44">
                  <c:v>35.19</c:v>
                </c:pt>
                <c:pt idx="45">
                  <c:v>35.07</c:v>
                </c:pt>
                <c:pt idx="46">
                  <c:v>34.950000000000003</c:v>
                </c:pt>
                <c:pt idx="47">
                  <c:v>34.82</c:v>
                </c:pt>
                <c:pt idx="48">
                  <c:v>34.700000000000003</c:v>
                </c:pt>
                <c:pt idx="49">
                  <c:v>34.520000000000003</c:v>
                </c:pt>
                <c:pt idx="50">
                  <c:v>34.369999999999997</c:v>
                </c:pt>
                <c:pt idx="51">
                  <c:v>34.21</c:v>
                </c:pt>
                <c:pt idx="52">
                  <c:v>34.049999999999997</c:v>
                </c:pt>
                <c:pt idx="53">
                  <c:v>33.86</c:v>
                </c:pt>
                <c:pt idx="54">
                  <c:v>33.659999999999997</c:v>
                </c:pt>
                <c:pt idx="55">
                  <c:v>33.44</c:v>
                </c:pt>
                <c:pt idx="56">
                  <c:v>33.14</c:v>
                </c:pt>
                <c:pt idx="57">
                  <c:v>32.82</c:v>
                </c:pt>
                <c:pt idx="58">
                  <c:v>32.39</c:v>
                </c:pt>
                <c:pt idx="59">
                  <c:v>31.65</c:v>
                </c:pt>
                <c:pt idx="60">
                  <c:v>30.29</c:v>
                </c:pt>
                <c:pt idx="61">
                  <c:v>30.08</c:v>
                </c:pt>
                <c:pt idx="62">
                  <c:v>29.78</c:v>
                </c:pt>
                <c:pt idx="63">
                  <c:v>29.56</c:v>
                </c:pt>
                <c:pt idx="64">
                  <c:v>29.35</c:v>
                </c:pt>
                <c:pt idx="65">
                  <c:v>29.08</c:v>
                </c:pt>
                <c:pt idx="66">
                  <c:v>29.04</c:v>
                </c:pt>
                <c:pt idx="67">
                  <c:v>29</c:v>
                </c:pt>
                <c:pt idx="68">
                  <c:v>29</c:v>
                </c:pt>
                <c:pt idx="69">
                  <c:v>28.98</c:v>
                </c:pt>
                <c:pt idx="70">
                  <c:v>32.35</c:v>
                </c:pt>
                <c:pt idx="71">
                  <c:v>32.35</c:v>
                </c:pt>
                <c:pt idx="72">
                  <c:v>32.78</c:v>
                </c:pt>
                <c:pt idx="73">
                  <c:v>32.99</c:v>
                </c:pt>
                <c:pt idx="74">
                  <c:v>33.130000000000003</c:v>
                </c:pt>
                <c:pt idx="75">
                  <c:v>33.24</c:v>
                </c:pt>
              </c:numCache>
            </c:numRef>
          </c:yVal>
          <c:smooth val="1"/>
        </c:ser>
        <c:ser>
          <c:idx val="3"/>
          <c:order val="1"/>
          <c:tx>
            <c:v>Current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'Dyno Data'!$W$3:$W$78</c:f>
              <c:numCache>
                <c:formatCode>0</c:formatCode>
                <c:ptCount val="7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 formatCode="0.00">
                  <c:v>39.166666666666664</c:v>
                </c:pt>
                <c:pt idx="62">
                  <c:v>39.333333333333336</c:v>
                </c:pt>
                <c:pt idx="63">
                  <c:v>39.5</c:v>
                </c:pt>
                <c:pt idx="64">
                  <c:v>39.666666666666664</c:v>
                </c:pt>
                <c:pt idx="65">
                  <c:v>39.833333333333336</c:v>
                </c:pt>
                <c:pt idx="66">
                  <c:v>39.85</c:v>
                </c:pt>
                <c:pt idx="67">
                  <c:v>39.866666666666667</c:v>
                </c:pt>
                <c:pt idx="68">
                  <c:v>39.883333333333333</c:v>
                </c:pt>
                <c:pt idx="69">
                  <c:v>39.9</c:v>
                </c:pt>
                <c:pt idx="70">
                  <c:v>39.916666666666664</c:v>
                </c:pt>
                <c:pt idx="71">
                  <c:v>39.93333333333333</c:v>
                </c:pt>
                <c:pt idx="72">
                  <c:v>39.950000000000003</c:v>
                </c:pt>
                <c:pt idx="73">
                  <c:v>39.966666666666669</c:v>
                </c:pt>
                <c:pt idx="74">
                  <c:v>39.983333333333334</c:v>
                </c:pt>
                <c:pt idx="75">
                  <c:v>40</c:v>
                </c:pt>
              </c:numCache>
            </c:numRef>
          </c:xVal>
          <c:yVal>
            <c:numRef>
              <c:f>'Dyno Data'!$Z$3:$Z$78</c:f>
              <c:numCache>
                <c:formatCode>General</c:formatCode>
                <c:ptCount val="7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15.48</c:v>
                </c:pt>
                <c:pt idx="13">
                  <c:v>15.48</c:v>
                </c:pt>
                <c:pt idx="14">
                  <c:v>34.67</c:v>
                </c:pt>
                <c:pt idx="15">
                  <c:v>34.43</c:v>
                </c:pt>
                <c:pt idx="16">
                  <c:v>34.97</c:v>
                </c:pt>
                <c:pt idx="17">
                  <c:v>34.97</c:v>
                </c:pt>
                <c:pt idx="18">
                  <c:v>35.520000000000003</c:v>
                </c:pt>
                <c:pt idx="19">
                  <c:v>35.21</c:v>
                </c:pt>
                <c:pt idx="20">
                  <c:v>35.03</c:v>
                </c:pt>
                <c:pt idx="21">
                  <c:v>33.67</c:v>
                </c:pt>
                <c:pt idx="22">
                  <c:v>35.380000000000003</c:v>
                </c:pt>
                <c:pt idx="23">
                  <c:v>36.25</c:v>
                </c:pt>
                <c:pt idx="24">
                  <c:v>36.26</c:v>
                </c:pt>
                <c:pt idx="25">
                  <c:v>36.14</c:v>
                </c:pt>
                <c:pt idx="26">
                  <c:v>36.130000000000003</c:v>
                </c:pt>
                <c:pt idx="27">
                  <c:v>36.090000000000003</c:v>
                </c:pt>
                <c:pt idx="28">
                  <c:v>36.54</c:v>
                </c:pt>
                <c:pt idx="29">
                  <c:v>36.49</c:v>
                </c:pt>
                <c:pt idx="30">
                  <c:v>36.44</c:v>
                </c:pt>
                <c:pt idx="31">
                  <c:v>36.380000000000003</c:v>
                </c:pt>
                <c:pt idx="32">
                  <c:v>37.049999999999997</c:v>
                </c:pt>
                <c:pt idx="33">
                  <c:v>36.97</c:v>
                </c:pt>
                <c:pt idx="34">
                  <c:v>36.85</c:v>
                </c:pt>
                <c:pt idx="35">
                  <c:v>36.74</c:v>
                </c:pt>
                <c:pt idx="36">
                  <c:v>36.630000000000003</c:v>
                </c:pt>
                <c:pt idx="37">
                  <c:v>36.54</c:v>
                </c:pt>
                <c:pt idx="38">
                  <c:v>36.450000000000003</c:v>
                </c:pt>
                <c:pt idx="39">
                  <c:v>36.479999999999997</c:v>
                </c:pt>
                <c:pt idx="40">
                  <c:v>36.39</c:v>
                </c:pt>
                <c:pt idx="41">
                  <c:v>36.200000000000003</c:v>
                </c:pt>
                <c:pt idx="42">
                  <c:v>36.19</c:v>
                </c:pt>
                <c:pt idx="43">
                  <c:v>36.090000000000003</c:v>
                </c:pt>
                <c:pt idx="44">
                  <c:v>36.57</c:v>
                </c:pt>
                <c:pt idx="45">
                  <c:v>36.450000000000003</c:v>
                </c:pt>
                <c:pt idx="46">
                  <c:v>36.36</c:v>
                </c:pt>
                <c:pt idx="47">
                  <c:v>36.28</c:v>
                </c:pt>
                <c:pt idx="48">
                  <c:v>36.14</c:v>
                </c:pt>
                <c:pt idx="49">
                  <c:v>36.729999999999997</c:v>
                </c:pt>
                <c:pt idx="50">
                  <c:v>36.57</c:v>
                </c:pt>
                <c:pt idx="51">
                  <c:v>36.4</c:v>
                </c:pt>
                <c:pt idx="52">
                  <c:v>36.22</c:v>
                </c:pt>
                <c:pt idx="53">
                  <c:v>36.020000000000003</c:v>
                </c:pt>
                <c:pt idx="54">
                  <c:v>35.81</c:v>
                </c:pt>
                <c:pt idx="55">
                  <c:v>35.57</c:v>
                </c:pt>
                <c:pt idx="56">
                  <c:v>35.950000000000003</c:v>
                </c:pt>
                <c:pt idx="57">
                  <c:v>35.590000000000003</c:v>
                </c:pt>
                <c:pt idx="58">
                  <c:v>35.130000000000003</c:v>
                </c:pt>
                <c:pt idx="59">
                  <c:v>35.01</c:v>
                </c:pt>
                <c:pt idx="60">
                  <c:v>31.11</c:v>
                </c:pt>
                <c:pt idx="61">
                  <c:v>29.23</c:v>
                </c:pt>
                <c:pt idx="62">
                  <c:v>28.39</c:v>
                </c:pt>
                <c:pt idx="63">
                  <c:v>26.95</c:v>
                </c:pt>
                <c:pt idx="64">
                  <c:v>25.59</c:v>
                </c:pt>
                <c:pt idx="65">
                  <c:v>25.09</c:v>
                </c:pt>
                <c:pt idx="66">
                  <c:v>25.05</c:v>
                </c:pt>
                <c:pt idx="67">
                  <c:v>25.05</c:v>
                </c:pt>
                <c:pt idx="68">
                  <c:v>24.86</c:v>
                </c:pt>
                <c:pt idx="69">
                  <c:v>12.27</c:v>
                </c:pt>
                <c:pt idx="70">
                  <c:v>12.27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5456"/>
        <c:axId val="198636032"/>
      </c:scatterChart>
      <c:scatterChart>
        <c:scatterStyle val="smoothMarker"/>
        <c:varyColors val="0"/>
        <c:ser>
          <c:idx val="5"/>
          <c:order val="2"/>
          <c:tx>
            <c:v>Power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'Dyno Data'!$W$3:$W$78</c:f>
              <c:numCache>
                <c:formatCode>0</c:formatCode>
                <c:ptCount val="7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 formatCode="0.00">
                  <c:v>39.166666666666664</c:v>
                </c:pt>
                <c:pt idx="62">
                  <c:v>39.333333333333336</c:v>
                </c:pt>
                <c:pt idx="63">
                  <c:v>39.5</c:v>
                </c:pt>
                <c:pt idx="64">
                  <c:v>39.666666666666664</c:v>
                </c:pt>
                <c:pt idx="65">
                  <c:v>39.833333333333336</c:v>
                </c:pt>
                <c:pt idx="66">
                  <c:v>39.85</c:v>
                </c:pt>
                <c:pt idx="67">
                  <c:v>39.866666666666667</c:v>
                </c:pt>
                <c:pt idx="68">
                  <c:v>39.883333333333333</c:v>
                </c:pt>
                <c:pt idx="69">
                  <c:v>39.9</c:v>
                </c:pt>
                <c:pt idx="70">
                  <c:v>39.916666666666664</c:v>
                </c:pt>
                <c:pt idx="71">
                  <c:v>39.93333333333333</c:v>
                </c:pt>
                <c:pt idx="72">
                  <c:v>39.950000000000003</c:v>
                </c:pt>
                <c:pt idx="73">
                  <c:v>39.966666666666669</c:v>
                </c:pt>
                <c:pt idx="74">
                  <c:v>39.983333333333334</c:v>
                </c:pt>
                <c:pt idx="75">
                  <c:v>40</c:v>
                </c:pt>
              </c:numCache>
            </c:numRef>
          </c:xVal>
          <c:yVal>
            <c:numRef>
              <c:f>'Dyno Data'!$AA$3:$AA$78</c:f>
              <c:numCache>
                <c:formatCode>General</c:formatCode>
                <c:ptCount val="7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633.1</c:v>
                </c:pt>
                <c:pt idx="13">
                  <c:v>602.29999999999995</c:v>
                </c:pt>
                <c:pt idx="14">
                  <c:v>1334</c:v>
                </c:pt>
                <c:pt idx="15">
                  <c:v>1314</c:v>
                </c:pt>
                <c:pt idx="16">
                  <c:v>1335</c:v>
                </c:pt>
                <c:pt idx="17">
                  <c:v>1323</c:v>
                </c:pt>
                <c:pt idx="18">
                  <c:v>1334</c:v>
                </c:pt>
                <c:pt idx="19">
                  <c:v>1315</c:v>
                </c:pt>
                <c:pt idx="20">
                  <c:v>1301</c:v>
                </c:pt>
                <c:pt idx="21">
                  <c:v>1232</c:v>
                </c:pt>
                <c:pt idx="22">
                  <c:v>1297</c:v>
                </c:pt>
                <c:pt idx="23">
                  <c:v>1330</c:v>
                </c:pt>
                <c:pt idx="24">
                  <c:v>1330</c:v>
                </c:pt>
                <c:pt idx="25">
                  <c:v>1326</c:v>
                </c:pt>
                <c:pt idx="26">
                  <c:v>1325</c:v>
                </c:pt>
                <c:pt idx="27">
                  <c:v>1321</c:v>
                </c:pt>
                <c:pt idx="28">
                  <c:v>1335</c:v>
                </c:pt>
                <c:pt idx="29">
                  <c:v>1332</c:v>
                </c:pt>
                <c:pt idx="30">
                  <c:v>1328</c:v>
                </c:pt>
                <c:pt idx="31">
                  <c:v>1323</c:v>
                </c:pt>
                <c:pt idx="32">
                  <c:v>1344</c:v>
                </c:pt>
                <c:pt idx="33">
                  <c:v>1338</c:v>
                </c:pt>
                <c:pt idx="34">
                  <c:v>1331</c:v>
                </c:pt>
                <c:pt idx="35">
                  <c:v>1324</c:v>
                </c:pt>
                <c:pt idx="36">
                  <c:v>1317</c:v>
                </c:pt>
                <c:pt idx="37">
                  <c:v>1311</c:v>
                </c:pt>
                <c:pt idx="38">
                  <c:v>1305</c:v>
                </c:pt>
                <c:pt idx="39">
                  <c:v>1303</c:v>
                </c:pt>
                <c:pt idx="40">
                  <c:v>1296</c:v>
                </c:pt>
                <c:pt idx="41">
                  <c:v>1289</c:v>
                </c:pt>
                <c:pt idx="42">
                  <c:v>1281</c:v>
                </c:pt>
                <c:pt idx="43">
                  <c:v>1274</c:v>
                </c:pt>
                <c:pt idx="44">
                  <c:v>1286</c:v>
                </c:pt>
                <c:pt idx="45">
                  <c:v>1278</c:v>
                </c:pt>
                <c:pt idx="46">
                  <c:v>1270</c:v>
                </c:pt>
                <c:pt idx="47">
                  <c:v>1263</c:v>
                </c:pt>
                <c:pt idx="48">
                  <c:v>1254</c:v>
                </c:pt>
                <c:pt idx="49">
                  <c:v>1267</c:v>
                </c:pt>
                <c:pt idx="50">
                  <c:v>1256</c:v>
                </c:pt>
                <c:pt idx="51">
                  <c:v>1245</c:v>
                </c:pt>
                <c:pt idx="52">
                  <c:v>1233</c:v>
                </c:pt>
                <c:pt idx="53">
                  <c:v>1219</c:v>
                </c:pt>
                <c:pt idx="54">
                  <c:v>1205</c:v>
                </c:pt>
                <c:pt idx="55">
                  <c:v>1189</c:v>
                </c:pt>
                <c:pt idx="56">
                  <c:v>1191</c:v>
                </c:pt>
                <c:pt idx="57">
                  <c:v>1168</c:v>
                </c:pt>
                <c:pt idx="58">
                  <c:v>1137</c:v>
                </c:pt>
                <c:pt idx="59">
                  <c:v>1108</c:v>
                </c:pt>
                <c:pt idx="60">
                  <c:v>942.3</c:v>
                </c:pt>
                <c:pt idx="61">
                  <c:v>879.2</c:v>
                </c:pt>
                <c:pt idx="62">
                  <c:v>845.4</c:v>
                </c:pt>
                <c:pt idx="63">
                  <c:v>796.6</c:v>
                </c:pt>
                <c:pt idx="64">
                  <c:v>751</c:v>
                </c:pt>
                <c:pt idx="65">
                  <c:v>729.6</c:v>
                </c:pt>
                <c:pt idx="66">
                  <c:v>727.4</c:v>
                </c:pt>
                <c:pt idx="67">
                  <c:v>726.4</c:v>
                </c:pt>
                <c:pt idx="68">
                  <c:v>720.9</c:v>
                </c:pt>
                <c:pt idx="69">
                  <c:v>355.5</c:v>
                </c:pt>
                <c:pt idx="70">
                  <c:v>396.9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</c:ser>
        <c:ser>
          <c:idx val="7"/>
          <c:order val="3"/>
          <c:tx>
            <c:v>Energy</c:v>
          </c:tx>
          <c:spPr>
            <a:ln w="25400">
              <a:solidFill>
                <a:srgbClr val="FF0000"/>
              </a:solidFill>
              <a:prstDash val="dashDot"/>
            </a:ln>
          </c:spPr>
          <c:marker>
            <c:symbol val="none"/>
          </c:marker>
          <c:xVal>
            <c:numRef>
              <c:f>'Dyno Data'!$W$3:$W$78</c:f>
              <c:numCache>
                <c:formatCode>0</c:formatCode>
                <c:ptCount val="7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 formatCode="0.00">
                  <c:v>39.166666666666664</c:v>
                </c:pt>
                <c:pt idx="62">
                  <c:v>39.333333333333336</c:v>
                </c:pt>
                <c:pt idx="63">
                  <c:v>39.5</c:v>
                </c:pt>
                <c:pt idx="64">
                  <c:v>39.666666666666664</c:v>
                </c:pt>
                <c:pt idx="65">
                  <c:v>39.833333333333336</c:v>
                </c:pt>
                <c:pt idx="66">
                  <c:v>39.85</c:v>
                </c:pt>
                <c:pt idx="67">
                  <c:v>39.866666666666667</c:v>
                </c:pt>
                <c:pt idx="68">
                  <c:v>39.883333333333333</c:v>
                </c:pt>
                <c:pt idx="69">
                  <c:v>39.9</c:v>
                </c:pt>
                <c:pt idx="70">
                  <c:v>39.916666666666664</c:v>
                </c:pt>
                <c:pt idx="71">
                  <c:v>39.93333333333333</c:v>
                </c:pt>
                <c:pt idx="72">
                  <c:v>39.950000000000003</c:v>
                </c:pt>
                <c:pt idx="73">
                  <c:v>39.966666666666669</c:v>
                </c:pt>
                <c:pt idx="74">
                  <c:v>39.983333333333334</c:v>
                </c:pt>
                <c:pt idx="75">
                  <c:v>40</c:v>
                </c:pt>
              </c:numCache>
            </c:numRef>
          </c:xVal>
          <c:yVal>
            <c:numRef>
              <c:f>'Dyno Data'!$AB$3:$AB$78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17</c:v>
                </c:pt>
                <c:pt idx="23">
                  <c:v>39</c:v>
                </c:pt>
                <c:pt idx="24">
                  <c:v>60</c:v>
                </c:pt>
                <c:pt idx="25">
                  <c:v>82</c:v>
                </c:pt>
                <c:pt idx="26">
                  <c:v>105</c:v>
                </c:pt>
                <c:pt idx="27">
                  <c:v>127</c:v>
                </c:pt>
                <c:pt idx="28">
                  <c:v>149</c:v>
                </c:pt>
                <c:pt idx="29">
                  <c:v>171</c:v>
                </c:pt>
                <c:pt idx="30">
                  <c:v>193</c:v>
                </c:pt>
                <c:pt idx="31">
                  <c:v>215</c:v>
                </c:pt>
                <c:pt idx="32">
                  <c:v>238</c:v>
                </c:pt>
                <c:pt idx="33">
                  <c:v>260</c:v>
                </c:pt>
                <c:pt idx="34">
                  <c:v>282</c:v>
                </c:pt>
                <c:pt idx="35">
                  <c:v>304</c:v>
                </c:pt>
                <c:pt idx="36">
                  <c:v>326</c:v>
                </c:pt>
                <c:pt idx="37">
                  <c:v>348</c:v>
                </c:pt>
                <c:pt idx="38">
                  <c:v>370</c:v>
                </c:pt>
                <c:pt idx="39">
                  <c:v>391</c:v>
                </c:pt>
                <c:pt idx="40">
                  <c:v>413</c:v>
                </c:pt>
                <c:pt idx="41">
                  <c:v>435</c:v>
                </c:pt>
                <c:pt idx="42">
                  <c:v>457</c:v>
                </c:pt>
                <c:pt idx="43">
                  <c:v>478</c:v>
                </c:pt>
                <c:pt idx="44">
                  <c:v>500</c:v>
                </c:pt>
                <c:pt idx="45">
                  <c:v>520</c:v>
                </c:pt>
                <c:pt idx="46">
                  <c:v>541</c:v>
                </c:pt>
                <c:pt idx="47">
                  <c:v>563</c:v>
                </c:pt>
                <c:pt idx="48">
                  <c:v>584</c:v>
                </c:pt>
                <c:pt idx="49">
                  <c:v>605</c:v>
                </c:pt>
                <c:pt idx="50">
                  <c:v>625</c:v>
                </c:pt>
                <c:pt idx="51">
                  <c:v>646</c:v>
                </c:pt>
                <c:pt idx="52">
                  <c:v>667</c:v>
                </c:pt>
                <c:pt idx="53">
                  <c:v>688</c:v>
                </c:pt>
                <c:pt idx="54">
                  <c:v>708</c:v>
                </c:pt>
                <c:pt idx="55">
                  <c:v>727</c:v>
                </c:pt>
                <c:pt idx="56">
                  <c:v>747</c:v>
                </c:pt>
                <c:pt idx="57">
                  <c:v>767</c:v>
                </c:pt>
                <c:pt idx="58">
                  <c:v>787</c:v>
                </c:pt>
                <c:pt idx="59">
                  <c:v>806</c:v>
                </c:pt>
                <c:pt idx="60">
                  <c:v>823</c:v>
                </c:pt>
                <c:pt idx="61">
                  <c:v>826</c:v>
                </c:pt>
                <c:pt idx="62">
                  <c:v>828</c:v>
                </c:pt>
                <c:pt idx="63">
                  <c:v>830</c:v>
                </c:pt>
                <c:pt idx="64">
                  <c:v>833</c:v>
                </c:pt>
                <c:pt idx="65">
                  <c:v>835</c:v>
                </c:pt>
                <c:pt idx="66">
                  <c:v>835</c:v>
                </c:pt>
                <c:pt idx="67">
                  <c:v>835</c:v>
                </c:pt>
                <c:pt idx="68">
                  <c:v>835</c:v>
                </c:pt>
                <c:pt idx="69">
                  <c:v>835</c:v>
                </c:pt>
                <c:pt idx="70">
                  <c:v>835</c:v>
                </c:pt>
                <c:pt idx="71">
                  <c:v>836</c:v>
                </c:pt>
                <c:pt idx="72">
                  <c:v>836</c:v>
                </c:pt>
                <c:pt idx="73">
                  <c:v>836</c:v>
                </c:pt>
                <c:pt idx="74">
                  <c:v>836</c:v>
                </c:pt>
                <c:pt idx="75">
                  <c:v>836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7184"/>
        <c:axId val="198636608"/>
      </c:scatterChart>
      <c:valAx>
        <c:axId val="198635456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in"/>
        <c:tickLblPos val="nextTo"/>
        <c:crossAx val="198636032"/>
        <c:crosses val="autoZero"/>
        <c:crossBetween val="midCat"/>
        <c:majorUnit val="10"/>
        <c:minorUnit val="5"/>
      </c:valAx>
      <c:valAx>
        <c:axId val="198636032"/>
        <c:scaling>
          <c:orientation val="minMax"/>
          <c:max val="5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  <a:p>
                <a:pPr>
                  <a:defRPr/>
                </a:pPr>
                <a:r>
                  <a:rPr lang="en-US"/>
                  <a:t>Current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one"/>
        <c:crossAx val="198635456"/>
        <c:crosses val="autoZero"/>
        <c:crossBetween val="midCat"/>
        <c:majorUnit val="5"/>
        <c:minorUnit val="5"/>
      </c:valAx>
      <c:valAx>
        <c:axId val="198636608"/>
        <c:scaling>
          <c:orientation val="minMax"/>
          <c:max val="14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198637184"/>
        <c:crosses val="max"/>
        <c:crossBetween val="midCat"/>
        <c:majorUnit val="2000"/>
        <c:minorUnit val="100"/>
      </c:valAx>
      <c:valAx>
        <c:axId val="1986371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98636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Battery</a:t>
            </a:r>
            <a:r>
              <a:rPr lang="en-US" baseline="0"/>
              <a:t> Energy versus State of Charge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441155937539419E-2"/>
          <c:y val="8.4837613782867666E-2"/>
          <c:w val="0.85123774876141955"/>
          <c:h val="0.86452937812889463"/>
        </c:manualLayout>
      </c:layout>
      <c:areaChart>
        <c:grouping val="standard"/>
        <c:varyColors val="0"/>
        <c:ser>
          <c:idx val="1"/>
          <c:order val="2"/>
          <c:spPr>
            <a:solidFill>
              <a:srgbClr val="00B050"/>
            </a:solidFill>
          </c:spPr>
          <c:cat>
            <c:numRef>
              <c:f>'Dyno Data'!$AF$3:$AF$81</c:f>
              <c:numCache>
                <c:formatCode>0</c:formatCode>
                <c:ptCount val="7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</c:numCache>
            </c:numRef>
          </c:cat>
          <c:val>
            <c:numRef>
              <c:f>'Dyno Data'!$AJ$25:$AJ$81</c:f>
              <c:numCache>
                <c:formatCode>General</c:formatCode>
                <c:ptCount val="57"/>
                <c:pt idx="0">
                  <c:v>967.1</c:v>
                </c:pt>
                <c:pt idx="1">
                  <c:v>973.9</c:v>
                </c:pt>
                <c:pt idx="2">
                  <c:v>974.9</c:v>
                </c:pt>
                <c:pt idx="3">
                  <c:v>974.7</c:v>
                </c:pt>
                <c:pt idx="4">
                  <c:v>974.4</c:v>
                </c:pt>
                <c:pt idx="5">
                  <c:v>977.6</c:v>
                </c:pt>
                <c:pt idx="6">
                  <c:v>973</c:v>
                </c:pt>
                <c:pt idx="7">
                  <c:v>971.1</c:v>
                </c:pt>
                <c:pt idx="8">
                  <c:v>969.7</c:v>
                </c:pt>
                <c:pt idx="9">
                  <c:v>967.5</c:v>
                </c:pt>
                <c:pt idx="10">
                  <c:v>965.3</c:v>
                </c:pt>
                <c:pt idx="11">
                  <c:v>963.6</c:v>
                </c:pt>
                <c:pt idx="12">
                  <c:v>961.2</c:v>
                </c:pt>
                <c:pt idx="13">
                  <c:v>959</c:v>
                </c:pt>
                <c:pt idx="14">
                  <c:v>956.2</c:v>
                </c:pt>
                <c:pt idx="15">
                  <c:v>953.8</c:v>
                </c:pt>
                <c:pt idx="16">
                  <c:v>951.1</c:v>
                </c:pt>
                <c:pt idx="17">
                  <c:v>965.7</c:v>
                </c:pt>
                <c:pt idx="18">
                  <c:v>962.7</c:v>
                </c:pt>
                <c:pt idx="19">
                  <c:v>959.6</c:v>
                </c:pt>
                <c:pt idx="20">
                  <c:v>955</c:v>
                </c:pt>
                <c:pt idx="21">
                  <c:v>953.8</c:v>
                </c:pt>
                <c:pt idx="22">
                  <c:v>950.4</c:v>
                </c:pt>
                <c:pt idx="23">
                  <c:v>947.4</c:v>
                </c:pt>
                <c:pt idx="24">
                  <c:v>944</c:v>
                </c:pt>
                <c:pt idx="25">
                  <c:v>940.8</c:v>
                </c:pt>
                <c:pt idx="26">
                  <c:v>937.4</c:v>
                </c:pt>
                <c:pt idx="27">
                  <c:v>934.2</c:v>
                </c:pt>
                <c:pt idx="28">
                  <c:v>930.8</c:v>
                </c:pt>
                <c:pt idx="29">
                  <c:v>951.9</c:v>
                </c:pt>
                <c:pt idx="30">
                  <c:v>948.2</c:v>
                </c:pt>
                <c:pt idx="31">
                  <c:v>944.6</c:v>
                </c:pt>
                <c:pt idx="32">
                  <c:v>940.3</c:v>
                </c:pt>
                <c:pt idx="33">
                  <c:v>936.3</c:v>
                </c:pt>
                <c:pt idx="34">
                  <c:v>932.5</c:v>
                </c:pt>
                <c:pt idx="35">
                  <c:v>927.9</c:v>
                </c:pt>
                <c:pt idx="36">
                  <c:v>923.4</c:v>
                </c:pt>
                <c:pt idx="37">
                  <c:v>919.2</c:v>
                </c:pt>
                <c:pt idx="38">
                  <c:v>914.4</c:v>
                </c:pt>
                <c:pt idx="39">
                  <c:v>909.9</c:v>
                </c:pt>
                <c:pt idx="40">
                  <c:v>905.2</c:v>
                </c:pt>
                <c:pt idx="41">
                  <c:v>900.4</c:v>
                </c:pt>
                <c:pt idx="42">
                  <c:v>895</c:v>
                </c:pt>
                <c:pt idx="43">
                  <c:v>890</c:v>
                </c:pt>
                <c:pt idx="44">
                  <c:v>884.4</c:v>
                </c:pt>
                <c:pt idx="45">
                  <c:v>878.5</c:v>
                </c:pt>
                <c:pt idx="46">
                  <c:v>892.6</c:v>
                </c:pt>
                <c:pt idx="47">
                  <c:v>887.5</c:v>
                </c:pt>
                <c:pt idx="48">
                  <c:v>879.9</c:v>
                </c:pt>
                <c:pt idx="49">
                  <c:v>871.9</c:v>
                </c:pt>
                <c:pt idx="50">
                  <c:v>863.2</c:v>
                </c:pt>
                <c:pt idx="51">
                  <c:v>853.6</c:v>
                </c:pt>
                <c:pt idx="52">
                  <c:v>842.9</c:v>
                </c:pt>
                <c:pt idx="53">
                  <c:v>848.5</c:v>
                </c:pt>
                <c:pt idx="54">
                  <c:v>834.3</c:v>
                </c:pt>
                <c:pt idx="55">
                  <c:v>812.7</c:v>
                </c:pt>
                <c:pt idx="56">
                  <c:v>794.8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6576"/>
        <c:axId val="199524352"/>
      </c:areaChart>
      <c:scatterChart>
        <c:scatterStyle val="smoothMarker"/>
        <c:varyColors val="0"/>
        <c:ser>
          <c:idx val="0"/>
          <c:order val="0"/>
          <c:tx>
            <c:v>.78C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dPt>
            <c:idx val="9"/>
            <c:marker>
              <c:symbol val="auto"/>
            </c:marker>
            <c:bubble3D val="0"/>
          </c:dPt>
          <c:dPt>
            <c:idx val="22"/>
            <c:marker>
              <c:symbol val="auto"/>
            </c:marker>
            <c:bubble3D val="0"/>
          </c:dPt>
          <c:dPt>
            <c:idx val="78"/>
            <c:marker>
              <c:symbol val="auto"/>
              <c:spPr>
                <a:solidFill>
                  <a:srgbClr val="00B050"/>
                </a:solidFill>
              </c:spPr>
            </c:marker>
            <c:bubble3D val="0"/>
          </c:dPt>
          <c:dPt>
            <c:idx val="83"/>
            <c:marker>
              <c:symbol val="auto"/>
            </c:marker>
            <c:bubble3D val="0"/>
          </c:dPt>
          <c:xVal>
            <c:numRef>
              <c:f>'Dyno Data'!$AF$3:$AF$95</c:f>
              <c:numCache>
                <c:formatCode>0</c:formatCode>
                <c:ptCount val="9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 formatCode="0.00">
                  <c:v>58</c:v>
                </c:pt>
                <c:pt idx="80">
                  <c:v>58.5</c:v>
                </c:pt>
                <c:pt idx="81">
                  <c:v>59</c:v>
                </c:pt>
                <c:pt idx="82">
                  <c:v>59.166666666666664</c:v>
                </c:pt>
                <c:pt idx="83">
                  <c:v>59.18333333333333</c:v>
                </c:pt>
                <c:pt idx="84">
                  <c:v>59.2</c:v>
                </c:pt>
                <c:pt idx="85">
                  <c:v>59.216666666666669</c:v>
                </c:pt>
                <c:pt idx="86">
                  <c:v>59.233333333333334</c:v>
                </c:pt>
                <c:pt idx="87">
                  <c:v>59.25</c:v>
                </c:pt>
                <c:pt idx="88">
                  <c:v>59.266666666666666</c:v>
                </c:pt>
                <c:pt idx="89">
                  <c:v>59.283333333333331</c:v>
                </c:pt>
                <c:pt idx="90">
                  <c:v>59.3</c:v>
                </c:pt>
                <c:pt idx="91">
                  <c:v>59.31666666666667</c:v>
                </c:pt>
                <c:pt idx="92">
                  <c:v>59.333333333333336</c:v>
                </c:pt>
              </c:numCache>
            </c:numRef>
          </c:xVal>
          <c:yVal>
            <c:numRef>
              <c:f>'Dyno Data'!$AH$3:$AH$95</c:f>
              <c:numCache>
                <c:formatCode>General</c:formatCode>
                <c:ptCount val="93"/>
                <c:pt idx="0">
                  <c:v>40.89</c:v>
                </c:pt>
                <c:pt idx="1">
                  <c:v>40.89</c:v>
                </c:pt>
                <c:pt idx="2">
                  <c:v>40.89</c:v>
                </c:pt>
                <c:pt idx="3">
                  <c:v>40.89</c:v>
                </c:pt>
                <c:pt idx="4">
                  <c:v>40.89</c:v>
                </c:pt>
                <c:pt idx="5">
                  <c:v>40.89</c:v>
                </c:pt>
                <c:pt idx="6">
                  <c:v>40.89</c:v>
                </c:pt>
                <c:pt idx="7">
                  <c:v>40.89</c:v>
                </c:pt>
                <c:pt idx="8">
                  <c:v>40.89</c:v>
                </c:pt>
                <c:pt idx="9">
                  <c:v>40.89</c:v>
                </c:pt>
                <c:pt idx="10">
                  <c:v>39.22</c:v>
                </c:pt>
                <c:pt idx="11">
                  <c:v>39.22</c:v>
                </c:pt>
                <c:pt idx="12">
                  <c:v>38.93</c:v>
                </c:pt>
                <c:pt idx="13">
                  <c:v>38.67</c:v>
                </c:pt>
                <c:pt idx="14">
                  <c:v>38.43</c:v>
                </c:pt>
                <c:pt idx="15">
                  <c:v>38.43</c:v>
                </c:pt>
                <c:pt idx="16">
                  <c:v>38.020000000000003</c:v>
                </c:pt>
                <c:pt idx="17">
                  <c:v>38.020000000000003</c:v>
                </c:pt>
                <c:pt idx="18">
                  <c:v>37.85</c:v>
                </c:pt>
                <c:pt idx="19">
                  <c:v>37.85</c:v>
                </c:pt>
                <c:pt idx="20">
                  <c:v>37.72</c:v>
                </c:pt>
                <c:pt idx="21">
                  <c:v>37.130000000000003</c:v>
                </c:pt>
                <c:pt idx="22">
                  <c:v>37.04</c:v>
                </c:pt>
                <c:pt idx="23">
                  <c:v>37.159999999999997</c:v>
                </c:pt>
                <c:pt idx="24">
                  <c:v>37.17</c:v>
                </c:pt>
                <c:pt idx="25">
                  <c:v>37.159999999999997</c:v>
                </c:pt>
                <c:pt idx="26">
                  <c:v>37.15</c:v>
                </c:pt>
                <c:pt idx="27">
                  <c:v>37.130000000000003</c:v>
                </c:pt>
                <c:pt idx="28">
                  <c:v>37.11</c:v>
                </c:pt>
                <c:pt idx="29">
                  <c:v>37.08</c:v>
                </c:pt>
                <c:pt idx="30">
                  <c:v>37.04</c:v>
                </c:pt>
                <c:pt idx="31">
                  <c:v>37</c:v>
                </c:pt>
                <c:pt idx="32">
                  <c:v>36.96</c:v>
                </c:pt>
                <c:pt idx="33">
                  <c:v>36.92</c:v>
                </c:pt>
                <c:pt idx="34">
                  <c:v>36.869999999999997</c:v>
                </c:pt>
                <c:pt idx="35">
                  <c:v>36.83</c:v>
                </c:pt>
                <c:pt idx="36">
                  <c:v>36.78</c:v>
                </c:pt>
                <c:pt idx="37">
                  <c:v>36.729999999999997</c:v>
                </c:pt>
                <c:pt idx="38">
                  <c:v>36.68</c:v>
                </c:pt>
                <c:pt idx="39">
                  <c:v>36.61</c:v>
                </c:pt>
                <c:pt idx="40">
                  <c:v>36.549999999999997</c:v>
                </c:pt>
                <c:pt idx="41">
                  <c:v>36.49</c:v>
                </c:pt>
                <c:pt idx="42">
                  <c:v>36.44</c:v>
                </c:pt>
                <c:pt idx="43">
                  <c:v>36.380000000000003</c:v>
                </c:pt>
                <c:pt idx="44">
                  <c:v>36.32</c:v>
                </c:pt>
                <c:pt idx="45">
                  <c:v>36.26</c:v>
                </c:pt>
                <c:pt idx="46">
                  <c:v>36.200000000000003</c:v>
                </c:pt>
                <c:pt idx="47">
                  <c:v>36.130000000000003</c:v>
                </c:pt>
                <c:pt idx="48">
                  <c:v>36.07</c:v>
                </c:pt>
                <c:pt idx="49">
                  <c:v>36</c:v>
                </c:pt>
                <c:pt idx="50">
                  <c:v>35.94</c:v>
                </c:pt>
                <c:pt idx="51">
                  <c:v>35.840000000000003</c:v>
                </c:pt>
                <c:pt idx="52">
                  <c:v>35.770000000000003</c:v>
                </c:pt>
                <c:pt idx="53">
                  <c:v>35.700000000000003</c:v>
                </c:pt>
                <c:pt idx="54">
                  <c:v>35.619999999999997</c:v>
                </c:pt>
                <c:pt idx="55">
                  <c:v>35.549999999999997</c:v>
                </c:pt>
                <c:pt idx="56">
                  <c:v>35.47</c:v>
                </c:pt>
                <c:pt idx="57">
                  <c:v>35.39</c:v>
                </c:pt>
                <c:pt idx="58">
                  <c:v>35.299999999999997</c:v>
                </c:pt>
                <c:pt idx="59">
                  <c:v>35.22</c:v>
                </c:pt>
                <c:pt idx="60">
                  <c:v>35.130000000000003</c:v>
                </c:pt>
                <c:pt idx="61">
                  <c:v>35.04</c:v>
                </c:pt>
                <c:pt idx="62">
                  <c:v>34.950000000000003</c:v>
                </c:pt>
                <c:pt idx="63">
                  <c:v>34.86</c:v>
                </c:pt>
                <c:pt idx="64">
                  <c:v>34.76</c:v>
                </c:pt>
                <c:pt idx="65">
                  <c:v>34.659999999999997</c:v>
                </c:pt>
                <c:pt idx="66">
                  <c:v>34.549999999999997</c:v>
                </c:pt>
                <c:pt idx="67">
                  <c:v>34.44</c:v>
                </c:pt>
                <c:pt idx="68">
                  <c:v>34.28</c:v>
                </c:pt>
                <c:pt idx="69">
                  <c:v>34.15</c:v>
                </c:pt>
                <c:pt idx="70">
                  <c:v>34</c:v>
                </c:pt>
                <c:pt idx="71">
                  <c:v>33.85</c:v>
                </c:pt>
                <c:pt idx="72">
                  <c:v>33.68</c:v>
                </c:pt>
                <c:pt idx="73">
                  <c:v>33.49</c:v>
                </c:pt>
                <c:pt idx="74">
                  <c:v>33.28</c:v>
                </c:pt>
                <c:pt idx="75">
                  <c:v>32.99</c:v>
                </c:pt>
                <c:pt idx="76">
                  <c:v>32.67</c:v>
                </c:pt>
                <c:pt idx="77">
                  <c:v>32.25</c:v>
                </c:pt>
                <c:pt idx="78">
                  <c:v>31.48</c:v>
                </c:pt>
                <c:pt idx="79">
                  <c:v>30.12</c:v>
                </c:pt>
                <c:pt idx="80">
                  <c:v>29.68</c:v>
                </c:pt>
                <c:pt idx="81">
                  <c:v>29.26</c:v>
                </c:pt>
                <c:pt idx="82">
                  <c:v>29.11</c:v>
                </c:pt>
                <c:pt idx="83">
                  <c:v>29.06</c:v>
                </c:pt>
                <c:pt idx="84">
                  <c:v>29.06</c:v>
                </c:pt>
                <c:pt idx="85">
                  <c:v>29.04</c:v>
                </c:pt>
                <c:pt idx="86">
                  <c:v>31.68</c:v>
                </c:pt>
                <c:pt idx="87">
                  <c:v>32.119999999999997</c:v>
                </c:pt>
                <c:pt idx="88">
                  <c:v>32.119999999999997</c:v>
                </c:pt>
                <c:pt idx="89">
                  <c:v>32.33</c:v>
                </c:pt>
                <c:pt idx="90">
                  <c:v>32.47</c:v>
                </c:pt>
                <c:pt idx="91">
                  <c:v>32.47</c:v>
                </c:pt>
                <c:pt idx="92">
                  <c:v>32.25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8336"/>
        <c:axId val="198638912"/>
      </c:scatterChart>
      <c:scatterChart>
        <c:scatterStyle val="smoothMarker"/>
        <c:varyColors val="0"/>
        <c:ser>
          <c:idx val="4"/>
          <c:order val="1"/>
          <c:tx>
            <c:v>.78C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'Dyno Data'!$AF$3:$AF$95</c:f>
              <c:numCache>
                <c:formatCode>0</c:formatCode>
                <c:ptCount val="9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 formatCode="0.00">
                  <c:v>58</c:v>
                </c:pt>
                <c:pt idx="80">
                  <c:v>58.5</c:v>
                </c:pt>
                <c:pt idx="81">
                  <c:v>59</c:v>
                </c:pt>
                <c:pt idx="82">
                  <c:v>59.166666666666664</c:v>
                </c:pt>
                <c:pt idx="83">
                  <c:v>59.18333333333333</c:v>
                </c:pt>
                <c:pt idx="84">
                  <c:v>59.2</c:v>
                </c:pt>
                <c:pt idx="85">
                  <c:v>59.216666666666669</c:v>
                </c:pt>
                <c:pt idx="86">
                  <c:v>59.233333333333334</c:v>
                </c:pt>
                <c:pt idx="87">
                  <c:v>59.25</c:v>
                </c:pt>
                <c:pt idx="88">
                  <c:v>59.266666666666666</c:v>
                </c:pt>
                <c:pt idx="89">
                  <c:v>59.283333333333331</c:v>
                </c:pt>
                <c:pt idx="90">
                  <c:v>59.3</c:v>
                </c:pt>
                <c:pt idx="91">
                  <c:v>59.31666666666667</c:v>
                </c:pt>
                <c:pt idx="92">
                  <c:v>59.333333333333336</c:v>
                </c:pt>
              </c:numCache>
            </c:numRef>
          </c:xVal>
          <c:yVal>
            <c:numRef>
              <c:f>'Dyno Data'!$AJ$3:$AJ$95</c:f>
              <c:numCache>
                <c:formatCode>General</c:formatCode>
                <c:ptCount val="9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500</c:v>
                </c:pt>
                <c:pt idx="10">
                  <c:v>479.6</c:v>
                </c:pt>
                <c:pt idx="11">
                  <c:v>1051</c:v>
                </c:pt>
                <c:pt idx="12">
                  <c:v>1063</c:v>
                </c:pt>
                <c:pt idx="13">
                  <c:v>1056</c:v>
                </c:pt>
                <c:pt idx="14">
                  <c:v>1047</c:v>
                </c:pt>
                <c:pt idx="15">
                  <c:v>1038</c:v>
                </c:pt>
                <c:pt idx="16">
                  <c:v>1020</c:v>
                </c:pt>
                <c:pt idx="17">
                  <c:v>1015</c:v>
                </c:pt>
                <c:pt idx="18">
                  <c:v>1011</c:v>
                </c:pt>
                <c:pt idx="19">
                  <c:v>1007</c:v>
                </c:pt>
                <c:pt idx="20">
                  <c:v>972</c:v>
                </c:pt>
                <c:pt idx="21">
                  <c:v>946.4</c:v>
                </c:pt>
                <c:pt idx="22">
                  <c:v>967.1</c:v>
                </c:pt>
                <c:pt idx="23">
                  <c:v>973.9</c:v>
                </c:pt>
                <c:pt idx="24">
                  <c:v>974.9</c:v>
                </c:pt>
                <c:pt idx="25">
                  <c:v>974.7</c:v>
                </c:pt>
                <c:pt idx="26">
                  <c:v>974.4</c:v>
                </c:pt>
                <c:pt idx="27">
                  <c:v>977.6</c:v>
                </c:pt>
                <c:pt idx="28">
                  <c:v>973</c:v>
                </c:pt>
                <c:pt idx="29">
                  <c:v>971.1</c:v>
                </c:pt>
                <c:pt idx="30">
                  <c:v>969.7</c:v>
                </c:pt>
                <c:pt idx="31">
                  <c:v>967.5</c:v>
                </c:pt>
                <c:pt idx="32">
                  <c:v>965.3</c:v>
                </c:pt>
                <c:pt idx="33">
                  <c:v>963.6</c:v>
                </c:pt>
                <c:pt idx="34">
                  <c:v>961.2</c:v>
                </c:pt>
                <c:pt idx="35">
                  <c:v>959</c:v>
                </c:pt>
                <c:pt idx="36">
                  <c:v>956.2</c:v>
                </c:pt>
                <c:pt idx="37">
                  <c:v>953.8</c:v>
                </c:pt>
                <c:pt idx="38">
                  <c:v>951.1</c:v>
                </c:pt>
                <c:pt idx="39">
                  <c:v>965.7</c:v>
                </c:pt>
                <c:pt idx="40">
                  <c:v>962.7</c:v>
                </c:pt>
                <c:pt idx="41">
                  <c:v>959.6</c:v>
                </c:pt>
                <c:pt idx="42">
                  <c:v>955</c:v>
                </c:pt>
                <c:pt idx="43">
                  <c:v>953.8</c:v>
                </c:pt>
                <c:pt idx="44">
                  <c:v>950.4</c:v>
                </c:pt>
                <c:pt idx="45">
                  <c:v>947.4</c:v>
                </c:pt>
                <c:pt idx="46">
                  <c:v>944</c:v>
                </c:pt>
                <c:pt idx="47">
                  <c:v>940.8</c:v>
                </c:pt>
                <c:pt idx="48">
                  <c:v>937.4</c:v>
                </c:pt>
                <c:pt idx="49">
                  <c:v>934.2</c:v>
                </c:pt>
                <c:pt idx="50">
                  <c:v>930.8</c:v>
                </c:pt>
                <c:pt idx="51">
                  <c:v>951.9</c:v>
                </c:pt>
                <c:pt idx="52">
                  <c:v>948.2</c:v>
                </c:pt>
                <c:pt idx="53">
                  <c:v>944.6</c:v>
                </c:pt>
                <c:pt idx="54">
                  <c:v>940.3</c:v>
                </c:pt>
                <c:pt idx="55">
                  <c:v>936.3</c:v>
                </c:pt>
                <c:pt idx="56">
                  <c:v>932.5</c:v>
                </c:pt>
                <c:pt idx="57">
                  <c:v>927.9</c:v>
                </c:pt>
                <c:pt idx="58">
                  <c:v>923.4</c:v>
                </c:pt>
                <c:pt idx="59">
                  <c:v>919.2</c:v>
                </c:pt>
                <c:pt idx="60">
                  <c:v>914.4</c:v>
                </c:pt>
                <c:pt idx="61">
                  <c:v>909.9</c:v>
                </c:pt>
                <c:pt idx="62">
                  <c:v>905.2</c:v>
                </c:pt>
                <c:pt idx="63">
                  <c:v>900.4</c:v>
                </c:pt>
                <c:pt idx="64">
                  <c:v>895</c:v>
                </c:pt>
                <c:pt idx="65">
                  <c:v>890</c:v>
                </c:pt>
                <c:pt idx="66">
                  <c:v>884.4</c:v>
                </c:pt>
                <c:pt idx="67">
                  <c:v>878.5</c:v>
                </c:pt>
                <c:pt idx="68">
                  <c:v>892.6</c:v>
                </c:pt>
                <c:pt idx="69">
                  <c:v>887.5</c:v>
                </c:pt>
                <c:pt idx="70">
                  <c:v>879.9</c:v>
                </c:pt>
                <c:pt idx="71">
                  <c:v>871.9</c:v>
                </c:pt>
                <c:pt idx="72">
                  <c:v>863.2</c:v>
                </c:pt>
                <c:pt idx="73">
                  <c:v>853.6</c:v>
                </c:pt>
                <c:pt idx="74">
                  <c:v>842.9</c:v>
                </c:pt>
                <c:pt idx="75">
                  <c:v>848.5</c:v>
                </c:pt>
                <c:pt idx="76">
                  <c:v>834.3</c:v>
                </c:pt>
                <c:pt idx="77">
                  <c:v>812.7</c:v>
                </c:pt>
                <c:pt idx="78">
                  <c:v>794.8</c:v>
                </c:pt>
                <c:pt idx="79">
                  <c:v>659.3</c:v>
                </c:pt>
                <c:pt idx="80">
                  <c:v>576.29999999999995</c:v>
                </c:pt>
                <c:pt idx="81">
                  <c:v>524.29999999999995</c:v>
                </c:pt>
                <c:pt idx="82">
                  <c:v>517.4</c:v>
                </c:pt>
                <c:pt idx="83">
                  <c:v>516.9</c:v>
                </c:pt>
                <c:pt idx="84">
                  <c:v>516.6</c:v>
                </c:pt>
                <c:pt idx="85">
                  <c:v>516.29999999999995</c:v>
                </c:pt>
                <c:pt idx="86">
                  <c:v>424.5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6576"/>
        <c:axId val="199524352"/>
      </c:scatterChart>
      <c:valAx>
        <c:axId val="198638336"/>
        <c:scaling>
          <c:orientation val="minMax"/>
          <c:max val="60"/>
          <c:min val="0"/>
        </c:scaling>
        <c:delete val="0"/>
        <c:axPos val="b"/>
        <c:numFmt formatCode="0" sourceLinked="1"/>
        <c:majorTickMark val="out"/>
        <c:minorTickMark val="in"/>
        <c:tickLblPos val="nextTo"/>
        <c:crossAx val="198638912"/>
        <c:crosses val="autoZero"/>
        <c:crossBetween val="midCat"/>
        <c:majorUnit val="10"/>
        <c:minorUnit val="5"/>
      </c:valAx>
      <c:valAx>
        <c:axId val="198638912"/>
        <c:scaling>
          <c:orientation val="minMax"/>
          <c:max val="4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one"/>
        <c:crossAx val="198638336"/>
        <c:crosses val="autoZero"/>
        <c:crossBetween val="midCat"/>
        <c:majorUnit val="5"/>
        <c:minorUnit val="5"/>
      </c:valAx>
      <c:valAx>
        <c:axId val="199524352"/>
        <c:scaling>
          <c:orientation val="minMax"/>
          <c:max val="14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199576576"/>
        <c:crosses val="max"/>
        <c:crossBetween val="between"/>
        <c:majorUnit val="2000"/>
        <c:minorUnit val="100"/>
      </c:valAx>
      <c:catAx>
        <c:axId val="19957657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995243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'Dyno Data'!$BI$2</c:f>
              <c:strCache>
                <c:ptCount val="1"/>
                <c:pt idx="0">
                  <c:v>Voltage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Data'!$BI$3:$BI$107</c:f>
              <c:numCache>
                <c:formatCode>General</c:formatCode>
                <c:ptCount val="105"/>
                <c:pt idx="0">
                  <c:v>40.65</c:v>
                </c:pt>
                <c:pt idx="1">
                  <c:v>40.65</c:v>
                </c:pt>
                <c:pt idx="2">
                  <c:v>40.65</c:v>
                </c:pt>
                <c:pt idx="3">
                  <c:v>40.57</c:v>
                </c:pt>
                <c:pt idx="4">
                  <c:v>40.369999999999997</c:v>
                </c:pt>
                <c:pt idx="5">
                  <c:v>39.32</c:v>
                </c:pt>
                <c:pt idx="6">
                  <c:v>39.32</c:v>
                </c:pt>
                <c:pt idx="7">
                  <c:v>39.020000000000003</c:v>
                </c:pt>
                <c:pt idx="8">
                  <c:v>38.82</c:v>
                </c:pt>
                <c:pt idx="9">
                  <c:v>38.57</c:v>
                </c:pt>
                <c:pt idx="10">
                  <c:v>38.32</c:v>
                </c:pt>
                <c:pt idx="11">
                  <c:v>38.32</c:v>
                </c:pt>
                <c:pt idx="12">
                  <c:v>38.15</c:v>
                </c:pt>
                <c:pt idx="13">
                  <c:v>37.979999999999997</c:v>
                </c:pt>
                <c:pt idx="14">
                  <c:v>37.86</c:v>
                </c:pt>
                <c:pt idx="15">
                  <c:v>37.86</c:v>
                </c:pt>
                <c:pt idx="16">
                  <c:v>37.770000000000003</c:v>
                </c:pt>
                <c:pt idx="17">
                  <c:v>37.700000000000003</c:v>
                </c:pt>
                <c:pt idx="18">
                  <c:v>37.64</c:v>
                </c:pt>
                <c:pt idx="19">
                  <c:v>37.64</c:v>
                </c:pt>
                <c:pt idx="20">
                  <c:v>37.56</c:v>
                </c:pt>
                <c:pt idx="21">
                  <c:v>37.33</c:v>
                </c:pt>
                <c:pt idx="22">
                  <c:v>37.340000000000003</c:v>
                </c:pt>
                <c:pt idx="23">
                  <c:v>37.340000000000003</c:v>
                </c:pt>
                <c:pt idx="24">
                  <c:v>37.32</c:v>
                </c:pt>
                <c:pt idx="25">
                  <c:v>37.299999999999997</c:v>
                </c:pt>
                <c:pt idx="26">
                  <c:v>37.24</c:v>
                </c:pt>
                <c:pt idx="27">
                  <c:v>37.200000000000003</c:v>
                </c:pt>
                <c:pt idx="28">
                  <c:v>37.17</c:v>
                </c:pt>
                <c:pt idx="29">
                  <c:v>37.119999999999997</c:v>
                </c:pt>
                <c:pt idx="30">
                  <c:v>37.08</c:v>
                </c:pt>
                <c:pt idx="31">
                  <c:v>37.03</c:v>
                </c:pt>
                <c:pt idx="32">
                  <c:v>36.979999999999997</c:v>
                </c:pt>
                <c:pt idx="33">
                  <c:v>36.93</c:v>
                </c:pt>
                <c:pt idx="34">
                  <c:v>36.869999999999997</c:v>
                </c:pt>
                <c:pt idx="35">
                  <c:v>36.82</c:v>
                </c:pt>
                <c:pt idx="36">
                  <c:v>36.770000000000003</c:v>
                </c:pt>
                <c:pt idx="37">
                  <c:v>36.68</c:v>
                </c:pt>
                <c:pt idx="38">
                  <c:v>36.619999999999997</c:v>
                </c:pt>
                <c:pt idx="39">
                  <c:v>36.56</c:v>
                </c:pt>
                <c:pt idx="40">
                  <c:v>36.5</c:v>
                </c:pt>
                <c:pt idx="41">
                  <c:v>36.43</c:v>
                </c:pt>
                <c:pt idx="42">
                  <c:v>36.369999999999997</c:v>
                </c:pt>
                <c:pt idx="43">
                  <c:v>36.299999999999997</c:v>
                </c:pt>
                <c:pt idx="44">
                  <c:v>36.24</c:v>
                </c:pt>
                <c:pt idx="45">
                  <c:v>36.17</c:v>
                </c:pt>
                <c:pt idx="46">
                  <c:v>36.1</c:v>
                </c:pt>
                <c:pt idx="47">
                  <c:v>36.03</c:v>
                </c:pt>
                <c:pt idx="48">
                  <c:v>35.96</c:v>
                </c:pt>
                <c:pt idx="49">
                  <c:v>35.85</c:v>
                </c:pt>
                <c:pt idx="50">
                  <c:v>35.78</c:v>
                </c:pt>
                <c:pt idx="51">
                  <c:v>35.69</c:v>
                </c:pt>
                <c:pt idx="52">
                  <c:v>35.61</c:v>
                </c:pt>
                <c:pt idx="53">
                  <c:v>35.53</c:v>
                </c:pt>
                <c:pt idx="54">
                  <c:v>35.450000000000003</c:v>
                </c:pt>
                <c:pt idx="55">
                  <c:v>35.36</c:v>
                </c:pt>
                <c:pt idx="56">
                  <c:v>35.28</c:v>
                </c:pt>
                <c:pt idx="57">
                  <c:v>35.17</c:v>
                </c:pt>
                <c:pt idx="58">
                  <c:v>35.090000000000003</c:v>
                </c:pt>
                <c:pt idx="59">
                  <c:v>35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34.69</c:v>
                </c:pt>
                <c:pt idx="63">
                  <c:v>34.590000000000003</c:v>
                </c:pt>
                <c:pt idx="64">
                  <c:v>34.479999999999997</c:v>
                </c:pt>
                <c:pt idx="65">
                  <c:v>34.36</c:v>
                </c:pt>
                <c:pt idx="66">
                  <c:v>34.22</c:v>
                </c:pt>
                <c:pt idx="67">
                  <c:v>34.08</c:v>
                </c:pt>
                <c:pt idx="68">
                  <c:v>33.93</c:v>
                </c:pt>
                <c:pt idx="69">
                  <c:v>33.79</c:v>
                </c:pt>
                <c:pt idx="70">
                  <c:v>33.630000000000003</c:v>
                </c:pt>
                <c:pt idx="71">
                  <c:v>33.46</c:v>
                </c:pt>
                <c:pt idx="72">
                  <c:v>33.270000000000003</c:v>
                </c:pt>
                <c:pt idx="73">
                  <c:v>33.04</c:v>
                </c:pt>
                <c:pt idx="74">
                  <c:v>32.71</c:v>
                </c:pt>
                <c:pt idx="75">
                  <c:v>32.31</c:v>
                </c:pt>
                <c:pt idx="76">
                  <c:v>31.65</c:v>
                </c:pt>
                <c:pt idx="77">
                  <c:v>30.45</c:v>
                </c:pt>
                <c:pt idx="78">
                  <c:v>30.16</c:v>
                </c:pt>
                <c:pt idx="79">
                  <c:v>30.13</c:v>
                </c:pt>
                <c:pt idx="80">
                  <c:v>30.11</c:v>
                </c:pt>
                <c:pt idx="81">
                  <c:v>30.1</c:v>
                </c:pt>
                <c:pt idx="82">
                  <c:v>30.13</c:v>
                </c:pt>
                <c:pt idx="83">
                  <c:v>30.11</c:v>
                </c:pt>
                <c:pt idx="84">
                  <c:v>30.08</c:v>
                </c:pt>
                <c:pt idx="85">
                  <c:v>30.09</c:v>
                </c:pt>
                <c:pt idx="86">
                  <c:v>30.09</c:v>
                </c:pt>
                <c:pt idx="87">
                  <c:v>30.08</c:v>
                </c:pt>
                <c:pt idx="88">
                  <c:v>30.07</c:v>
                </c:pt>
                <c:pt idx="89">
                  <c:v>30.07</c:v>
                </c:pt>
                <c:pt idx="90">
                  <c:v>30.07</c:v>
                </c:pt>
                <c:pt idx="91">
                  <c:v>30.06</c:v>
                </c:pt>
                <c:pt idx="92">
                  <c:v>30.05</c:v>
                </c:pt>
                <c:pt idx="93">
                  <c:v>30.04</c:v>
                </c:pt>
                <c:pt idx="94">
                  <c:v>30.04</c:v>
                </c:pt>
                <c:pt idx="95">
                  <c:v>30.03</c:v>
                </c:pt>
                <c:pt idx="96">
                  <c:v>30.03</c:v>
                </c:pt>
                <c:pt idx="97">
                  <c:v>30.03</c:v>
                </c:pt>
                <c:pt idx="98">
                  <c:v>30.03</c:v>
                </c:pt>
                <c:pt idx="99">
                  <c:v>30.01</c:v>
                </c:pt>
                <c:pt idx="100">
                  <c:v>29.99</c:v>
                </c:pt>
                <c:pt idx="101">
                  <c:v>30</c:v>
                </c:pt>
                <c:pt idx="102">
                  <c:v>30</c:v>
                </c:pt>
                <c:pt idx="103">
                  <c:v>32.64</c:v>
                </c:pt>
                <c:pt idx="104">
                  <c:v>33.33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'Dyno Data'!$BR$2</c:f>
              <c:strCache>
                <c:ptCount val="1"/>
                <c:pt idx="0">
                  <c:v>Voltage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Data'!$BR$3:$BR$101</c:f>
              <c:numCache>
                <c:formatCode>General</c:formatCode>
                <c:ptCount val="99"/>
                <c:pt idx="0">
                  <c:v>39.94</c:v>
                </c:pt>
                <c:pt idx="1">
                  <c:v>39.94</c:v>
                </c:pt>
                <c:pt idx="2">
                  <c:v>39.94</c:v>
                </c:pt>
                <c:pt idx="3">
                  <c:v>39.94</c:v>
                </c:pt>
                <c:pt idx="4">
                  <c:v>39.94</c:v>
                </c:pt>
                <c:pt idx="5">
                  <c:v>39.94</c:v>
                </c:pt>
                <c:pt idx="6">
                  <c:v>38.86</c:v>
                </c:pt>
                <c:pt idx="7">
                  <c:v>38.11</c:v>
                </c:pt>
                <c:pt idx="8">
                  <c:v>37.71</c:v>
                </c:pt>
                <c:pt idx="9">
                  <c:v>37.44</c:v>
                </c:pt>
                <c:pt idx="10">
                  <c:v>37.44</c:v>
                </c:pt>
                <c:pt idx="11">
                  <c:v>37.18</c:v>
                </c:pt>
                <c:pt idx="12">
                  <c:v>36.96</c:v>
                </c:pt>
                <c:pt idx="13">
                  <c:v>36.96</c:v>
                </c:pt>
                <c:pt idx="14">
                  <c:v>36.840000000000003</c:v>
                </c:pt>
                <c:pt idx="15">
                  <c:v>36.75</c:v>
                </c:pt>
                <c:pt idx="16">
                  <c:v>36.68</c:v>
                </c:pt>
                <c:pt idx="17">
                  <c:v>36.630000000000003</c:v>
                </c:pt>
                <c:pt idx="18">
                  <c:v>36.630000000000003</c:v>
                </c:pt>
                <c:pt idx="19">
                  <c:v>36.58</c:v>
                </c:pt>
                <c:pt idx="20">
                  <c:v>36.549999999999997</c:v>
                </c:pt>
                <c:pt idx="21">
                  <c:v>36.5</c:v>
                </c:pt>
                <c:pt idx="22">
                  <c:v>36.619999999999997</c:v>
                </c:pt>
                <c:pt idx="23">
                  <c:v>36.61</c:v>
                </c:pt>
                <c:pt idx="24">
                  <c:v>36.54</c:v>
                </c:pt>
                <c:pt idx="25">
                  <c:v>36.450000000000003</c:v>
                </c:pt>
                <c:pt idx="26">
                  <c:v>36.35</c:v>
                </c:pt>
                <c:pt idx="27">
                  <c:v>36.25</c:v>
                </c:pt>
                <c:pt idx="28">
                  <c:v>36.159999999999997</c:v>
                </c:pt>
                <c:pt idx="29">
                  <c:v>36.090000000000003</c:v>
                </c:pt>
                <c:pt idx="30">
                  <c:v>36.04</c:v>
                </c:pt>
                <c:pt idx="31">
                  <c:v>36</c:v>
                </c:pt>
                <c:pt idx="32">
                  <c:v>35.94</c:v>
                </c:pt>
                <c:pt idx="33">
                  <c:v>35.9</c:v>
                </c:pt>
                <c:pt idx="34">
                  <c:v>35.869999999999997</c:v>
                </c:pt>
                <c:pt idx="35">
                  <c:v>35.82</c:v>
                </c:pt>
                <c:pt idx="36">
                  <c:v>35.78</c:v>
                </c:pt>
                <c:pt idx="37">
                  <c:v>35.74</c:v>
                </c:pt>
                <c:pt idx="38">
                  <c:v>35.69</c:v>
                </c:pt>
                <c:pt idx="39">
                  <c:v>35.65</c:v>
                </c:pt>
                <c:pt idx="40">
                  <c:v>35.57</c:v>
                </c:pt>
                <c:pt idx="41">
                  <c:v>35.520000000000003</c:v>
                </c:pt>
                <c:pt idx="42">
                  <c:v>35.47</c:v>
                </c:pt>
                <c:pt idx="43">
                  <c:v>35.42</c:v>
                </c:pt>
                <c:pt idx="44">
                  <c:v>35.36</c:v>
                </c:pt>
                <c:pt idx="45">
                  <c:v>35.299999999999997</c:v>
                </c:pt>
                <c:pt idx="46">
                  <c:v>35.25</c:v>
                </c:pt>
                <c:pt idx="47">
                  <c:v>35.18</c:v>
                </c:pt>
                <c:pt idx="48">
                  <c:v>35.119999999999997</c:v>
                </c:pt>
                <c:pt idx="49">
                  <c:v>35.06</c:v>
                </c:pt>
                <c:pt idx="50">
                  <c:v>34.99</c:v>
                </c:pt>
                <c:pt idx="51">
                  <c:v>34.92</c:v>
                </c:pt>
                <c:pt idx="52">
                  <c:v>34.85</c:v>
                </c:pt>
                <c:pt idx="53">
                  <c:v>34.78</c:v>
                </c:pt>
                <c:pt idx="54">
                  <c:v>34.71</c:v>
                </c:pt>
                <c:pt idx="55">
                  <c:v>34.6</c:v>
                </c:pt>
                <c:pt idx="56">
                  <c:v>34.520000000000003</c:v>
                </c:pt>
                <c:pt idx="57">
                  <c:v>34.43</c:v>
                </c:pt>
                <c:pt idx="58">
                  <c:v>34.35</c:v>
                </c:pt>
                <c:pt idx="59">
                  <c:v>34.26</c:v>
                </c:pt>
                <c:pt idx="60">
                  <c:v>34.17</c:v>
                </c:pt>
                <c:pt idx="61">
                  <c:v>34.08</c:v>
                </c:pt>
                <c:pt idx="62">
                  <c:v>33.979999999999997</c:v>
                </c:pt>
                <c:pt idx="63">
                  <c:v>33.880000000000003</c:v>
                </c:pt>
                <c:pt idx="64">
                  <c:v>33.770000000000003</c:v>
                </c:pt>
                <c:pt idx="65">
                  <c:v>33.659999999999997</c:v>
                </c:pt>
                <c:pt idx="66">
                  <c:v>33.53</c:v>
                </c:pt>
                <c:pt idx="67">
                  <c:v>33.4</c:v>
                </c:pt>
                <c:pt idx="68">
                  <c:v>33.22</c:v>
                </c:pt>
                <c:pt idx="69">
                  <c:v>33.049999999999997</c:v>
                </c:pt>
                <c:pt idx="70">
                  <c:v>32.86</c:v>
                </c:pt>
                <c:pt idx="71">
                  <c:v>32.64</c:v>
                </c:pt>
                <c:pt idx="72">
                  <c:v>32.35</c:v>
                </c:pt>
                <c:pt idx="73">
                  <c:v>31.9</c:v>
                </c:pt>
                <c:pt idx="74">
                  <c:v>31.07</c:v>
                </c:pt>
                <c:pt idx="75">
                  <c:v>30.13</c:v>
                </c:pt>
                <c:pt idx="76">
                  <c:v>30.09</c:v>
                </c:pt>
                <c:pt idx="77">
                  <c:v>30.08</c:v>
                </c:pt>
                <c:pt idx="78">
                  <c:v>30.08</c:v>
                </c:pt>
                <c:pt idx="79">
                  <c:v>30.08</c:v>
                </c:pt>
                <c:pt idx="80">
                  <c:v>30.09</c:v>
                </c:pt>
                <c:pt idx="81">
                  <c:v>30.08</c:v>
                </c:pt>
                <c:pt idx="82">
                  <c:v>30.07</c:v>
                </c:pt>
                <c:pt idx="83">
                  <c:v>30.07</c:v>
                </c:pt>
                <c:pt idx="84">
                  <c:v>30.06</c:v>
                </c:pt>
                <c:pt idx="85">
                  <c:v>30.06</c:v>
                </c:pt>
                <c:pt idx="86">
                  <c:v>30.05</c:v>
                </c:pt>
                <c:pt idx="87">
                  <c:v>30.05</c:v>
                </c:pt>
                <c:pt idx="88">
                  <c:v>30.04</c:v>
                </c:pt>
                <c:pt idx="89">
                  <c:v>30.04</c:v>
                </c:pt>
                <c:pt idx="90">
                  <c:v>30.04</c:v>
                </c:pt>
                <c:pt idx="91">
                  <c:v>30.04</c:v>
                </c:pt>
                <c:pt idx="92">
                  <c:v>30.03</c:v>
                </c:pt>
                <c:pt idx="93">
                  <c:v>30.02</c:v>
                </c:pt>
                <c:pt idx="94">
                  <c:v>30</c:v>
                </c:pt>
                <c:pt idx="95">
                  <c:v>30</c:v>
                </c:pt>
                <c:pt idx="96">
                  <c:v>29.98</c:v>
                </c:pt>
                <c:pt idx="97">
                  <c:v>32.5</c:v>
                </c:pt>
                <c:pt idx="98">
                  <c:v>33.200000000000003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'Dyno Data'!$BJ$2</c:f>
              <c:strCache>
                <c:ptCount val="1"/>
                <c:pt idx="0">
                  <c:v>Current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Data'!$BJ$3:$BJ$107</c:f>
              <c:numCache>
                <c:formatCode>General</c:formatCode>
                <c:ptCount val="105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14.81</c:v>
                </c:pt>
                <c:pt idx="5">
                  <c:v>14.81</c:v>
                </c:pt>
                <c:pt idx="6">
                  <c:v>22.78</c:v>
                </c:pt>
                <c:pt idx="7">
                  <c:v>22.73</c:v>
                </c:pt>
                <c:pt idx="8">
                  <c:v>22.73</c:v>
                </c:pt>
                <c:pt idx="9">
                  <c:v>22.7</c:v>
                </c:pt>
                <c:pt idx="10">
                  <c:v>24.68</c:v>
                </c:pt>
                <c:pt idx="11">
                  <c:v>25.48</c:v>
                </c:pt>
                <c:pt idx="12">
                  <c:v>25.51</c:v>
                </c:pt>
                <c:pt idx="13">
                  <c:v>25.51</c:v>
                </c:pt>
                <c:pt idx="14">
                  <c:v>26.06</c:v>
                </c:pt>
                <c:pt idx="15">
                  <c:v>25.87</c:v>
                </c:pt>
                <c:pt idx="16">
                  <c:v>25.81</c:v>
                </c:pt>
                <c:pt idx="17">
                  <c:v>25.79</c:v>
                </c:pt>
                <c:pt idx="18">
                  <c:v>25.76</c:v>
                </c:pt>
                <c:pt idx="19">
                  <c:v>25.73</c:v>
                </c:pt>
                <c:pt idx="20">
                  <c:v>25.69</c:v>
                </c:pt>
                <c:pt idx="21">
                  <c:v>26.45</c:v>
                </c:pt>
                <c:pt idx="22">
                  <c:v>26.46</c:v>
                </c:pt>
                <c:pt idx="23">
                  <c:v>26.46</c:v>
                </c:pt>
                <c:pt idx="24">
                  <c:v>26.43</c:v>
                </c:pt>
                <c:pt idx="25">
                  <c:v>26.35</c:v>
                </c:pt>
                <c:pt idx="26">
                  <c:v>27.05</c:v>
                </c:pt>
                <c:pt idx="27">
                  <c:v>27.03</c:v>
                </c:pt>
                <c:pt idx="28">
                  <c:v>27.01</c:v>
                </c:pt>
                <c:pt idx="29">
                  <c:v>26.99</c:v>
                </c:pt>
                <c:pt idx="30">
                  <c:v>26.96</c:v>
                </c:pt>
                <c:pt idx="31">
                  <c:v>26.92</c:v>
                </c:pt>
                <c:pt idx="32">
                  <c:v>26.99</c:v>
                </c:pt>
                <c:pt idx="33">
                  <c:v>26.86</c:v>
                </c:pt>
                <c:pt idx="34">
                  <c:v>26.82</c:v>
                </c:pt>
                <c:pt idx="35">
                  <c:v>26.78</c:v>
                </c:pt>
                <c:pt idx="36">
                  <c:v>26.5</c:v>
                </c:pt>
                <c:pt idx="37">
                  <c:v>27.17</c:v>
                </c:pt>
                <c:pt idx="38">
                  <c:v>27.11</c:v>
                </c:pt>
                <c:pt idx="39">
                  <c:v>27.01</c:v>
                </c:pt>
                <c:pt idx="40">
                  <c:v>26.98</c:v>
                </c:pt>
                <c:pt idx="41">
                  <c:v>26.92</c:v>
                </c:pt>
                <c:pt idx="42">
                  <c:v>26.84</c:v>
                </c:pt>
                <c:pt idx="43">
                  <c:v>26.79</c:v>
                </c:pt>
                <c:pt idx="44">
                  <c:v>26.74</c:v>
                </c:pt>
                <c:pt idx="45">
                  <c:v>26.7</c:v>
                </c:pt>
                <c:pt idx="46">
                  <c:v>26.64</c:v>
                </c:pt>
                <c:pt idx="47">
                  <c:v>26.6</c:v>
                </c:pt>
                <c:pt idx="48">
                  <c:v>26.57</c:v>
                </c:pt>
                <c:pt idx="49">
                  <c:v>27.21</c:v>
                </c:pt>
                <c:pt idx="50">
                  <c:v>27.18</c:v>
                </c:pt>
                <c:pt idx="51">
                  <c:v>27.16</c:v>
                </c:pt>
                <c:pt idx="52">
                  <c:v>27.12</c:v>
                </c:pt>
                <c:pt idx="53">
                  <c:v>27.07</c:v>
                </c:pt>
                <c:pt idx="54">
                  <c:v>27</c:v>
                </c:pt>
                <c:pt idx="55">
                  <c:v>26.94</c:v>
                </c:pt>
                <c:pt idx="56">
                  <c:v>26.87</c:v>
                </c:pt>
                <c:pt idx="57">
                  <c:v>26.8</c:v>
                </c:pt>
                <c:pt idx="58">
                  <c:v>26.73</c:v>
                </c:pt>
                <c:pt idx="59">
                  <c:v>26.66</c:v>
                </c:pt>
                <c:pt idx="60">
                  <c:v>26.58</c:v>
                </c:pt>
                <c:pt idx="61">
                  <c:v>26.5</c:v>
                </c:pt>
                <c:pt idx="62">
                  <c:v>26.42</c:v>
                </c:pt>
                <c:pt idx="63">
                  <c:v>26.34</c:v>
                </c:pt>
                <c:pt idx="64">
                  <c:v>26.26</c:v>
                </c:pt>
                <c:pt idx="65">
                  <c:v>26.17</c:v>
                </c:pt>
                <c:pt idx="66">
                  <c:v>26.52</c:v>
                </c:pt>
                <c:pt idx="67">
                  <c:v>26.61</c:v>
                </c:pt>
                <c:pt idx="68">
                  <c:v>26.53</c:v>
                </c:pt>
                <c:pt idx="69">
                  <c:v>26.42</c:v>
                </c:pt>
                <c:pt idx="70">
                  <c:v>26.29</c:v>
                </c:pt>
                <c:pt idx="71">
                  <c:v>26.16</c:v>
                </c:pt>
                <c:pt idx="72">
                  <c:v>26</c:v>
                </c:pt>
                <c:pt idx="73">
                  <c:v>25.8</c:v>
                </c:pt>
                <c:pt idx="74">
                  <c:v>26.22</c:v>
                </c:pt>
                <c:pt idx="75">
                  <c:v>25.91</c:v>
                </c:pt>
                <c:pt idx="76">
                  <c:v>25.91</c:v>
                </c:pt>
                <c:pt idx="77">
                  <c:v>24.21</c:v>
                </c:pt>
                <c:pt idx="78">
                  <c:v>23.11</c:v>
                </c:pt>
                <c:pt idx="79">
                  <c:v>23.11</c:v>
                </c:pt>
                <c:pt idx="80">
                  <c:v>23.09</c:v>
                </c:pt>
                <c:pt idx="81">
                  <c:v>22.59</c:v>
                </c:pt>
                <c:pt idx="82">
                  <c:v>22.57</c:v>
                </c:pt>
                <c:pt idx="83">
                  <c:v>22.53</c:v>
                </c:pt>
                <c:pt idx="84">
                  <c:v>22.4</c:v>
                </c:pt>
                <c:pt idx="85">
                  <c:v>22.4</c:v>
                </c:pt>
                <c:pt idx="86">
                  <c:v>22.16</c:v>
                </c:pt>
                <c:pt idx="87">
                  <c:v>22.16</c:v>
                </c:pt>
                <c:pt idx="88">
                  <c:v>22.05</c:v>
                </c:pt>
                <c:pt idx="89">
                  <c:v>21.98</c:v>
                </c:pt>
                <c:pt idx="90">
                  <c:v>21.79</c:v>
                </c:pt>
                <c:pt idx="91">
                  <c:v>21.66</c:v>
                </c:pt>
                <c:pt idx="92">
                  <c:v>21.66</c:v>
                </c:pt>
                <c:pt idx="93">
                  <c:v>21.55</c:v>
                </c:pt>
                <c:pt idx="94">
                  <c:v>21.46</c:v>
                </c:pt>
                <c:pt idx="95">
                  <c:v>21.46</c:v>
                </c:pt>
                <c:pt idx="96">
                  <c:v>21.24</c:v>
                </c:pt>
                <c:pt idx="97">
                  <c:v>21.17</c:v>
                </c:pt>
                <c:pt idx="98">
                  <c:v>21.16</c:v>
                </c:pt>
                <c:pt idx="99">
                  <c:v>21.15</c:v>
                </c:pt>
                <c:pt idx="100">
                  <c:v>21.14</c:v>
                </c:pt>
                <c:pt idx="101">
                  <c:v>21.13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'Dyno Data'!$BS$2</c:f>
              <c:strCache>
                <c:ptCount val="1"/>
                <c:pt idx="0">
                  <c:v>Current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Data'!$BS$3:$BS$101</c:f>
              <c:numCache>
                <c:formatCode>General</c:formatCode>
                <c:ptCount val="9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1.57</c:v>
                </c:pt>
                <c:pt idx="6">
                  <c:v>18.13</c:v>
                </c:pt>
                <c:pt idx="7">
                  <c:v>23.62</c:v>
                </c:pt>
                <c:pt idx="8">
                  <c:v>23.62</c:v>
                </c:pt>
                <c:pt idx="9">
                  <c:v>23.45</c:v>
                </c:pt>
                <c:pt idx="10">
                  <c:v>23.35</c:v>
                </c:pt>
                <c:pt idx="11">
                  <c:v>24.93</c:v>
                </c:pt>
                <c:pt idx="12">
                  <c:v>24.93</c:v>
                </c:pt>
                <c:pt idx="13">
                  <c:v>25.25</c:v>
                </c:pt>
                <c:pt idx="14">
                  <c:v>25.22</c:v>
                </c:pt>
                <c:pt idx="15">
                  <c:v>25.19</c:v>
                </c:pt>
                <c:pt idx="16">
                  <c:v>25.19</c:v>
                </c:pt>
                <c:pt idx="17">
                  <c:v>25.31</c:v>
                </c:pt>
                <c:pt idx="18">
                  <c:v>25.32</c:v>
                </c:pt>
                <c:pt idx="19">
                  <c:v>25.76</c:v>
                </c:pt>
                <c:pt idx="20">
                  <c:v>25.76</c:v>
                </c:pt>
                <c:pt idx="21">
                  <c:v>25.82</c:v>
                </c:pt>
                <c:pt idx="22">
                  <c:v>25.81</c:v>
                </c:pt>
                <c:pt idx="23">
                  <c:v>25.81</c:v>
                </c:pt>
                <c:pt idx="24">
                  <c:v>25.77</c:v>
                </c:pt>
                <c:pt idx="25">
                  <c:v>25.7</c:v>
                </c:pt>
                <c:pt idx="26">
                  <c:v>25.64</c:v>
                </c:pt>
                <c:pt idx="27">
                  <c:v>25.69</c:v>
                </c:pt>
                <c:pt idx="28">
                  <c:v>25.62</c:v>
                </c:pt>
                <c:pt idx="29">
                  <c:v>25.59</c:v>
                </c:pt>
                <c:pt idx="30">
                  <c:v>25.56</c:v>
                </c:pt>
                <c:pt idx="31">
                  <c:v>25.53</c:v>
                </c:pt>
                <c:pt idx="32">
                  <c:v>25.87</c:v>
                </c:pt>
                <c:pt idx="33">
                  <c:v>25.84</c:v>
                </c:pt>
                <c:pt idx="34">
                  <c:v>25.81</c:v>
                </c:pt>
                <c:pt idx="35">
                  <c:v>25.78</c:v>
                </c:pt>
                <c:pt idx="36">
                  <c:v>25.75</c:v>
                </c:pt>
                <c:pt idx="37">
                  <c:v>25.71</c:v>
                </c:pt>
                <c:pt idx="38">
                  <c:v>25.66</c:v>
                </c:pt>
                <c:pt idx="39">
                  <c:v>25.62</c:v>
                </c:pt>
                <c:pt idx="40">
                  <c:v>26.27</c:v>
                </c:pt>
                <c:pt idx="41">
                  <c:v>26.23</c:v>
                </c:pt>
                <c:pt idx="42">
                  <c:v>26.19</c:v>
                </c:pt>
                <c:pt idx="43">
                  <c:v>26.14</c:v>
                </c:pt>
                <c:pt idx="44">
                  <c:v>26.1</c:v>
                </c:pt>
                <c:pt idx="45">
                  <c:v>26.06</c:v>
                </c:pt>
                <c:pt idx="46">
                  <c:v>26.02</c:v>
                </c:pt>
                <c:pt idx="47">
                  <c:v>25.98</c:v>
                </c:pt>
                <c:pt idx="48">
                  <c:v>25.94</c:v>
                </c:pt>
                <c:pt idx="49">
                  <c:v>25.9</c:v>
                </c:pt>
                <c:pt idx="50">
                  <c:v>25.86</c:v>
                </c:pt>
                <c:pt idx="51">
                  <c:v>25.82</c:v>
                </c:pt>
                <c:pt idx="52">
                  <c:v>25.78</c:v>
                </c:pt>
                <c:pt idx="53">
                  <c:v>25.74</c:v>
                </c:pt>
                <c:pt idx="54">
                  <c:v>25.7</c:v>
                </c:pt>
                <c:pt idx="55">
                  <c:v>26.33</c:v>
                </c:pt>
                <c:pt idx="56">
                  <c:v>26.27</c:v>
                </c:pt>
                <c:pt idx="57">
                  <c:v>26.21</c:v>
                </c:pt>
                <c:pt idx="58">
                  <c:v>26.14</c:v>
                </c:pt>
                <c:pt idx="59">
                  <c:v>26.07</c:v>
                </c:pt>
                <c:pt idx="60">
                  <c:v>26</c:v>
                </c:pt>
                <c:pt idx="61">
                  <c:v>25.93</c:v>
                </c:pt>
                <c:pt idx="62">
                  <c:v>25.85</c:v>
                </c:pt>
                <c:pt idx="63">
                  <c:v>25.78</c:v>
                </c:pt>
                <c:pt idx="64">
                  <c:v>25.7</c:v>
                </c:pt>
                <c:pt idx="65">
                  <c:v>25.61</c:v>
                </c:pt>
                <c:pt idx="66">
                  <c:v>25.51</c:v>
                </c:pt>
                <c:pt idx="67">
                  <c:v>25.41</c:v>
                </c:pt>
                <c:pt idx="68">
                  <c:v>25.89</c:v>
                </c:pt>
                <c:pt idx="69">
                  <c:v>25.82</c:v>
                </c:pt>
                <c:pt idx="70">
                  <c:v>25.67</c:v>
                </c:pt>
                <c:pt idx="71">
                  <c:v>25.49</c:v>
                </c:pt>
                <c:pt idx="72">
                  <c:v>25.27</c:v>
                </c:pt>
                <c:pt idx="73">
                  <c:v>25.54</c:v>
                </c:pt>
                <c:pt idx="74">
                  <c:v>24.91</c:v>
                </c:pt>
                <c:pt idx="75">
                  <c:v>21.95</c:v>
                </c:pt>
                <c:pt idx="76">
                  <c:v>21.94</c:v>
                </c:pt>
                <c:pt idx="77">
                  <c:v>21.92</c:v>
                </c:pt>
                <c:pt idx="78">
                  <c:v>21.92</c:v>
                </c:pt>
                <c:pt idx="79">
                  <c:v>21.65</c:v>
                </c:pt>
                <c:pt idx="80">
                  <c:v>21.52</c:v>
                </c:pt>
                <c:pt idx="81">
                  <c:v>21.52</c:v>
                </c:pt>
                <c:pt idx="82">
                  <c:v>21.47</c:v>
                </c:pt>
                <c:pt idx="83">
                  <c:v>21.35</c:v>
                </c:pt>
                <c:pt idx="84">
                  <c:v>21.17</c:v>
                </c:pt>
                <c:pt idx="85">
                  <c:v>21.17</c:v>
                </c:pt>
                <c:pt idx="86">
                  <c:v>21.06</c:v>
                </c:pt>
                <c:pt idx="87">
                  <c:v>20.95</c:v>
                </c:pt>
                <c:pt idx="88">
                  <c:v>20.85</c:v>
                </c:pt>
                <c:pt idx="89">
                  <c:v>20.85</c:v>
                </c:pt>
                <c:pt idx="90">
                  <c:v>20.75</c:v>
                </c:pt>
                <c:pt idx="91">
                  <c:v>20.61</c:v>
                </c:pt>
                <c:pt idx="92">
                  <c:v>20.54</c:v>
                </c:pt>
                <c:pt idx="93">
                  <c:v>20.53</c:v>
                </c:pt>
                <c:pt idx="94">
                  <c:v>20.53</c:v>
                </c:pt>
                <c:pt idx="95">
                  <c:v>20.52</c:v>
                </c:pt>
                <c:pt idx="96">
                  <c:v>12.59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7808"/>
        <c:axId val="199524928"/>
      </c:scatterChart>
      <c:scatterChart>
        <c:scatterStyle val="smoothMarker"/>
        <c:varyColors val="0"/>
        <c:ser>
          <c:idx val="6"/>
          <c:order val="4"/>
          <c:tx>
            <c:strRef>
              <c:f>'Dyno Data'!$BK$2</c:f>
              <c:strCache>
                <c:ptCount val="1"/>
                <c:pt idx="0">
                  <c:v>Power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Data'!$BK$3:$BK$107</c:f>
              <c:numCache>
                <c:formatCode>General</c:formatCode>
                <c:ptCount val="10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597.79999999999995</c:v>
                </c:pt>
                <c:pt idx="5">
                  <c:v>582.29999999999995</c:v>
                </c:pt>
                <c:pt idx="6">
                  <c:v>895.7</c:v>
                </c:pt>
                <c:pt idx="7">
                  <c:v>886.9</c:v>
                </c:pt>
                <c:pt idx="8">
                  <c:v>882.3</c:v>
                </c:pt>
                <c:pt idx="9">
                  <c:v>875.5</c:v>
                </c:pt>
                <c:pt idx="10">
                  <c:v>945.7</c:v>
                </c:pt>
                <c:pt idx="11">
                  <c:v>976.3</c:v>
                </c:pt>
                <c:pt idx="12">
                  <c:v>973.2</c:v>
                </c:pt>
                <c:pt idx="13">
                  <c:v>969.7</c:v>
                </c:pt>
                <c:pt idx="14">
                  <c:v>986.6</c:v>
                </c:pt>
                <c:pt idx="15">
                  <c:v>979.4</c:v>
                </c:pt>
                <c:pt idx="16">
                  <c:v>974.8</c:v>
                </c:pt>
                <c:pt idx="17">
                  <c:v>971.1</c:v>
                </c:pt>
                <c:pt idx="18">
                  <c:v>969.6</c:v>
                </c:pt>
                <c:pt idx="19">
                  <c:v>968.4</c:v>
                </c:pt>
                <c:pt idx="20">
                  <c:v>964.9</c:v>
                </c:pt>
                <c:pt idx="21">
                  <c:v>987.3</c:v>
                </c:pt>
                <c:pt idx="22">
                  <c:v>988</c:v>
                </c:pt>
                <c:pt idx="23">
                  <c:v>988</c:v>
                </c:pt>
                <c:pt idx="24">
                  <c:v>986.3</c:v>
                </c:pt>
                <c:pt idx="25">
                  <c:v>982.8</c:v>
                </c:pt>
                <c:pt idx="26">
                  <c:v>1007</c:v>
                </c:pt>
                <c:pt idx="27">
                  <c:v>1005</c:v>
                </c:pt>
                <c:pt idx="28">
                  <c:v>1003</c:v>
                </c:pt>
                <c:pt idx="29">
                  <c:v>1001</c:v>
                </c:pt>
                <c:pt idx="30">
                  <c:v>999.6</c:v>
                </c:pt>
                <c:pt idx="31">
                  <c:v>996.8</c:v>
                </c:pt>
                <c:pt idx="32">
                  <c:v>994.7</c:v>
                </c:pt>
                <c:pt idx="33">
                  <c:v>991.9</c:v>
                </c:pt>
                <c:pt idx="34">
                  <c:v>988.8</c:v>
                </c:pt>
                <c:pt idx="35">
                  <c:v>986</c:v>
                </c:pt>
                <c:pt idx="36">
                  <c:v>974.4</c:v>
                </c:pt>
                <c:pt idx="37">
                  <c:v>996.5</c:v>
                </c:pt>
                <c:pt idx="38">
                  <c:v>992.7</c:v>
                </c:pt>
                <c:pt idx="39">
                  <c:v>987.4</c:v>
                </c:pt>
                <c:pt idx="40">
                  <c:v>984.7</c:v>
                </c:pt>
                <c:pt idx="41">
                  <c:v>981.6</c:v>
                </c:pt>
                <c:pt idx="42">
                  <c:v>976.1</c:v>
                </c:pt>
                <c:pt idx="43">
                  <c:v>972.4</c:v>
                </c:pt>
                <c:pt idx="44">
                  <c:v>969</c:v>
                </c:pt>
                <c:pt idx="45">
                  <c:v>965.7</c:v>
                </c:pt>
                <c:pt idx="46">
                  <c:v>961.7</c:v>
                </c:pt>
                <c:pt idx="47">
                  <c:v>958.3</c:v>
                </c:pt>
                <c:pt idx="48">
                  <c:v>955.4</c:v>
                </c:pt>
                <c:pt idx="49">
                  <c:v>975.4</c:v>
                </c:pt>
                <c:pt idx="50">
                  <c:v>972.5</c:v>
                </c:pt>
                <c:pt idx="51">
                  <c:v>969.3</c:v>
                </c:pt>
                <c:pt idx="52">
                  <c:v>965.7</c:v>
                </c:pt>
                <c:pt idx="53">
                  <c:v>961.7</c:v>
                </c:pt>
                <c:pt idx="54">
                  <c:v>957.1</c:v>
                </c:pt>
                <c:pt idx="55">
                  <c:v>952.5</c:v>
                </c:pt>
                <c:pt idx="56">
                  <c:v>947.9</c:v>
                </c:pt>
                <c:pt idx="57">
                  <c:v>942.8</c:v>
                </c:pt>
                <c:pt idx="58">
                  <c:v>937.9</c:v>
                </c:pt>
                <c:pt idx="59">
                  <c:v>933.1</c:v>
                </c:pt>
                <c:pt idx="60">
                  <c:v>927.6</c:v>
                </c:pt>
                <c:pt idx="61">
                  <c:v>922.2</c:v>
                </c:pt>
                <c:pt idx="62">
                  <c:v>916.5</c:v>
                </c:pt>
                <c:pt idx="63">
                  <c:v>911.1</c:v>
                </c:pt>
                <c:pt idx="64">
                  <c:v>905.4</c:v>
                </c:pt>
                <c:pt idx="65">
                  <c:v>899.2</c:v>
                </c:pt>
                <c:pt idx="66">
                  <c:v>907.5</c:v>
                </c:pt>
                <c:pt idx="67">
                  <c:v>906.8</c:v>
                </c:pt>
                <c:pt idx="68">
                  <c:v>900.1</c:v>
                </c:pt>
                <c:pt idx="69">
                  <c:v>892.7</c:v>
                </c:pt>
                <c:pt idx="70">
                  <c:v>884.1</c:v>
                </c:pt>
                <c:pt idx="71">
                  <c:v>875.3</c:v>
                </c:pt>
                <c:pt idx="72">
                  <c:v>865</c:v>
                </c:pt>
                <c:pt idx="73">
                  <c:v>852.4</c:v>
                </c:pt>
                <c:pt idx="74">
                  <c:v>857.9</c:v>
                </c:pt>
                <c:pt idx="75">
                  <c:v>837.1</c:v>
                </c:pt>
                <c:pt idx="76">
                  <c:v>820</c:v>
                </c:pt>
                <c:pt idx="77">
                  <c:v>737.1</c:v>
                </c:pt>
                <c:pt idx="78">
                  <c:v>696.9</c:v>
                </c:pt>
                <c:pt idx="79">
                  <c:v>696.7</c:v>
                </c:pt>
                <c:pt idx="80">
                  <c:v>695.2</c:v>
                </c:pt>
                <c:pt idx="81">
                  <c:v>680</c:v>
                </c:pt>
                <c:pt idx="82">
                  <c:v>680</c:v>
                </c:pt>
                <c:pt idx="83">
                  <c:v>678.3</c:v>
                </c:pt>
                <c:pt idx="84">
                  <c:v>673.7</c:v>
                </c:pt>
                <c:pt idx="85">
                  <c:v>674</c:v>
                </c:pt>
                <c:pt idx="86">
                  <c:v>666.7</c:v>
                </c:pt>
                <c:pt idx="87">
                  <c:v>666.5</c:v>
                </c:pt>
                <c:pt idx="88">
                  <c:v>663</c:v>
                </c:pt>
                <c:pt idx="89">
                  <c:v>660.9</c:v>
                </c:pt>
                <c:pt idx="90">
                  <c:v>655.20000000000005</c:v>
                </c:pt>
                <c:pt idx="91">
                  <c:v>651</c:v>
                </c:pt>
                <c:pt idx="92">
                  <c:v>650.79999999999995</c:v>
                </c:pt>
                <c:pt idx="93">
                  <c:v>647.5</c:v>
                </c:pt>
                <c:pt idx="94">
                  <c:v>644.6</c:v>
                </c:pt>
                <c:pt idx="95">
                  <c:v>644.4</c:v>
                </c:pt>
                <c:pt idx="96">
                  <c:v>637.79999999999995</c:v>
                </c:pt>
                <c:pt idx="97">
                  <c:v>635.70000000000005</c:v>
                </c:pt>
                <c:pt idx="98">
                  <c:v>635.4</c:v>
                </c:pt>
                <c:pt idx="99">
                  <c:v>635.4</c:v>
                </c:pt>
                <c:pt idx="100">
                  <c:v>633.9</c:v>
                </c:pt>
                <c:pt idx="101">
                  <c:v>633.9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'Dyno Data'!$BT$2</c:f>
              <c:strCache>
                <c:ptCount val="1"/>
                <c:pt idx="0">
                  <c:v>Power</c:v>
                </c:pt>
              </c:strCache>
            </c:strRef>
          </c:tx>
          <c:spPr>
            <a:ln>
              <a:solidFill>
                <a:srgbClr val="92D05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Data'!$BT$3:$BT$101</c:f>
              <c:numCache>
                <c:formatCode>General</c:formatCode>
                <c:ptCount val="99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62.7</c:v>
                </c:pt>
                <c:pt idx="6">
                  <c:v>704.5</c:v>
                </c:pt>
                <c:pt idx="7">
                  <c:v>900.1</c:v>
                </c:pt>
                <c:pt idx="8">
                  <c:v>890.7</c:v>
                </c:pt>
                <c:pt idx="9">
                  <c:v>877.9</c:v>
                </c:pt>
                <c:pt idx="10">
                  <c:v>874.2</c:v>
                </c:pt>
                <c:pt idx="11">
                  <c:v>926.8</c:v>
                </c:pt>
                <c:pt idx="12">
                  <c:v>921.4</c:v>
                </c:pt>
                <c:pt idx="13">
                  <c:v>933.2</c:v>
                </c:pt>
                <c:pt idx="14">
                  <c:v>929.1</c:v>
                </c:pt>
                <c:pt idx="15">
                  <c:v>925.7</c:v>
                </c:pt>
                <c:pt idx="16">
                  <c:v>923.9</c:v>
                </c:pt>
                <c:pt idx="17">
                  <c:v>927.1</c:v>
                </c:pt>
                <c:pt idx="18">
                  <c:v>927.4</c:v>
                </c:pt>
                <c:pt idx="19">
                  <c:v>942.3</c:v>
                </c:pt>
                <c:pt idx="20">
                  <c:v>941.5</c:v>
                </c:pt>
                <c:pt idx="21">
                  <c:v>942.4</c:v>
                </c:pt>
                <c:pt idx="22">
                  <c:v>945.1</c:v>
                </c:pt>
                <c:pt idx="23">
                  <c:v>944.9</c:v>
                </c:pt>
                <c:pt idx="24">
                  <c:v>941.6</c:v>
                </c:pt>
                <c:pt idx="25">
                  <c:v>933.7</c:v>
                </c:pt>
                <c:pt idx="26">
                  <c:v>932</c:v>
                </c:pt>
                <c:pt idx="27">
                  <c:v>931.2</c:v>
                </c:pt>
                <c:pt idx="28">
                  <c:v>926.4</c:v>
                </c:pt>
                <c:pt idx="29">
                  <c:v>923.5</c:v>
                </c:pt>
                <c:pt idx="30">
                  <c:v>921.1</c:v>
                </c:pt>
                <c:pt idx="31">
                  <c:v>919</c:v>
                </c:pt>
                <c:pt idx="32">
                  <c:v>929.7</c:v>
                </c:pt>
                <c:pt idx="33">
                  <c:v>927.6</c:v>
                </c:pt>
                <c:pt idx="34">
                  <c:v>925.8</c:v>
                </c:pt>
                <c:pt idx="35">
                  <c:v>923.4</c:v>
                </c:pt>
                <c:pt idx="36">
                  <c:v>921.3</c:v>
                </c:pt>
                <c:pt idx="37">
                  <c:v>918.8</c:v>
                </c:pt>
                <c:pt idx="38">
                  <c:v>915.8</c:v>
                </c:pt>
                <c:pt idx="39">
                  <c:v>913.3</c:v>
                </c:pt>
                <c:pt idx="40">
                  <c:v>934.4</c:v>
                </c:pt>
                <c:pt idx="41">
                  <c:v>931.6</c:v>
                </c:pt>
                <c:pt idx="42">
                  <c:v>928.9</c:v>
                </c:pt>
                <c:pt idx="43">
                  <c:v>925.8</c:v>
                </c:pt>
                <c:pt idx="44">
                  <c:v>922.8</c:v>
                </c:pt>
                <c:pt idx="45">
                  <c:v>919.9</c:v>
                </c:pt>
                <c:pt idx="46">
                  <c:v>917.2</c:v>
                </c:pt>
                <c:pt idx="47">
                  <c:v>913.9</c:v>
                </c:pt>
                <c:pt idx="48">
                  <c:v>911</c:v>
                </c:pt>
                <c:pt idx="49">
                  <c:v>908</c:v>
                </c:pt>
                <c:pt idx="50">
                  <c:v>904.8</c:v>
                </c:pt>
                <c:pt idx="51">
                  <c:v>901.6</c:v>
                </c:pt>
                <c:pt idx="52">
                  <c:v>898.4</c:v>
                </c:pt>
                <c:pt idx="53">
                  <c:v>895.2</c:v>
                </c:pt>
                <c:pt idx="54">
                  <c:v>892</c:v>
                </c:pt>
                <c:pt idx="55">
                  <c:v>911</c:v>
                </c:pt>
                <c:pt idx="56">
                  <c:v>906.8</c:v>
                </c:pt>
                <c:pt idx="57">
                  <c:v>902.4</c:v>
                </c:pt>
                <c:pt idx="58">
                  <c:v>897.9</c:v>
                </c:pt>
                <c:pt idx="59">
                  <c:v>893.1</c:v>
                </c:pt>
                <c:pt idx="60">
                  <c:v>888.4</c:v>
                </c:pt>
                <c:pt idx="61">
                  <c:v>883.6</c:v>
                </c:pt>
                <c:pt idx="62">
                  <c:v>878.3</c:v>
                </c:pt>
                <c:pt idx="63">
                  <c:v>873.4</c:v>
                </c:pt>
                <c:pt idx="64">
                  <c:v>867.8</c:v>
                </c:pt>
                <c:pt idx="65">
                  <c:v>862</c:v>
                </c:pt>
                <c:pt idx="66">
                  <c:v>855.3</c:v>
                </c:pt>
                <c:pt idx="67">
                  <c:v>848.6</c:v>
                </c:pt>
                <c:pt idx="68">
                  <c:v>860</c:v>
                </c:pt>
                <c:pt idx="69">
                  <c:v>853.3</c:v>
                </c:pt>
                <c:pt idx="70">
                  <c:v>843.5</c:v>
                </c:pt>
                <c:pt idx="71">
                  <c:v>831.9</c:v>
                </c:pt>
                <c:pt idx="72">
                  <c:v>817.4</c:v>
                </c:pt>
                <c:pt idx="73">
                  <c:v>814.7</c:v>
                </c:pt>
                <c:pt idx="74">
                  <c:v>773.9</c:v>
                </c:pt>
                <c:pt idx="75">
                  <c:v>661.3</c:v>
                </c:pt>
                <c:pt idx="76">
                  <c:v>660.1</c:v>
                </c:pt>
                <c:pt idx="77">
                  <c:v>659.3</c:v>
                </c:pt>
                <c:pt idx="78">
                  <c:v>659.3</c:v>
                </c:pt>
                <c:pt idx="79">
                  <c:v>651.20000000000005</c:v>
                </c:pt>
                <c:pt idx="80">
                  <c:v>647.5</c:v>
                </c:pt>
                <c:pt idx="81">
                  <c:v>647.29999999999995</c:v>
                </c:pt>
                <c:pt idx="82">
                  <c:v>645.6</c:v>
                </c:pt>
                <c:pt idx="83">
                  <c:v>641.9</c:v>
                </c:pt>
                <c:pt idx="84">
                  <c:v>636.29999999999995</c:v>
                </c:pt>
                <c:pt idx="85">
                  <c:v>636.29999999999995</c:v>
                </c:pt>
                <c:pt idx="86">
                  <c:v>632.79999999999995</c:v>
                </c:pt>
                <c:pt idx="87">
                  <c:v>629.5</c:v>
                </c:pt>
                <c:pt idx="88">
                  <c:v>626.29999999999995</c:v>
                </c:pt>
                <c:pt idx="89">
                  <c:v>626.29999999999995</c:v>
                </c:pt>
                <c:pt idx="90">
                  <c:v>623.29999999999995</c:v>
                </c:pt>
                <c:pt idx="91">
                  <c:v>619.1</c:v>
                </c:pt>
                <c:pt idx="92">
                  <c:v>616.79999999999995</c:v>
                </c:pt>
                <c:pt idx="93">
                  <c:v>616.29999999999995</c:v>
                </c:pt>
                <c:pt idx="94">
                  <c:v>615.9</c:v>
                </c:pt>
                <c:pt idx="95">
                  <c:v>615.6</c:v>
                </c:pt>
                <c:pt idx="96">
                  <c:v>377.4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'Dyno Data'!$BL$2</c:f>
              <c:strCache>
                <c:ptCount val="1"/>
                <c:pt idx="0">
                  <c:v>WattHr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Data'!$BL$3:$BL$107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13</c:v>
                </c:pt>
                <c:pt idx="22">
                  <c:v>21</c:v>
                </c:pt>
                <c:pt idx="23">
                  <c:v>37</c:v>
                </c:pt>
                <c:pt idx="24">
                  <c:v>52</c:v>
                </c:pt>
                <c:pt idx="25">
                  <c:v>69</c:v>
                </c:pt>
                <c:pt idx="26">
                  <c:v>85</c:v>
                </c:pt>
                <c:pt idx="27">
                  <c:v>101</c:v>
                </c:pt>
                <c:pt idx="28">
                  <c:v>118</c:v>
                </c:pt>
                <c:pt idx="29">
                  <c:v>135</c:v>
                </c:pt>
                <c:pt idx="30">
                  <c:v>152</c:v>
                </c:pt>
                <c:pt idx="31">
                  <c:v>168</c:v>
                </c:pt>
                <c:pt idx="32">
                  <c:v>185</c:v>
                </c:pt>
                <c:pt idx="33">
                  <c:v>202</c:v>
                </c:pt>
                <c:pt idx="34">
                  <c:v>218</c:v>
                </c:pt>
                <c:pt idx="35">
                  <c:v>234</c:v>
                </c:pt>
                <c:pt idx="36">
                  <c:v>250</c:v>
                </c:pt>
                <c:pt idx="37">
                  <c:v>267</c:v>
                </c:pt>
                <c:pt idx="38">
                  <c:v>284</c:v>
                </c:pt>
                <c:pt idx="39">
                  <c:v>301</c:v>
                </c:pt>
                <c:pt idx="40">
                  <c:v>317</c:v>
                </c:pt>
                <c:pt idx="41">
                  <c:v>332</c:v>
                </c:pt>
                <c:pt idx="42">
                  <c:v>349</c:v>
                </c:pt>
                <c:pt idx="43">
                  <c:v>365</c:v>
                </c:pt>
                <c:pt idx="44">
                  <c:v>382</c:v>
                </c:pt>
                <c:pt idx="45">
                  <c:v>398</c:v>
                </c:pt>
                <c:pt idx="46">
                  <c:v>414</c:v>
                </c:pt>
                <c:pt idx="47">
                  <c:v>430</c:v>
                </c:pt>
                <c:pt idx="48">
                  <c:v>445</c:v>
                </c:pt>
                <c:pt idx="49">
                  <c:v>462</c:v>
                </c:pt>
                <c:pt idx="50">
                  <c:v>478</c:v>
                </c:pt>
                <c:pt idx="51">
                  <c:v>494</c:v>
                </c:pt>
                <c:pt idx="52">
                  <c:v>511</c:v>
                </c:pt>
                <c:pt idx="53">
                  <c:v>527</c:v>
                </c:pt>
                <c:pt idx="54">
                  <c:v>542</c:v>
                </c:pt>
                <c:pt idx="55">
                  <c:v>558</c:v>
                </c:pt>
                <c:pt idx="56">
                  <c:v>574</c:v>
                </c:pt>
                <c:pt idx="57">
                  <c:v>590</c:v>
                </c:pt>
                <c:pt idx="58">
                  <c:v>606</c:v>
                </c:pt>
                <c:pt idx="59">
                  <c:v>621</c:v>
                </c:pt>
                <c:pt idx="60">
                  <c:v>637</c:v>
                </c:pt>
                <c:pt idx="61">
                  <c:v>653</c:v>
                </c:pt>
                <c:pt idx="62">
                  <c:v>667</c:v>
                </c:pt>
                <c:pt idx="63">
                  <c:v>682</c:v>
                </c:pt>
                <c:pt idx="64">
                  <c:v>697</c:v>
                </c:pt>
                <c:pt idx="65">
                  <c:v>713</c:v>
                </c:pt>
                <c:pt idx="66">
                  <c:v>728</c:v>
                </c:pt>
                <c:pt idx="67">
                  <c:v>744</c:v>
                </c:pt>
                <c:pt idx="68">
                  <c:v>758</c:v>
                </c:pt>
                <c:pt idx="69">
                  <c:v>772</c:v>
                </c:pt>
                <c:pt idx="70">
                  <c:v>788</c:v>
                </c:pt>
                <c:pt idx="71">
                  <c:v>802</c:v>
                </c:pt>
                <c:pt idx="72">
                  <c:v>817</c:v>
                </c:pt>
                <c:pt idx="73">
                  <c:v>832</c:v>
                </c:pt>
                <c:pt idx="74">
                  <c:v>846</c:v>
                </c:pt>
                <c:pt idx="75">
                  <c:v>860</c:v>
                </c:pt>
                <c:pt idx="76">
                  <c:v>874</c:v>
                </c:pt>
                <c:pt idx="77">
                  <c:v>886</c:v>
                </c:pt>
                <c:pt idx="78">
                  <c:v>889</c:v>
                </c:pt>
                <c:pt idx="79">
                  <c:v>889</c:v>
                </c:pt>
                <c:pt idx="80">
                  <c:v>890</c:v>
                </c:pt>
                <c:pt idx="81">
                  <c:v>890</c:v>
                </c:pt>
                <c:pt idx="82">
                  <c:v>890</c:v>
                </c:pt>
                <c:pt idx="83">
                  <c:v>890</c:v>
                </c:pt>
                <c:pt idx="84">
                  <c:v>891</c:v>
                </c:pt>
                <c:pt idx="85">
                  <c:v>891</c:v>
                </c:pt>
                <c:pt idx="86">
                  <c:v>891</c:v>
                </c:pt>
                <c:pt idx="87">
                  <c:v>891</c:v>
                </c:pt>
                <c:pt idx="88">
                  <c:v>891</c:v>
                </c:pt>
                <c:pt idx="89">
                  <c:v>891</c:v>
                </c:pt>
                <c:pt idx="90">
                  <c:v>892</c:v>
                </c:pt>
                <c:pt idx="91">
                  <c:v>892</c:v>
                </c:pt>
                <c:pt idx="92">
                  <c:v>892</c:v>
                </c:pt>
                <c:pt idx="93">
                  <c:v>892</c:v>
                </c:pt>
                <c:pt idx="94">
                  <c:v>892</c:v>
                </c:pt>
                <c:pt idx="95">
                  <c:v>892</c:v>
                </c:pt>
                <c:pt idx="96">
                  <c:v>893</c:v>
                </c:pt>
                <c:pt idx="97">
                  <c:v>893</c:v>
                </c:pt>
                <c:pt idx="98">
                  <c:v>893</c:v>
                </c:pt>
                <c:pt idx="99">
                  <c:v>893</c:v>
                </c:pt>
                <c:pt idx="100">
                  <c:v>893</c:v>
                </c:pt>
                <c:pt idx="101">
                  <c:v>894</c:v>
                </c:pt>
                <c:pt idx="102">
                  <c:v>894</c:v>
                </c:pt>
                <c:pt idx="103">
                  <c:v>894</c:v>
                </c:pt>
                <c:pt idx="104">
                  <c:v>894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'Dyno Data'!$BU$2</c:f>
              <c:strCache>
                <c:ptCount val="1"/>
                <c:pt idx="0">
                  <c:v>WattHr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Data'!$BU$3:$BU$101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14</c:v>
                </c:pt>
                <c:pt idx="23">
                  <c:v>30</c:v>
                </c:pt>
                <c:pt idx="24">
                  <c:v>45</c:v>
                </c:pt>
                <c:pt idx="25">
                  <c:v>60</c:v>
                </c:pt>
                <c:pt idx="26">
                  <c:v>76</c:v>
                </c:pt>
                <c:pt idx="27">
                  <c:v>92</c:v>
                </c:pt>
                <c:pt idx="28">
                  <c:v>107</c:v>
                </c:pt>
                <c:pt idx="29">
                  <c:v>123</c:v>
                </c:pt>
                <c:pt idx="30">
                  <c:v>138</c:v>
                </c:pt>
                <c:pt idx="31">
                  <c:v>154</c:v>
                </c:pt>
                <c:pt idx="32">
                  <c:v>168</c:v>
                </c:pt>
                <c:pt idx="33">
                  <c:v>184</c:v>
                </c:pt>
                <c:pt idx="34">
                  <c:v>199</c:v>
                </c:pt>
                <c:pt idx="35">
                  <c:v>215</c:v>
                </c:pt>
                <c:pt idx="36">
                  <c:v>231</c:v>
                </c:pt>
                <c:pt idx="37">
                  <c:v>246</c:v>
                </c:pt>
                <c:pt idx="38">
                  <c:v>261</c:v>
                </c:pt>
                <c:pt idx="39">
                  <c:v>277</c:v>
                </c:pt>
                <c:pt idx="40">
                  <c:v>291</c:v>
                </c:pt>
                <c:pt idx="41">
                  <c:v>307</c:v>
                </c:pt>
                <c:pt idx="42">
                  <c:v>322</c:v>
                </c:pt>
                <c:pt idx="43">
                  <c:v>338</c:v>
                </c:pt>
                <c:pt idx="44">
                  <c:v>354</c:v>
                </c:pt>
                <c:pt idx="45">
                  <c:v>369</c:v>
                </c:pt>
                <c:pt idx="46">
                  <c:v>384</c:v>
                </c:pt>
                <c:pt idx="47">
                  <c:v>399</c:v>
                </c:pt>
                <c:pt idx="48">
                  <c:v>414</c:v>
                </c:pt>
                <c:pt idx="49">
                  <c:v>430</c:v>
                </c:pt>
                <c:pt idx="50">
                  <c:v>445</c:v>
                </c:pt>
                <c:pt idx="51">
                  <c:v>460</c:v>
                </c:pt>
                <c:pt idx="52">
                  <c:v>475</c:v>
                </c:pt>
                <c:pt idx="53">
                  <c:v>490</c:v>
                </c:pt>
                <c:pt idx="54">
                  <c:v>504</c:v>
                </c:pt>
                <c:pt idx="55">
                  <c:v>519</c:v>
                </c:pt>
                <c:pt idx="56">
                  <c:v>535</c:v>
                </c:pt>
                <c:pt idx="57">
                  <c:v>550</c:v>
                </c:pt>
                <c:pt idx="58">
                  <c:v>565</c:v>
                </c:pt>
                <c:pt idx="59">
                  <c:v>580</c:v>
                </c:pt>
                <c:pt idx="60">
                  <c:v>595</c:v>
                </c:pt>
                <c:pt idx="61">
                  <c:v>610</c:v>
                </c:pt>
                <c:pt idx="62">
                  <c:v>624</c:v>
                </c:pt>
                <c:pt idx="63">
                  <c:v>638</c:v>
                </c:pt>
                <c:pt idx="64">
                  <c:v>653</c:v>
                </c:pt>
                <c:pt idx="65">
                  <c:v>667</c:v>
                </c:pt>
                <c:pt idx="66">
                  <c:v>682</c:v>
                </c:pt>
                <c:pt idx="67">
                  <c:v>696</c:v>
                </c:pt>
                <c:pt idx="68">
                  <c:v>711</c:v>
                </c:pt>
                <c:pt idx="69">
                  <c:v>725</c:v>
                </c:pt>
                <c:pt idx="70">
                  <c:v>738</c:v>
                </c:pt>
                <c:pt idx="71">
                  <c:v>752</c:v>
                </c:pt>
                <c:pt idx="72">
                  <c:v>766</c:v>
                </c:pt>
                <c:pt idx="73">
                  <c:v>780</c:v>
                </c:pt>
                <c:pt idx="74">
                  <c:v>793</c:v>
                </c:pt>
                <c:pt idx="75">
                  <c:v>805</c:v>
                </c:pt>
                <c:pt idx="76">
                  <c:v>806</c:v>
                </c:pt>
                <c:pt idx="77">
                  <c:v>806</c:v>
                </c:pt>
                <c:pt idx="78">
                  <c:v>806</c:v>
                </c:pt>
                <c:pt idx="79">
                  <c:v>806</c:v>
                </c:pt>
                <c:pt idx="80">
                  <c:v>806</c:v>
                </c:pt>
                <c:pt idx="81">
                  <c:v>807</c:v>
                </c:pt>
                <c:pt idx="82">
                  <c:v>807</c:v>
                </c:pt>
                <c:pt idx="83">
                  <c:v>807</c:v>
                </c:pt>
                <c:pt idx="84">
                  <c:v>807</c:v>
                </c:pt>
                <c:pt idx="85">
                  <c:v>807</c:v>
                </c:pt>
                <c:pt idx="86">
                  <c:v>807</c:v>
                </c:pt>
                <c:pt idx="87">
                  <c:v>808</c:v>
                </c:pt>
                <c:pt idx="88">
                  <c:v>808</c:v>
                </c:pt>
                <c:pt idx="89">
                  <c:v>808</c:v>
                </c:pt>
                <c:pt idx="90">
                  <c:v>808</c:v>
                </c:pt>
                <c:pt idx="91">
                  <c:v>808</c:v>
                </c:pt>
                <c:pt idx="92">
                  <c:v>809</c:v>
                </c:pt>
                <c:pt idx="93">
                  <c:v>809</c:v>
                </c:pt>
                <c:pt idx="94">
                  <c:v>809</c:v>
                </c:pt>
                <c:pt idx="95">
                  <c:v>809</c:v>
                </c:pt>
                <c:pt idx="96">
                  <c:v>809</c:v>
                </c:pt>
                <c:pt idx="97">
                  <c:v>809</c:v>
                </c:pt>
                <c:pt idx="98">
                  <c:v>809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8960"/>
        <c:axId val="199528384"/>
      </c:scatterChart>
      <c:valAx>
        <c:axId val="199527808"/>
        <c:scaling>
          <c:orientation val="minMax"/>
          <c:max val="36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9524928"/>
        <c:crosses val="autoZero"/>
        <c:crossBetween val="midCat"/>
        <c:majorUnit val="600"/>
        <c:minorUnit val="60"/>
      </c:valAx>
      <c:valAx>
        <c:axId val="199524928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7808"/>
        <c:crosses val="autoZero"/>
        <c:crossBetween val="midCat"/>
        <c:majorUnit val="2.5"/>
        <c:minorUnit val="1"/>
      </c:valAx>
      <c:valAx>
        <c:axId val="199528384"/>
        <c:scaling>
          <c:orientation val="minMax"/>
          <c:max val="1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99528960"/>
        <c:crosses val="max"/>
        <c:crossBetween val="midCat"/>
        <c:majorUnit val="100"/>
      </c:valAx>
      <c:valAx>
        <c:axId val="19952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'Dyno Data'!$AZ$2</c:f>
              <c:strCache>
                <c:ptCount val="1"/>
                <c:pt idx="0">
                  <c:v>Voltage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Data'!$AZ$3:$AZ$120</c:f>
              <c:numCache>
                <c:formatCode>General</c:formatCode>
                <c:ptCount val="118"/>
                <c:pt idx="0">
                  <c:v>40.869999999999997</c:v>
                </c:pt>
                <c:pt idx="1">
                  <c:v>40.869999999999997</c:v>
                </c:pt>
                <c:pt idx="2">
                  <c:v>40.869999999999997</c:v>
                </c:pt>
                <c:pt idx="3">
                  <c:v>40.869999999999997</c:v>
                </c:pt>
                <c:pt idx="4">
                  <c:v>40.869999999999997</c:v>
                </c:pt>
                <c:pt idx="5">
                  <c:v>40.869999999999997</c:v>
                </c:pt>
                <c:pt idx="6">
                  <c:v>40.869999999999997</c:v>
                </c:pt>
                <c:pt idx="7">
                  <c:v>40.869999999999997</c:v>
                </c:pt>
                <c:pt idx="8">
                  <c:v>40.869999999999997</c:v>
                </c:pt>
                <c:pt idx="9">
                  <c:v>40.869999999999997</c:v>
                </c:pt>
                <c:pt idx="10">
                  <c:v>40.869999999999997</c:v>
                </c:pt>
                <c:pt idx="11">
                  <c:v>39.94</c:v>
                </c:pt>
                <c:pt idx="12">
                  <c:v>39.14</c:v>
                </c:pt>
                <c:pt idx="13">
                  <c:v>39.14</c:v>
                </c:pt>
                <c:pt idx="14">
                  <c:v>38.83</c:v>
                </c:pt>
                <c:pt idx="15">
                  <c:v>38.56</c:v>
                </c:pt>
                <c:pt idx="16">
                  <c:v>38.31</c:v>
                </c:pt>
                <c:pt idx="17">
                  <c:v>38.31</c:v>
                </c:pt>
                <c:pt idx="18">
                  <c:v>38.08</c:v>
                </c:pt>
                <c:pt idx="19">
                  <c:v>37.85</c:v>
                </c:pt>
                <c:pt idx="20">
                  <c:v>37.85</c:v>
                </c:pt>
                <c:pt idx="21">
                  <c:v>37.67</c:v>
                </c:pt>
                <c:pt idx="22">
                  <c:v>37.520000000000003</c:v>
                </c:pt>
                <c:pt idx="23">
                  <c:v>37.35</c:v>
                </c:pt>
                <c:pt idx="24">
                  <c:v>37.22</c:v>
                </c:pt>
                <c:pt idx="25">
                  <c:v>37.22</c:v>
                </c:pt>
                <c:pt idx="26">
                  <c:v>37.119999999999997</c:v>
                </c:pt>
                <c:pt idx="27">
                  <c:v>37.04</c:v>
                </c:pt>
                <c:pt idx="28">
                  <c:v>37.04</c:v>
                </c:pt>
                <c:pt idx="29">
                  <c:v>36.9</c:v>
                </c:pt>
                <c:pt idx="30">
                  <c:v>36.9</c:v>
                </c:pt>
                <c:pt idx="31">
                  <c:v>36.85</c:v>
                </c:pt>
                <c:pt idx="32">
                  <c:v>36.85</c:v>
                </c:pt>
                <c:pt idx="33">
                  <c:v>36.81</c:v>
                </c:pt>
                <c:pt idx="34">
                  <c:v>36.75</c:v>
                </c:pt>
                <c:pt idx="35">
                  <c:v>36.69</c:v>
                </c:pt>
                <c:pt idx="36">
                  <c:v>36.67</c:v>
                </c:pt>
                <c:pt idx="37">
                  <c:v>36.65</c:v>
                </c:pt>
                <c:pt idx="38">
                  <c:v>36.65</c:v>
                </c:pt>
                <c:pt idx="39">
                  <c:v>36.65</c:v>
                </c:pt>
                <c:pt idx="40">
                  <c:v>36.64</c:v>
                </c:pt>
                <c:pt idx="41">
                  <c:v>36.799999999999997</c:v>
                </c:pt>
                <c:pt idx="42">
                  <c:v>36.86</c:v>
                </c:pt>
                <c:pt idx="43">
                  <c:v>36.869999999999997</c:v>
                </c:pt>
                <c:pt idx="44">
                  <c:v>36.85</c:v>
                </c:pt>
                <c:pt idx="45">
                  <c:v>36.83</c:v>
                </c:pt>
                <c:pt idx="46">
                  <c:v>36.81</c:v>
                </c:pt>
                <c:pt idx="47">
                  <c:v>36.770000000000003</c:v>
                </c:pt>
                <c:pt idx="48">
                  <c:v>36.74</c:v>
                </c:pt>
                <c:pt idx="49">
                  <c:v>36.700000000000003</c:v>
                </c:pt>
                <c:pt idx="50">
                  <c:v>36.65</c:v>
                </c:pt>
                <c:pt idx="51">
                  <c:v>36.61</c:v>
                </c:pt>
                <c:pt idx="52">
                  <c:v>36.56</c:v>
                </c:pt>
                <c:pt idx="53">
                  <c:v>36.5</c:v>
                </c:pt>
                <c:pt idx="54">
                  <c:v>36.450000000000003</c:v>
                </c:pt>
                <c:pt idx="55">
                  <c:v>36.39</c:v>
                </c:pt>
                <c:pt idx="56">
                  <c:v>36.340000000000003</c:v>
                </c:pt>
                <c:pt idx="57">
                  <c:v>36.28</c:v>
                </c:pt>
                <c:pt idx="58">
                  <c:v>36.22</c:v>
                </c:pt>
                <c:pt idx="59">
                  <c:v>36.14</c:v>
                </c:pt>
                <c:pt idx="60">
                  <c:v>36.08</c:v>
                </c:pt>
                <c:pt idx="61">
                  <c:v>36.01</c:v>
                </c:pt>
                <c:pt idx="62">
                  <c:v>35.950000000000003</c:v>
                </c:pt>
                <c:pt idx="63">
                  <c:v>35.880000000000003</c:v>
                </c:pt>
                <c:pt idx="64">
                  <c:v>35.81</c:v>
                </c:pt>
                <c:pt idx="65">
                  <c:v>35.74</c:v>
                </c:pt>
                <c:pt idx="66">
                  <c:v>35.67</c:v>
                </c:pt>
                <c:pt idx="67">
                  <c:v>35.6</c:v>
                </c:pt>
                <c:pt idx="68">
                  <c:v>35.520000000000003</c:v>
                </c:pt>
                <c:pt idx="69">
                  <c:v>35.44</c:v>
                </c:pt>
                <c:pt idx="70">
                  <c:v>35.340000000000003</c:v>
                </c:pt>
                <c:pt idx="71">
                  <c:v>35.24</c:v>
                </c:pt>
                <c:pt idx="72">
                  <c:v>35.15</c:v>
                </c:pt>
                <c:pt idx="73">
                  <c:v>35.06</c:v>
                </c:pt>
                <c:pt idx="74">
                  <c:v>34.96</c:v>
                </c:pt>
                <c:pt idx="75">
                  <c:v>34.86</c:v>
                </c:pt>
                <c:pt idx="76">
                  <c:v>34.76</c:v>
                </c:pt>
                <c:pt idx="77">
                  <c:v>34.65</c:v>
                </c:pt>
                <c:pt idx="78">
                  <c:v>34.53</c:v>
                </c:pt>
                <c:pt idx="79">
                  <c:v>34.42</c:v>
                </c:pt>
                <c:pt idx="80">
                  <c:v>34.29</c:v>
                </c:pt>
                <c:pt idx="81">
                  <c:v>34.119999999999997</c:v>
                </c:pt>
                <c:pt idx="82">
                  <c:v>33.96</c:v>
                </c:pt>
                <c:pt idx="83">
                  <c:v>33.799999999999997</c:v>
                </c:pt>
                <c:pt idx="84">
                  <c:v>33.630000000000003</c:v>
                </c:pt>
                <c:pt idx="85">
                  <c:v>33.44</c:v>
                </c:pt>
                <c:pt idx="86">
                  <c:v>33.24</c:v>
                </c:pt>
                <c:pt idx="87">
                  <c:v>33.01</c:v>
                </c:pt>
                <c:pt idx="88">
                  <c:v>32.72</c:v>
                </c:pt>
                <c:pt idx="89">
                  <c:v>32.369999999999997</c:v>
                </c:pt>
                <c:pt idx="90">
                  <c:v>31.84</c:v>
                </c:pt>
                <c:pt idx="91">
                  <c:v>30.75</c:v>
                </c:pt>
                <c:pt idx="92">
                  <c:v>30.5</c:v>
                </c:pt>
                <c:pt idx="93">
                  <c:v>30.32</c:v>
                </c:pt>
                <c:pt idx="94">
                  <c:v>30.07</c:v>
                </c:pt>
                <c:pt idx="95">
                  <c:v>29.93</c:v>
                </c:pt>
                <c:pt idx="96">
                  <c:v>29.75</c:v>
                </c:pt>
                <c:pt idx="97">
                  <c:v>29.68</c:v>
                </c:pt>
                <c:pt idx="98">
                  <c:v>29.55</c:v>
                </c:pt>
                <c:pt idx="99">
                  <c:v>29.35</c:v>
                </c:pt>
                <c:pt idx="100">
                  <c:v>29.25</c:v>
                </c:pt>
                <c:pt idx="101">
                  <c:v>29.08</c:v>
                </c:pt>
                <c:pt idx="102">
                  <c:v>28.97</c:v>
                </c:pt>
                <c:pt idx="103">
                  <c:v>28.95</c:v>
                </c:pt>
                <c:pt idx="104">
                  <c:v>28.92</c:v>
                </c:pt>
                <c:pt idx="105">
                  <c:v>28.91</c:v>
                </c:pt>
                <c:pt idx="106">
                  <c:v>28.91</c:v>
                </c:pt>
                <c:pt idx="107">
                  <c:v>28.91</c:v>
                </c:pt>
                <c:pt idx="108">
                  <c:v>28.94</c:v>
                </c:pt>
                <c:pt idx="109">
                  <c:v>31.78</c:v>
                </c:pt>
                <c:pt idx="110">
                  <c:v>32.090000000000003</c:v>
                </c:pt>
                <c:pt idx="111">
                  <c:v>32.090000000000003</c:v>
                </c:pt>
                <c:pt idx="112">
                  <c:v>32.28</c:v>
                </c:pt>
                <c:pt idx="113">
                  <c:v>32.409999999999997</c:v>
                </c:pt>
                <c:pt idx="114">
                  <c:v>32.520000000000003</c:v>
                </c:pt>
                <c:pt idx="115">
                  <c:v>32.520000000000003</c:v>
                </c:pt>
                <c:pt idx="116">
                  <c:v>32.61</c:v>
                </c:pt>
                <c:pt idx="117">
                  <c:v>32.69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'Dyno Data'!$BI$2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Data'!$BI$3:$BI$107</c:f>
              <c:numCache>
                <c:formatCode>General</c:formatCode>
                <c:ptCount val="105"/>
                <c:pt idx="0">
                  <c:v>40.65</c:v>
                </c:pt>
                <c:pt idx="1">
                  <c:v>40.65</c:v>
                </c:pt>
                <c:pt idx="2">
                  <c:v>40.65</c:v>
                </c:pt>
                <c:pt idx="3">
                  <c:v>40.57</c:v>
                </c:pt>
                <c:pt idx="4">
                  <c:v>40.369999999999997</c:v>
                </c:pt>
                <c:pt idx="5">
                  <c:v>39.32</c:v>
                </c:pt>
                <c:pt idx="6">
                  <c:v>39.32</c:v>
                </c:pt>
                <c:pt idx="7">
                  <c:v>39.020000000000003</c:v>
                </c:pt>
                <c:pt idx="8">
                  <c:v>38.82</c:v>
                </c:pt>
                <c:pt idx="9">
                  <c:v>38.57</c:v>
                </c:pt>
                <c:pt idx="10">
                  <c:v>38.32</c:v>
                </c:pt>
                <c:pt idx="11">
                  <c:v>38.32</c:v>
                </c:pt>
                <c:pt idx="12">
                  <c:v>38.15</c:v>
                </c:pt>
                <c:pt idx="13">
                  <c:v>37.979999999999997</c:v>
                </c:pt>
                <c:pt idx="14">
                  <c:v>37.86</c:v>
                </c:pt>
                <c:pt idx="15">
                  <c:v>37.86</c:v>
                </c:pt>
                <c:pt idx="16">
                  <c:v>37.770000000000003</c:v>
                </c:pt>
                <c:pt idx="17">
                  <c:v>37.700000000000003</c:v>
                </c:pt>
                <c:pt idx="18">
                  <c:v>37.64</c:v>
                </c:pt>
                <c:pt idx="19">
                  <c:v>37.64</c:v>
                </c:pt>
                <c:pt idx="20">
                  <c:v>37.56</c:v>
                </c:pt>
                <c:pt idx="21">
                  <c:v>37.33</c:v>
                </c:pt>
                <c:pt idx="22">
                  <c:v>37.340000000000003</c:v>
                </c:pt>
                <c:pt idx="23">
                  <c:v>37.340000000000003</c:v>
                </c:pt>
                <c:pt idx="24">
                  <c:v>37.32</c:v>
                </c:pt>
                <c:pt idx="25">
                  <c:v>37.299999999999997</c:v>
                </c:pt>
                <c:pt idx="26">
                  <c:v>37.24</c:v>
                </c:pt>
                <c:pt idx="27">
                  <c:v>37.200000000000003</c:v>
                </c:pt>
                <c:pt idx="28">
                  <c:v>37.17</c:v>
                </c:pt>
                <c:pt idx="29">
                  <c:v>37.119999999999997</c:v>
                </c:pt>
                <c:pt idx="30">
                  <c:v>37.08</c:v>
                </c:pt>
                <c:pt idx="31">
                  <c:v>37.03</c:v>
                </c:pt>
                <c:pt idx="32">
                  <c:v>36.979999999999997</c:v>
                </c:pt>
                <c:pt idx="33">
                  <c:v>36.93</c:v>
                </c:pt>
                <c:pt idx="34">
                  <c:v>36.869999999999997</c:v>
                </c:pt>
                <c:pt idx="35">
                  <c:v>36.82</c:v>
                </c:pt>
                <c:pt idx="36">
                  <c:v>36.770000000000003</c:v>
                </c:pt>
                <c:pt idx="37">
                  <c:v>36.68</c:v>
                </c:pt>
                <c:pt idx="38">
                  <c:v>36.619999999999997</c:v>
                </c:pt>
                <c:pt idx="39">
                  <c:v>36.56</c:v>
                </c:pt>
                <c:pt idx="40">
                  <c:v>36.5</c:v>
                </c:pt>
                <c:pt idx="41">
                  <c:v>36.43</c:v>
                </c:pt>
                <c:pt idx="42">
                  <c:v>36.369999999999997</c:v>
                </c:pt>
                <c:pt idx="43">
                  <c:v>36.299999999999997</c:v>
                </c:pt>
                <c:pt idx="44">
                  <c:v>36.24</c:v>
                </c:pt>
                <c:pt idx="45">
                  <c:v>36.17</c:v>
                </c:pt>
                <c:pt idx="46">
                  <c:v>36.1</c:v>
                </c:pt>
                <c:pt idx="47">
                  <c:v>36.03</c:v>
                </c:pt>
                <c:pt idx="48">
                  <c:v>35.96</c:v>
                </c:pt>
                <c:pt idx="49">
                  <c:v>35.85</c:v>
                </c:pt>
                <c:pt idx="50">
                  <c:v>35.78</c:v>
                </c:pt>
                <c:pt idx="51">
                  <c:v>35.69</c:v>
                </c:pt>
                <c:pt idx="52">
                  <c:v>35.61</c:v>
                </c:pt>
                <c:pt idx="53">
                  <c:v>35.53</c:v>
                </c:pt>
                <c:pt idx="54">
                  <c:v>35.450000000000003</c:v>
                </c:pt>
                <c:pt idx="55">
                  <c:v>35.36</c:v>
                </c:pt>
                <c:pt idx="56">
                  <c:v>35.28</c:v>
                </c:pt>
                <c:pt idx="57">
                  <c:v>35.17</c:v>
                </c:pt>
                <c:pt idx="58">
                  <c:v>35.090000000000003</c:v>
                </c:pt>
                <c:pt idx="59">
                  <c:v>35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34.69</c:v>
                </c:pt>
                <c:pt idx="63">
                  <c:v>34.590000000000003</c:v>
                </c:pt>
                <c:pt idx="64">
                  <c:v>34.479999999999997</c:v>
                </c:pt>
                <c:pt idx="65">
                  <c:v>34.36</c:v>
                </c:pt>
                <c:pt idx="66">
                  <c:v>34.22</c:v>
                </c:pt>
                <c:pt idx="67">
                  <c:v>34.08</c:v>
                </c:pt>
                <c:pt idx="68">
                  <c:v>33.93</c:v>
                </c:pt>
                <c:pt idx="69">
                  <c:v>33.79</c:v>
                </c:pt>
                <c:pt idx="70">
                  <c:v>33.630000000000003</c:v>
                </c:pt>
                <c:pt idx="71">
                  <c:v>33.46</c:v>
                </c:pt>
                <c:pt idx="72">
                  <c:v>33.270000000000003</c:v>
                </c:pt>
                <c:pt idx="73">
                  <c:v>33.04</c:v>
                </c:pt>
                <c:pt idx="74">
                  <c:v>32.71</c:v>
                </c:pt>
                <c:pt idx="75">
                  <c:v>32.31</c:v>
                </c:pt>
                <c:pt idx="76">
                  <c:v>31.65</c:v>
                </c:pt>
                <c:pt idx="77">
                  <c:v>30.45</c:v>
                </c:pt>
                <c:pt idx="78">
                  <c:v>30.16</c:v>
                </c:pt>
                <c:pt idx="79">
                  <c:v>30.13</c:v>
                </c:pt>
                <c:pt idx="80">
                  <c:v>30.11</c:v>
                </c:pt>
                <c:pt idx="81">
                  <c:v>30.1</c:v>
                </c:pt>
                <c:pt idx="82">
                  <c:v>30.13</c:v>
                </c:pt>
                <c:pt idx="83">
                  <c:v>30.11</c:v>
                </c:pt>
                <c:pt idx="84">
                  <c:v>30.08</c:v>
                </c:pt>
                <c:pt idx="85">
                  <c:v>30.09</c:v>
                </c:pt>
                <c:pt idx="86">
                  <c:v>30.09</c:v>
                </c:pt>
                <c:pt idx="87">
                  <c:v>30.08</c:v>
                </c:pt>
                <c:pt idx="88">
                  <c:v>30.07</c:v>
                </c:pt>
                <c:pt idx="89">
                  <c:v>30.07</c:v>
                </c:pt>
                <c:pt idx="90">
                  <c:v>30.07</c:v>
                </c:pt>
                <c:pt idx="91">
                  <c:v>30.06</c:v>
                </c:pt>
                <c:pt idx="92">
                  <c:v>30.05</c:v>
                </c:pt>
                <c:pt idx="93">
                  <c:v>30.04</c:v>
                </c:pt>
                <c:pt idx="94">
                  <c:v>30.04</c:v>
                </c:pt>
                <c:pt idx="95">
                  <c:v>30.03</c:v>
                </c:pt>
                <c:pt idx="96">
                  <c:v>30.03</c:v>
                </c:pt>
                <c:pt idx="97">
                  <c:v>30.03</c:v>
                </c:pt>
                <c:pt idx="98">
                  <c:v>30.03</c:v>
                </c:pt>
                <c:pt idx="99">
                  <c:v>30.01</c:v>
                </c:pt>
                <c:pt idx="100">
                  <c:v>29.99</c:v>
                </c:pt>
                <c:pt idx="101">
                  <c:v>30</c:v>
                </c:pt>
                <c:pt idx="102">
                  <c:v>30</c:v>
                </c:pt>
                <c:pt idx="103">
                  <c:v>32.64</c:v>
                </c:pt>
                <c:pt idx="104">
                  <c:v>33.33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'Dyno Data'!$BR$2</c:f>
              <c:strCache>
                <c:ptCount val="1"/>
                <c:pt idx="0">
                  <c:v>Voltage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Data'!$BR$3:$BR$101</c:f>
              <c:numCache>
                <c:formatCode>General</c:formatCode>
                <c:ptCount val="99"/>
                <c:pt idx="0">
                  <c:v>39.94</c:v>
                </c:pt>
                <c:pt idx="1">
                  <c:v>39.94</c:v>
                </c:pt>
                <c:pt idx="2">
                  <c:v>39.94</c:v>
                </c:pt>
                <c:pt idx="3">
                  <c:v>39.94</c:v>
                </c:pt>
                <c:pt idx="4">
                  <c:v>39.94</c:v>
                </c:pt>
                <c:pt idx="5">
                  <c:v>39.94</c:v>
                </c:pt>
                <c:pt idx="6">
                  <c:v>38.86</c:v>
                </c:pt>
                <c:pt idx="7">
                  <c:v>38.11</c:v>
                </c:pt>
                <c:pt idx="8">
                  <c:v>37.71</c:v>
                </c:pt>
                <c:pt idx="9">
                  <c:v>37.44</c:v>
                </c:pt>
                <c:pt idx="10">
                  <c:v>37.44</c:v>
                </c:pt>
                <c:pt idx="11">
                  <c:v>37.18</c:v>
                </c:pt>
                <c:pt idx="12">
                  <c:v>36.96</c:v>
                </c:pt>
                <c:pt idx="13">
                  <c:v>36.96</c:v>
                </c:pt>
                <c:pt idx="14">
                  <c:v>36.840000000000003</c:v>
                </c:pt>
                <c:pt idx="15">
                  <c:v>36.75</c:v>
                </c:pt>
                <c:pt idx="16">
                  <c:v>36.68</c:v>
                </c:pt>
                <c:pt idx="17">
                  <c:v>36.630000000000003</c:v>
                </c:pt>
                <c:pt idx="18">
                  <c:v>36.630000000000003</c:v>
                </c:pt>
                <c:pt idx="19">
                  <c:v>36.58</c:v>
                </c:pt>
                <c:pt idx="20">
                  <c:v>36.549999999999997</c:v>
                </c:pt>
                <c:pt idx="21">
                  <c:v>36.5</c:v>
                </c:pt>
                <c:pt idx="22">
                  <c:v>36.619999999999997</c:v>
                </c:pt>
                <c:pt idx="23">
                  <c:v>36.61</c:v>
                </c:pt>
                <c:pt idx="24">
                  <c:v>36.54</c:v>
                </c:pt>
                <c:pt idx="25">
                  <c:v>36.450000000000003</c:v>
                </c:pt>
                <c:pt idx="26">
                  <c:v>36.35</c:v>
                </c:pt>
                <c:pt idx="27">
                  <c:v>36.25</c:v>
                </c:pt>
                <c:pt idx="28">
                  <c:v>36.159999999999997</c:v>
                </c:pt>
                <c:pt idx="29">
                  <c:v>36.090000000000003</c:v>
                </c:pt>
                <c:pt idx="30">
                  <c:v>36.04</c:v>
                </c:pt>
                <c:pt idx="31">
                  <c:v>36</c:v>
                </c:pt>
                <c:pt idx="32">
                  <c:v>35.94</c:v>
                </c:pt>
                <c:pt idx="33">
                  <c:v>35.9</c:v>
                </c:pt>
                <c:pt idx="34">
                  <c:v>35.869999999999997</c:v>
                </c:pt>
                <c:pt idx="35">
                  <c:v>35.82</c:v>
                </c:pt>
                <c:pt idx="36">
                  <c:v>35.78</c:v>
                </c:pt>
                <c:pt idx="37">
                  <c:v>35.74</c:v>
                </c:pt>
                <c:pt idx="38">
                  <c:v>35.69</c:v>
                </c:pt>
                <c:pt idx="39">
                  <c:v>35.65</c:v>
                </c:pt>
                <c:pt idx="40">
                  <c:v>35.57</c:v>
                </c:pt>
                <c:pt idx="41">
                  <c:v>35.520000000000003</c:v>
                </c:pt>
                <c:pt idx="42">
                  <c:v>35.47</c:v>
                </c:pt>
                <c:pt idx="43">
                  <c:v>35.42</c:v>
                </c:pt>
                <c:pt idx="44">
                  <c:v>35.36</c:v>
                </c:pt>
                <c:pt idx="45">
                  <c:v>35.299999999999997</c:v>
                </c:pt>
                <c:pt idx="46">
                  <c:v>35.25</c:v>
                </c:pt>
                <c:pt idx="47">
                  <c:v>35.18</c:v>
                </c:pt>
                <c:pt idx="48">
                  <c:v>35.119999999999997</c:v>
                </c:pt>
                <c:pt idx="49">
                  <c:v>35.06</c:v>
                </c:pt>
                <c:pt idx="50">
                  <c:v>34.99</c:v>
                </c:pt>
                <c:pt idx="51">
                  <c:v>34.92</c:v>
                </c:pt>
                <c:pt idx="52">
                  <c:v>34.85</c:v>
                </c:pt>
                <c:pt idx="53">
                  <c:v>34.78</c:v>
                </c:pt>
                <c:pt idx="54">
                  <c:v>34.71</c:v>
                </c:pt>
                <c:pt idx="55">
                  <c:v>34.6</c:v>
                </c:pt>
                <c:pt idx="56">
                  <c:v>34.520000000000003</c:v>
                </c:pt>
                <c:pt idx="57">
                  <c:v>34.43</c:v>
                </c:pt>
                <c:pt idx="58">
                  <c:v>34.35</c:v>
                </c:pt>
                <c:pt idx="59">
                  <c:v>34.26</c:v>
                </c:pt>
                <c:pt idx="60">
                  <c:v>34.17</c:v>
                </c:pt>
                <c:pt idx="61">
                  <c:v>34.08</c:v>
                </c:pt>
                <c:pt idx="62">
                  <c:v>33.979999999999997</c:v>
                </c:pt>
                <c:pt idx="63">
                  <c:v>33.880000000000003</c:v>
                </c:pt>
                <c:pt idx="64">
                  <c:v>33.770000000000003</c:v>
                </c:pt>
                <c:pt idx="65">
                  <c:v>33.659999999999997</c:v>
                </c:pt>
                <c:pt idx="66">
                  <c:v>33.53</c:v>
                </c:pt>
                <c:pt idx="67">
                  <c:v>33.4</c:v>
                </c:pt>
                <c:pt idx="68">
                  <c:v>33.22</c:v>
                </c:pt>
                <c:pt idx="69">
                  <c:v>33.049999999999997</c:v>
                </c:pt>
                <c:pt idx="70">
                  <c:v>32.86</c:v>
                </c:pt>
                <c:pt idx="71">
                  <c:v>32.64</c:v>
                </c:pt>
                <c:pt idx="72">
                  <c:v>32.35</c:v>
                </c:pt>
                <c:pt idx="73">
                  <c:v>31.9</c:v>
                </c:pt>
                <c:pt idx="74">
                  <c:v>31.07</c:v>
                </c:pt>
                <c:pt idx="75">
                  <c:v>30.13</c:v>
                </c:pt>
                <c:pt idx="76">
                  <c:v>30.09</c:v>
                </c:pt>
                <c:pt idx="77">
                  <c:v>30.08</c:v>
                </c:pt>
                <c:pt idx="78">
                  <c:v>30.08</c:v>
                </c:pt>
                <c:pt idx="79">
                  <c:v>30.08</c:v>
                </c:pt>
                <c:pt idx="80">
                  <c:v>30.09</c:v>
                </c:pt>
                <c:pt idx="81">
                  <c:v>30.08</c:v>
                </c:pt>
                <c:pt idx="82">
                  <c:v>30.07</c:v>
                </c:pt>
                <c:pt idx="83">
                  <c:v>30.07</c:v>
                </c:pt>
                <c:pt idx="84">
                  <c:v>30.06</c:v>
                </c:pt>
                <c:pt idx="85">
                  <c:v>30.06</c:v>
                </c:pt>
                <c:pt idx="86">
                  <c:v>30.05</c:v>
                </c:pt>
                <c:pt idx="87">
                  <c:v>30.05</c:v>
                </c:pt>
                <c:pt idx="88">
                  <c:v>30.04</c:v>
                </c:pt>
                <c:pt idx="89">
                  <c:v>30.04</c:v>
                </c:pt>
                <c:pt idx="90">
                  <c:v>30.04</c:v>
                </c:pt>
                <c:pt idx="91">
                  <c:v>30.04</c:v>
                </c:pt>
                <c:pt idx="92">
                  <c:v>30.03</c:v>
                </c:pt>
                <c:pt idx="93">
                  <c:v>30.02</c:v>
                </c:pt>
                <c:pt idx="94">
                  <c:v>30</c:v>
                </c:pt>
                <c:pt idx="95">
                  <c:v>30</c:v>
                </c:pt>
                <c:pt idx="96">
                  <c:v>29.98</c:v>
                </c:pt>
                <c:pt idx="97">
                  <c:v>32.5</c:v>
                </c:pt>
                <c:pt idx="98">
                  <c:v>33.200000000000003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'Dyno Data'!$BA$2</c:f>
              <c:strCache>
                <c:ptCount val="1"/>
                <c:pt idx="0">
                  <c:v>Current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Data'!$BA$3:$BA$120</c:f>
              <c:numCache>
                <c:formatCode>General</c:formatCode>
                <c:ptCount val="118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1.63</c:v>
                </c:pt>
                <c:pt idx="11">
                  <c:v>1.63</c:v>
                </c:pt>
                <c:pt idx="12">
                  <c:v>21.98</c:v>
                </c:pt>
                <c:pt idx="13">
                  <c:v>24.38</c:v>
                </c:pt>
                <c:pt idx="14">
                  <c:v>25.77</c:v>
                </c:pt>
                <c:pt idx="15">
                  <c:v>25.77</c:v>
                </c:pt>
                <c:pt idx="16">
                  <c:v>25.61</c:v>
                </c:pt>
                <c:pt idx="17">
                  <c:v>25.46</c:v>
                </c:pt>
                <c:pt idx="18">
                  <c:v>25.46</c:v>
                </c:pt>
                <c:pt idx="19">
                  <c:v>26.08</c:v>
                </c:pt>
                <c:pt idx="20">
                  <c:v>25.95</c:v>
                </c:pt>
                <c:pt idx="21">
                  <c:v>25.83</c:v>
                </c:pt>
                <c:pt idx="22">
                  <c:v>25.83</c:v>
                </c:pt>
                <c:pt idx="23">
                  <c:v>25.93</c:v>
                </c:pt>
                <c:pt idx="24">
                  <c:v>27.03</c:v>
                </c:pt>
                <c:pt idx="25">
                  <c:v>27</c:v>
                </c:pt>
                <c:pt idx="26">
                  <c:v>26.99</c:v>
                </c:pt>
                <c:pt idx="27">
                  <c:v>26.99</c:v>
                </c:pt>
                <c:pt idx="28">
                  <c:v>27.56</c:v>
                </c:pt>
                <c:pt idx="29">
                  <c:v>27.64</c:v>
                </c:pt>
                <c:pt idx="30">
                  <c:v>27.61</c:v>
                </c:pt>
                <c:pt idx="31">
                  <c:v>27.61</c:v>
                </c:pt>
                <c:pt idx="32">
                  <c:v>27.57</c:v>
                </c:pt>
                <c:pt idx="33">
                  <c:v>27.92</c:v>
                </c:pt>
                <c:pt idx="34">
                  <c:v>28.99</c:v>
                </c:pt>
                <c:pt idx="35">
                  <c:v>28.99</c:v>
                </c:pt>
                <c:pt idx="36">
                  <c:v>28.97</c:v>
                </c:pt>
                <c:pt idx="37">
                  <c:v>28.95</c:v>
                </c:pt>
                <c:pt idx="38">
                  <c:v>28.95</c:v>
                </c:pt>
                <c:pt idx="39">
                  <c:v>28.82</c:v>
                </c:pt>
                <c:pt idx="40">
                  <c:v>28.82</c:v>
                </c:pt>
                <c:pt idx="41">
                  <c:v>28.29</c:v>
                </c:pt>
                <c:pt idx="42">
                  <c:v>29.02</c:v>
                </c:pt>
                <c:pt idx="43">
                  <c:v>29.03</c:v>
                </c:pt>
                <c:pt idx="44">
                  <c:v>29.03</c:v>
                </c:pt>
                <c:pt idx="45">
                  <c:v>29.03</c:v>
                </c:pt>
                <c:pt idx="46">
                  <c:v>29.02</c:v>
                </c:pt>
                <c:pt idx="47">
                  <c:v>29.1</c:v>
                </c:pt>
                <c:pt idx="48">
                  <c:v>28.98</c:v>
                </c:pt>
                <c:pt idx="49">
                  <c:v>28.95</c:v>
                </c:pt>
                <c:pt idx="50">
                  <c:v>28.92</c:v>
                </c:pt>
                <c:pt idx="51">
                  <c:v>28.88</c:v>
                </c:pt>
                <c:pt idx="52">
                  <c:v>28.85</c:v>
                </c:pt>
                <c:pt idx="53">
                  <c:v>28.83</c:v>
                </c:pt>
                <c:pt idx="54">
                  <c:v>28.79</c:v>
                </c:pt>
                <c:pt idx="55">
                  <c:v>28.75</c:v>
                </c:pt>
                <c:pt idx="56">
                  <c:v>28.71</c:v>
                </c:pt>
                <c:pt idx="57">
                  <c:v>28.66</c:v>
                </c:pt>
                <c:pt idx="58">
                  <c:v>28.62</c:v>
                </c:pt>
                <c:pt idx="59">
                  <c:v>29.05</c:v>
                </c:pt>
                <c:pt idx="60">
                  <c:v>29</c:v>
                </c:pt>
                <c:pt idx="61">
                  <c:v>28.96</c:v>
                </c:pt>
                <c:pt idx="62">
                  <c:v>28.91</c:v>
                </c:pt>
                <c:pt idx="63">
                  <c:v>28.85</c:v>
                </c:pt>
                <c:pt idx="64">
                  <c:v>28.79</c:v>
                </c:pt>
                <c:pt idx="65">
                  <c:v>28.73</c:v>
                </c:pt>
                <c:pt idx="66">
                  <c:v>28.68</c:v>
                </c:pt>
                <c:pt idx="67">
                  <c:v>28.62</c:v>
                </c:pt>
                <c:pt idx="68">
                  <c:v>28.56</c:v>
                </c:pt>
                <c:pt idx="69">
                  <c:v>28.49</c:v>
                </c:pt>
                <c:pt idx="70">
                  <c:v>28.89</c:v>
                </c:pt>
                <c:pt idx="71">
                  <c:v>29.06</c:v>
                </c:pt>
                <c:pt idx="72">
                  <c:v>28.98</c:v>
                </c:pt>
                <c:pt idx="73">
                  <c:v>28.91</c:v>
                </c:pt>
                <c:pt idx="74">
                  <c:v>28.83</c:v>
                </c:pt>
                <c:pt idx="75">
                  <c:v>28.74</c:v>
                </c:pt>
                <c:pt idx="76">
                  <c:v>28.65</c:v>
                </c:pt>
                <c:pt idx="77">
                  <c:v>28.57</c:v>
                </c:pt>
                <c:pt idx="78">
                  <c:v>28.47</c:v>
                </c:pt>
                <c:pt idx="79">
                  <c:v>28.37</c:v>
                </c:pt>
                <c:pt idx="80">
                  <c:v>28.26</c:v>
                </c:pt>
                <c:pt idx="81">
                  <c:v>28.72</c:v>
                </c:pt>
                <c:pt idx="82">
                  <c:v>28.7</c:v>
                </c:pt>
                <c:pt idx="83">
                  <c:v>28.56</c:v>
                </c:pt>
                <c:pt idx="84">
                  <c:v>28.42</c:v>
                </c:pt>
                <c:pt idx="85">
                  <c:v>28.25</c:v>
                </c:pt>
                <c:pt idx="86">
                  <c:v>28.08</c:v>
                </c:pt>
                <c:pt idx="87">
                  <c:v>27.89</c:v>
                </c:pt>
                <c:pt idx="88">
                  <c:v>28.25</c:v>
                </c:pt>
                <c:pt idx="89">
                  <c:v>28</c:v>
                </c:pt>
                <c:pt idx="90">
                  <c:v>27.56</c:v>
                </c:pt>
                <c:pt idx="91">
                  <c:v>26.15</c:v>
                </c:pt>
                <c:pt idx="92">
                  <c:v>25.93</c:v>
                </c:pt>
                <c:pt idx="93">
                  <c:v>24.63</c:v>
                </c:pt>
                <c:pt idx="94">
                  <c:v>24</c:v>
                </c:pt>
                <c:pt idx="95">
                  <c:v>22.98</c:v>
                </c:pt>
                <c:pt idx="96">
                  <c:v>22.31</c:v>
                </c:pt>
                <c:pt idx="97">
                  <c:v>21.32</c:v>
                </c:pt>
                <c:pt idx="98">
                  <c:v>20.91</c:v>
                </c:pt>
                <c:pt idx="99">
                  <c:v>20.73</c:v>
                </c:pt>
                <c:pt idx="100">
                  <c:v>20.010000000000002</c:v>
                </c:pt>
                <c:pt idx="101">
                  <c:v>19.87</c:v>
                </c:pt>
                <c:pt idx="102">
                  <c:v>19.32</c:v>
                </c:pt>
                <c:pt idx="103">
                  <c:v>18.61</c:v>
                </c:pt>
                <c:pt idx="104">
                  <c:v>18.190000000000001</c:v>
                </c:pt>
                <c:pt idx="105">
                  <c:v>18.05</c:v>
                </c:pt>
                <c:pt idx="106">
                  <c:v>18.03</c:v>
                </c:pt>
                <c:pt idx="107">
                  <c:v>17.87</c:v>
                </c:pt>
                <c:pt idx="108">
                  <c:v>17.87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'Dyno Data'!$BJ$2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Data'!$BJ$3:$BJ$107</c:f>
              <c:numCache>
                <c:formatCode>General</c:formatCode>
                <c:ptCount val="105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14.81</c:v>
                </c:pt>
                <c:pt idx="5">
                  <c:v>14.81</c:v>
                </c:pt>
                <c:pt idx="6">
                  <c:v>22.78</c:v>
                </c:pt>
                <c:pt idx="7">
                  <c:v>22.73</c:v>
                </c:pt>
                <c:pt idx="8">
                  <c:v>22.73</c:v>
                </c:pt>
                <c:pt idx="9">
                  <c:v>22.7</c:v>
                </c:pt>
                <c:pt idx="10">
                  <c:v>24.68</c:v>
                </c:pt>
                <c:pt idx="11">
                  <c:v>25.48</c:v>
                </c:pt>
                <c:pt idx="12">
                  <c:v>25.51</c:v>
                </c:pt>
                <c:pt idx="13">
                  <c:v>25.51</c:v>
                </c:pt>
                <c:pt idx="14">
                  <c:v>26.06</c:v>
                </c:pt>
                <c:pt idx="15">
                  <c:v>25.87</c:v>
                </c:pt>
                <c:pt idx="16">
                  <c:v>25.81</c:v>
                </c:pt>
                <c:pt idx="17">
                  <c:v>25.79</c:v>
                </c:pt>
                <c:pt idx="18">
                  <c:v>25.76</c:v>
                </c:pt>
                <c:pt idx="19">
                  <c:v>25.73</c:v>
                </c:pt>
                <c:pt idx="20">
                  <c:v>25.69</c:v>
                </c:pt>
                <c:pt idx="21">
                  <c:v>26.45</c:v>
                </c:pt>
                <c:pt idx="22">
                  <c:v>26.46</c:v>
                </c:pt>
                <c:pt idx="23">
                  <c:v>26.46</c:v>
                </c:pt>
                <c:pt idx="24">
                  <c:v>26.43</c:v>
                </c:pt>
                <c:pt idx="25">
                  <c:v>26.35</c:v>
                </c:pt>
                <c:pt idx="26">
                  <c:v>27.05</c:v>
                </c:pt>
                <c:pt idx="27">
                  <c:v>27.03</c:v>
                </c:pt>
                <c:pt idx="28">
                  <c:v>27.01</c:v>
                </c:pt>
                <c:pt idx="29">
                  <c:v>26.99</c:v>
                </c:pt>
                <c:pt idx="30">
                  <c:v>26.96</c:v>
                </c:pt>
                <c:pt idx="31">
                  <c:v>26.92</c:v>
                </c:pt>
                <c:pt idx="32">
                  <c:v>26.99</c:v>
                </c:pt>
                <c:pt idx="33">
                  <c:v>26.86</c:v>
                </c:pt>
                <c:pt idx="34">
                  <c:v>26.82</c:v>
                </c:pt>
                <c:pt idx="35">
                  <c:v>26.78</c:v>
                </c:pt>
                <c:pt idx="36">
                  <c:v>26.5</c:v>
                </c:pt>
                <c:pt idx="37">
                  <c:v>27.17</c:v>
                </c:pt>
                <c:pt idx="38">
                  <c:v>27.11</c:v>
                </c:pt>
                <c:pt idx="39">
                  <c:v>27.01</c:v>
                </c:pt>
                <c:pt idx="40">
                  <c:v>26.98</c:v>
                </c:pt>
                <c:pt idx="41">
                  <c:v>26.92</c:v>
                </c:pt>
                <c:pt idx="42">
                  <c:v>26.84</c:v>
                </c:pt>
                <c:pt idx="43">
                  <c:v>26.79</c:v>
                </c:pt>
                <c:pt idx="44">
                  <c:v>26.74</c:v>
                </c:pt>
                <c:pt idx="45">
                  <c:v>26.7</c:v>
                </c:pt>
                <c:pt idx="46">
                  <c:v>26.64</c:v>
                </c:pt>
                <c:pt idx="47">
                  <c:v>26.6</c:v>
                </c:pt>
                <c:pt idx="48">
                  <c:v>26.57</c:v>
                </c:pt>
                <c:pt idx="49">
                  <c:v>27.21</c:v>
                </c:pt>
                <c:pt idx="50">
                  <c:v>27.18</c:v>
                </c:pt>
                <c:pt idx="51">
                  <c:v>27.16</c:v>
                </c:pt>
                <c:pt idx="52">
                  <c:v>27.12</c:v>
                </c:pt>
                <c:pt idx="53">
                  <c:v>27.07</c:v>
                </c:pt>
                <c:pt idx="54">
                  <c:v>27</c:v>
                </c:pt>
                <c:pt idx="55">
                  <c:v>26.94</c:v>
                </c:pt>
                <c:pt idx="56">
                  <c:v>26.87</c:v>
                </c:pt>
                <c:pt idx="57">
                  <c:v>26.8</c:v>
                </c:pt>
                <c:pt idx="58">
                  <c:v>26.73</c:v>
                </c:pt>
                <c:pt idx="59">
                  <c:v>26.66</c:v>
                </c:pt>
                <c:pt idx="60">
                  <c:v>26.58</c:v>
                </c:pt>
                <c:pt idx="61">
                  <c:v>26.5</c:v>
                </c:pt>
                <c:pt idx="62">
                  <c:v>26.42</c:v>
                </c:pt>
                <c:pt idx="63">
                  <c:v>26.34</c:v>
                </c:pt>
                <c:pt idx="64">
                  <c:v>26.26</c:v>
                </c:pt>
                <c:pt idx="65">
                  <c:v>26.17</c:v>
                </c:pt>
                <c:pt idx="66">
                  <c:v>26.52</c:v>
                </c:pt>
                <c:pt idx="67">
                  <c:v>26.61</c:v>
                </c:pt>
                <c:pt idx="68">
                  <c:v>26.53</c:v>
                </c:pt>
                <c:pt idx="69">
                  <c:v>26.42</c:v>
                </c:pt>
                <c:pt idx="70">
                  <c:v>26.29</c:v>
                </c:pt>
                <c:pt idx="71">
                  <c:v>26.16</c:v>
                </c:pt>
                <c:pt idx="72">
                  <c:v>26</c:v>
                </c:pt>
                <c:pt idx="73">
                  <c:v>25.8</c:v>
                </c:pt>
                <c:pt idx="74">
                  <c:v>26.22</c:v>
                </c:pt>
                <c:pt idx="75">
                  <c:v>25.91</c:v>
                </c:pt>
                <c:pt idx="76">
                  <c:v>25.91</c:v>
                </c:pt>
                <c:pt idx="77">
                  <c:v>24.21</c:v>
                </c:pt>
                <c:pt idx="78">
                  <c:v>23.11</c:v>
                </c:pt>
                <c:pt idx="79">
                  <c:v>23.11</c:v>
                </c:pt>
                <c:pt idx="80">
                  <c:v>23.09</c:v>
                </c:pt>
                <c:pt idx="81">
                  <c:v>22.59</c:v>
                </c:pt>
                <c:pt idx="82">
                  <c:v>22.57</c:v>
                </c:pt>
                <c:pt idx="83">
                  <c:v>22.53</c:v>
                </c:pt>
                <c:pt idx="84">
                  <c:v>22.4</c:v>
                </c:pt>
                <c:pt idx="85">
                  <c:v>22.4</c:v>
                </c:pt>
                <c:pt idx="86">
                  <c:v>22.16</c:v>
                </c:pt>
                <c:pt idx="87">
                  <c:v>22.16</c:v>
                </c:pt>
                <c:pt idx="88">
                  <c:v>22.05</c:v>
                </c:pt>
                <c:pt idx="89">
                  <c:v>21.98</c:v>
                </c:pt>
                <c:pt idx="90">
                  <c:v>21.79</c:v>
                </c:pt>
                <c:pt idx="91">
                  <c:v>21.66</c:v>
                </c:pt>
                <c:pt idx="92">
                  <c:v>21.66</c:v>
                </c:pt>
                <c:pt idx="93">
                  <c:v>21.55</c:v>
                </c:pt>
                <c:pt idx="94">
                  <c:v>21.46</c:v>
                </c:pt>
                <c:pt idx="95">
                  <c:v>21.46</c:v>
                </c:pt>
                <c:pt idx="96">
                  <c:v>21.24</c:v>
                </c:pt>
                <c:pt idx="97">
                  <c:v>21.17</c:v>
                </c:pt>
                <c:pt idx="98">
                  <c:v>21.16</c:v>
                </c:pt>
                <c:pt idx="99">
                  <c:v>21.15</c:v>
                </c:pt>
                <c:pt idx="100">
                  <c:v>21.14</c:v>
                </c:pt>
                <c:pt idx="101">
                  <c:v>21.13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'Dyno Data'!$BS$2</c:f>
              <c:strCache>
                <c:ptCount val="1"/>
                <c:pt idx="0">
                  <c:v>Current</c:v>
                </c:pt>
              </c:strCache>
            </c:strRef>
          </c:tx>
          <c:spPr>
            <a:ln w="12700"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Data'!$BS$3:$BS$101</c:f>
              <c:numCache>
                <c:formatCode>General</c:formatCode>
                <c:ptCount val="9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1.57</c:v>
                </c:pt>
                <c:pt idx="6">
                  <c:v>18.13</c:v>
                </c:pt>
                <c:pt idx="7">
                  <c:v>23.62</c:v>
                </c:pt>
                <c:pt idx="8">
                  <c:v>23.62</c:v>
                </c:pt>
                <c:pt idx="9">
                  <c:v>23.45</c:v>
                </c:pt>
                <c:pt idx="10">
                  <c:v>23.35</c:v>
                </c:pt>
                <c:pt idx="11">
                  <c:v>24.93</c:v>
                </c:pt>
                <c:pt idx="12">
                  <c:v>24.93</c:v>
                </c:pt>
                <c:pt idx="13">
                  <c:v>25.25</c:v>
                </c:pt>
                <c:pt idx="14">
                  <c:v>25.22</c:v>
                </c:pt>
                <c:pt idx="15">
                  <c:v>25.19</c:v>
                </c:pt>
                <c:pt idx="16">
                  <c:v>25.19</c:v>
                </c:pt>
                <c:pt idx="17">
                  <c:v>25.31</c:v>
                </c:pt>
                <c:pt idx="18">
                  <c:v>25.32</c:v>
                </c:pt>
                <c:pt idx="19">
                  <c:v>25.76</c:v>
                </c:pt>
                <c:pt idx="20">
                  <c:v>25.76</c:v>
                </c:pt>
                <c:pt idx="21">
                  <c:v>25.82</c:v>
                </c:pt>
                <c:pt idx="22">
                  <c:v>25.81</c:v>
                </c:pt>
                <c:pt idx="23">
                  <c:v>25.81</c:v>
                </c:pt>
                <c:pt idx="24">
                  <c:v>25.77</c:v>
                </c:pt>
                <c:pt idx="25">
                  <c:v>25.7</c:v>
                </c:pt>
                <c:pt idx="26">
                  <c:v>25.64</c:v>
                </c:pt>
                <c:pt idx="27">
                  <c:v>25.69</c:v>
                </c:pt>
                <c:pt idx="28">
                  <c:v>25.62</c:v>
                </c:pt>
                <c:pt idx="29">
                  <c:v>25.59</c:v>
                </c:pt>
                <c:pt idx="30">
                  <c:v>25.56</c:v>
                </c:pt>
                <c:pt idx="31">
                  <c:v>25.53</c:v>
                </c:pt>
                <c:pt idx="32">
                  <c:v>25.87</c:v>
                </c:pt>
                <c:pt idx="33">
                  <c:v>25.84</c:v>
                </c:pt>
                <c:pt idx="34">
                  <c:v>25.81</c:v>
                </c:pt>
                <c:pt idx="35">
                  <c:v>25.78</c:v>
                </c:pt>
                <c:pt idx="36">
                  <c:v>25.75</c:v>
                </c:pt>
                <c:pt idx="37">
                  <c:v>25.71</c:v>
                </c:pt>
                <c:pt idx="38">
                  <c:v>25.66</c:v>
                </c:pt>
                <c:pt idx="39">
                  <c:v>25.62</c:v>
                </c:pt>
                <c:pt idx="40">
                  <c:v>26.27</c:v>
                </c:pt>
                <c:pt idx="41">
                  <c:v>26.23</c:v>
                </c:pt>
                <c:pt idx="42">
                  <c:v>26.19</c:v>
                </c:pt>
                <c:pt idx="43">
                  <c:v>26.14</c:v>
                </c:pt>
                <c:pt idx="44">
                  <c:v>26.1</c:v>
                </c:pt>
                <c:pt idx="45">
                  <c:v>26.06</c:v>
                </c:pt>
                <c:pt idx="46">
                  <c:v>26.02</c:v>
                </c:pt>
                <c:pt idx="47">
                  <c:v>25.98</c:v>
                </c:pt>
                <c:pt idx="48">
                  <c:v>25.94</c:v>
                </c:pt>
                <c:pt idx="49">
                  <c:v>25.9</c:v>
                </c:pt>
                <c:pt idx="50">
                  <c:v>25.86</c:v>
                </c:pt>
                <c:pt idx="51">
                  <c:v>25.82</c:v>
                </c:pt>
                <c:pt idx="52">
                  <c:v>25.78</c:v>
                </c:pt>
                <c:pt idx="53">
                  <c:v>25.74</c:v>
                </c:pt>
                <c:pt idx="54">
                  <c:v>25.7</c:v>
                </c:pt>
                <c:pt idx="55">
                  <c:v>26.33</c:v>
                </c:pt>
                <c:pt idx="56">
                  <c:v>26.27</c:v>
                </c:pt>
                <c:pt idx="57">
                  <c:v>26.21</c:v>
                </c:pt>
                <c:pt idx="58">
                  <c:v>26.14</c:v>
                </c:pt>
                <c:pt idx="59">
                  <c:v>26.07</c:v>
                </c:pt>
                <c:pt idx="60">
                  <c:v>26</c:v>
                </c:pt>
                <c:pt idx="61">
                  <c:v>25.93</c:v>
                </c:pt>
                <c:pt idx="62">
                  <c:v>25.85</c:v>
                </c:pt>
                <c:pt idx="63">
                  <c:v>25.78</c:v>
                </c:pt>
                <c:pt idx="64">
                  <c:v>25.7</c:v>
                </c:pt>
                <c:pt idx="65">
                  <c:v>25.61</c:v>
                </c:pt>
                <c:pt idx="66">
                  <c:v>25.51</c:v>
                </c:pt>
                <c:pt idx="67">
                  <c:v>25.41</c:v>
                </c:pt>
                <c:pt idx="68">
                  <c:v>25.89</c:v>
                </c:pt>
                <c:pt idx="69">
                  <c:v>25.82</c:v>
                </c:pt>
                <c:pt idx="70">
                  <c:v>25.67</c:v>
                </c:pt>
                <c:pt idx="71">
                  <c:v>25.49</c:v>
                </c:pt>
                <c:pt idx="72">
                  <c:v>25.27</c:v>
                </c:pt>
                <c:pt idx="73">
                  <c:v>25.54</c:v>
                </c:pt>
                <c:pt idx="74">
                  <c:v>24.91</c:v>
                </c:pt>
                <c:pt idx="75">
                  <c:v>21.95</c:v>
                </c:pt>
                <c:pt idx="76">
                  <c:v>21.94</c:v>
                </c:pt>
                <c:pt idx="77">
                  <c:v>21.92</c:v>
                </c:pt>
                <c:pt idx="78">
                  <c:v>21.92</c:v>
                </c:pt>
                <c:pt idx="79">
                  <c:v>21.65</c:v>
                </c:pt>
                <c:pt idx="80">
                  <c:v>21.52</c:v>
                </c:pt>
                <c:pt idx="81">
                  <c:v>21.52</c:v>
                </c:pt>
                <c:pt idx="82">
                  <c:v>21.47</c:v>
                </c:pt>
                <c:pt idx="83">
                  <c:v>21.35</c:v>
                </c:pt>
                <c:pt idx="84">
                  <c:v>21.17</c:v>
                </c:pt>
                <c:pt idx="85">
                  <c:v>21.17</c:v>
                </c:pt>
                <c:pt idx="86">
                  <c:v>21.06</c:v>
                </c:pt>
                <c:pt idx="87">
                  <c:v>20.95</c:v>
                </c:pt>
                <c:pt idx="88">
                  <c:v>20.85</c:v>
                </c:pt>
                <c:pt idx="89">
                  <c:v>20.85</c:v>
                </c:pt>
                <c:pt idx="90">
                  <c:v>20.75</c:v>
                </c:pt>
                <c:pt idx="91">
                  <c:v>20.61</c:v>
                </c:pt>
                <c:pt idx="92">
                  <c:v>20.54</c:v>
                </c:pt>
                <c:pt idx="93">
                  <c:v>20.53</c:v>
                </c:pt>
                <c:pt idx="94">
                  <c:v>20.53</c:v>
                </c:pt>
                <c:pt idx="95">
                  <c:v>20.52</c:v>
                </c:pt>
                <c:pt idx="96">
                  <c:v>12.59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1264"/>
        <c:axId val="199531840"/>
      </c:scatterChart>
      <c:scatterChart>
        <c:scatterStyle val="smoothMarker"/>
        <c:varyColors val="0"/>
        <c:ser>
          <c:idx val="10"/>
          <c:order val="6"/>
          <c:tx>
            <c:strRef>
              <c:f>'Dyno Data'!$BB$2</c:f>
              <c:strCache>
                <c:ptCount val="1"/>
                <c:pt idx="0">
                  <c:v>Power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Data'!$BB$3:$BB$120</c:f>
              <c:numCache>
                <c:formatCode>General</c:formatCode>
                <c:ptCount val="118"/>
                <c:pt idx="0">
                  <c:v>0.8</c:v>
                </c:pt>
                <c:pt idx="1">
                  <c:v>0.8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66.599999999999994</c:v>
                </c:pt>
                <c:pt idx="11">
                  <c:v>65.7</c:v>
                </c:pt>
                <c:pt idx="12">
                  <c:v>877.8</c:v>
                </c:pt>
                <c:pt idx="13">
                  <c:v>954.2</c:v>
                </c:pt>
                <c:pt idx="14">
                  <c:v>1000</c:v>
                </c:pt>
                <c:pt idx="15">
                  <c:v>993.6</c:v>
                </c:pt>
                <c:pt idx="16">
                  <c:v>981.1</c:v>
                </c:pt>
                <c:pt idx="17">
                  <c:v>975.3</c:v>
                </c:pt>
                <c:pt idx="18">
                  <c:v>969.5</c:v>
                </c:pt>
                <c:pt idx="19">
                  <c:v>987.1</c:v>
                </c:pt>
                <c:pt idx="20">
                  <c:v>982.2</c:v>
                </c:pt>
                <c:pt idx="21">
                  <c:v>973</c:v>
                </c:pt>
                <c:pt idx="22">
                  <c:v>969.1</c:v>
                </c:pt>
                <c:pt idx="23">
                  <c:v>970.3</c:v>
                </c:pt>
                <c:pt idx="24">
                  <c:v>1006</c:v>
                </c:pt>
                <c:pt idx="25">
                  <c:v>1004</c:v>
                </c:pt>
                <c:pt idx="26">
                  <c:v>1001</c:v>
                </c:pt>
                <c:pt idx="27">
                  <c:v>999.7</c:v>
                </c:pt>
                <c:pt idx="28">
                  <c:v>1020</c:v>
                </c:pt>
                <c:pt idx="29">
                  <c:v>1019</c:v>
                </c:pt>
                <c:pt idx="30">
                  <c:v>1018</c:v>
                </c:pt>
                <c:pt idx="31">
                  <c:v>1017</c:v>
                </c:pt>
                <c:pt idx="32">
                  <c:v>1015</c:v>
                </c:pt>
                <c:pt idx="33">
                  <c:v>1027</c:v>
                </c:pt>
                <c:pt idx="34">
                  <c:v>1065</c:v>
                </c:pt>
                <c:pt idx="35">
                  <c:v>1063</c:v>
                </c:pt>
                <c:pt idx="36">
                  <c:v>1062</c:v>
                </c:pt>
                <c:pt idx="37">
                  <c:v>1061</c:v>
                </c:pt>
                <c:pt idx="38">
                  <c:v>1061</c:v>
                </c:pt>
                <c:pt idx="39">
                  <c:v>1056</c:v>
                </c:pt>
                <c:pt idx="40">
                  <c:v>1055</c:v>
                </c:pt>
                <c:pt idx="41">
                  <c:v>1041</c:v>
                </c:pt>
                <c:pt idx="42">
                  <c:v>1069</c:v>
                </c:pt>
                <c:pt idx="43">
                  <c:v>1070</c:v>
                </c:pt>
                <c:pt idx="44">
                  <c:v>1069</c:v>
                </c:pt>
                <c:pt idx="45">
                  <c:v>1069</c:v>
                </c:pt>
                <c:pt idx="46">
                  <c:v>1068</c:v>
                </c:pt>
                <c:pt idx="47">
                  <c:v>1070</c:v>
                </c:pt>
                <c:pt idx="48">
                  <c:v>1064</c:v>
                </c:pt>
                <c:pt idx="49">
                  <c:v>1062</c:v>
                </c:pt>
                <c:pt idx="50">
                  <c:v>1059</c:v>
                </c:pt>
                <c:pt idx="51">
                  <c:v>1057</c:v>
                </c:pt>
                <c:pt idx="52">
                  <c:v>1054</c:v>
                </c:pt>
                <c:pt idx="53">
                  <c:v>1052</c:v>
                </c:pt>
                <c:pt idx="54">
                  <c:v>1049</c:v>
                </c:pt>
                <c:pt idx="55">
                  <c:v>1046</c:v>
                </c:pt>
                <c:pt idx="56">
                  <c:v>1043</c:v>
                </c:pt>
                <c:pt idx="57">
                  <c:v>1039</c:v>
                </c:pt>
                <c:pt idx="58">
                  <c:v>1036</c:v>
                </c:pt>
                <c:pt idx="59">
                  <c:v>1049</c:v>
                </c:pt>
                <c:pt idx="60">
                  <c:v>1046</c:v>
                </c:pt>
                <c:pt idx="61">
                  <c:v>1042</c:v>
                </c:pt>
                <c:pt idx="62">
                  <c:v>1039</c:v>
                </c:pt>
                <c:pt idx="63">
                  <c:v>1035</c:v>
                </c:pt>
                <c:pt idx="64">
                  <c:v>1030</c:v>
                </c:pt>
                <c:pt idx="65">
                  <c:v>1026</c:v>
                </c:pt>
                <c:pt idx="66">
                  <c:v>1023</c:v>
                </c:pt>
                <c:pt idx="67">
                  <c:v>1018</c:v>
                </c:pt>
                <c:pt idx="68">
                  <c:v>1014</c:v>
                </c:pt>
                <c:pt idx="69">
                  <c:v>1009</c:v>
                </c:pt>
                <c:pt idx="70">
                  <c:v>1020</c:v>
                </c:pt>
                <c:pt idx="71">
                  <c:v>1024</c:v>
                </c:pt>
                <c:pt idx="72">
                  <c:v>1018</c:v>
                </c:pt>
                <c:pt idx="73">
                  <c:v>1013</c:v>
                </c:pt>
                <c:pt idx="74">
                  <c:v>1007</c:v>
                </c:pt>
                <c:pt idx="75">
                  <c:v>1001</c:v>
                </c:pt>
                <c:pt idx="76">
                  <c:v>995.8</c:v>
                </c:pt>
                <c:pt idx="77">
                  <c:v>989.9</c:v>
                </c:pt>
                <c:pt idx="78">
                  <c:v>983</c:v>
                </c:pt>
                <c:pt idx="79">
                  <c:v>976.4</c:v>
                </c:pt>
                <c:pt idx="80">
                  <c:v>969</c:v>
                </c:pt>
                <c:pt idx="81">
                  <c:v>979.9</c:v>
                </c:pt>
                <c:pt idx="82">
                  <c:v>974.6</c:v>
                </c:pt>
                <c:pt idx="83">
                  <c:v>965.3</c:v>
                </c:pt>
                <c:pt idx="84">
                  <c:v>955.7</c:v>
                </c:pt>
                <c:pt idx="85">
                  <c:v>944.6</c:v>
                </c:pt>
                <c:pt idx="86">
                  <c:v>933.3</c:v>
                </c:pt>
                <c:pt idx="87">
                  <c:v>920.6</c:v>
                </c:pt>
                <c:pt idx="88">
                  <c:v>924.3</c:v>
                </c:pt>
                <c:pt idx="89">
                  <c:v>906.3</c:v>
                </c:pt>
                <c:pt idx="90">
                  <c:v>877.5</c:v>
                </c:pt>
                <c:pt idx="91">
                  <c:v>804.1</c:v>
                </c:pt>
                <c:pt idx="92">
                  <c:v>790.8</c:v>
                </c:pt>
                <c:pt idx="93">
                  <c:v>746.7</c:v>
                </c:pt>
                <c:pt idx="94">
                  <c:v>744.6</c:v>
                </c:pt>
                <c:pt idx="95">
                  <c:v>687.7</c:v>
                </c:pt>
                <c:pt idx="96">
                  <c:v>663.7</c:v>
                </c:pt>
                <c:pt idx="97">
                  <c:v>632.70000000000005</c:v>
                </c:pt>
                <c:pt idx="98">
                  <c:v>617.79999999999995</c:v>
                </c:pt>
                <c:pt idx="99">
                  <c:v>604.4</c:v>
                </c:pt>
                <c:pt idx="100">
                  <c:v>585.20000000000005</c:v>
                </c:pt>
                <c:pt idx="101">
                  <c:v>577.79999999999995</c:v>
                </c:pt>
                <c:pt idx="102">
                  <c:v>559.70000000000005</c:v>
                </c:pt>
                <c:pt idx="103">
                  <c:v>538.70000000000005</c:v>
                </c:pt>
                <c:pt idx="104">
                  <c:v>523.4</c:v>
                </c:pt>
                <c:pt idx="105">
                  <c:v>521.79999999999995</c:v>
                </c:pt>
                <c:pt idx="106">
                  <c:v>521.20000000000005</c:v>
                </c:pt>
                <c:pt idx="107">
                  <c:v>516.6</c:v>
                </c:pt>
                <c:pt idx="108">
                  <c:v>517.1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'Dyno Data'!$BK$2</c:f>
              <c:strCache>
                <c:ptCount val="1"/>
                <c:pt idx="0">
                  <c:v>Power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ysDot"/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Data'!$BK$3:$BK$107</c:f>
              <c:numCache>
                <c:formatCode>General</c:formatCode>
                <c:ptCount val="10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597.79999999999995</c:v>
                </c:pt>
                <c:pt idx="5">
                  <c:v>582.29999999999995</c:v>
                </c:pt>
                <c:pt idx="6">
                  <c:v>895.7</c:v>
                </c:pt>
                <c:pt idx="7">
                  <c:v>886.9</c:v>
                </c:pt>
                <c:pt idx="8">
                  <c:v>882.3</c:v>
                </c:pt>
                <c:pt idx="9">
                  <c:v>875.5</c:v>
                </c:pt>
                <c:pt idx="10">
                  <c:v>945.7</c:v>
                </c:pt>
                <c:pt idx="11">
                  <c:v>976.3</c:v>
                </c:pt>
                <c:pt idx="12">
                  <c:v>973.2</c:v>
                </c:pt>
                <c:pt idx="13">
                  <c:v>969.7</c:v>
                </c:pt>
                <c:pt idx="14">
                  <c:v>986.6</c:v>
                </c:pt>
                <c:pt idx="15">
                  <c:v>979.4</c:v>
                </c:pt>
                <c:pt idx="16">
                  <c:v>974.8</c:v>
                </c:pt>
                <c:pt idx="17">
                  <c:v>971.1</c:v>
                </c:pt>
                <c:pt idx="18">
                  <c:v>969.6</c:v>
                </c:pt>
                <c:pt idx="19">
                  <c:v>968.4</c:v>
                </c:pt>
                <c:pt idx="20">
                  <c:v>964.9</c:v>
                </c:pt>
                <c:pt idx="21">
                  <c:v>987.3</c:v>
                </c:pt>
                <c:pt idx="22">
                  <c:v>988</c:v>
                </c:pt>
                <c:pt idx="23">
                  <c:v>988</c:v>
                </c:pt>
                <c:pt idx="24">
                  <c:v>986.3</c:v>
                </c:pt>
                <c:pt idx="25">
                  <c:v>982.8</c:v>
                </c:pt>
                <c:pt idx="26">
                  <c:v>1007</c:v>
                </c:pt>
                <c:pt idx="27">
                  <c:v>1005</c:v>
                </c:pt>
                <c:pt idx="28">
                  <c:v>1003</c:v>
                </c:pt>
                <c:pt idx="29">
                  <c:v>1001</c:v>
                </c:pt>
                <c:pt idx="30">
                  <c:v>999.6</c:v>
                </c:pt>
                <c:pt idx="31">
                  <c:v>996.8</c:v>
                </c:pt>
                <c:pt idx="32">
                  <c:v>994.7</c:v>
                </c:pt>
                <c:pt idx="33">
                  <c:v>991.9</c:v>
                </c:pt>
                <c:pt idx="34">
                  <c:v>988.8</c:v>
                </c:pt>
                <c:pt idx="35">
                  <c:v>986</c:v>
                </c:pt>
                <c:pt idx="36">
                  <c:v>974.4</c:v>
                </c:pt>
                <c:pt idx="37">
                  <c:v>996.5</c:v>
                </c:pt>
                <c:pt idx="38">
                  <c:v>992.7</c:v>
                </c:pt>
                <c:pt idx="39">
                  <c:v>987.4</c:v>
                </c:pt>
                <c:pt idx="40">
                  <c:v>984.7</c:v>
                </c:pt>
                <c:pt idx="41">
                  <c:v>981.6</c:v>
                </c:pt>
                <c:pt idx="42">
                  <c:v>976.1</c:v>
                </c:pt>
                <c:pt idx="43">
                  <c:v>972.4</c:v>
                </c:pt>
                <c:pt idx="44">
                  <c:v>969</c:v>
                </c:pt>
                <c:pt idx="45">
                  <c:v>965.7</c:v>
                </c:pt>
                <c:pt idx="46">
                  <c:v>961.7</c:v>
                </c:pt>
                <c:pt idx="47">
                  <c:v>958.3</c:v>
                </c:pt>
                <c:pt idx="48">
                  <c:v>955.4</c:v>
                </c:pt>
                <c:pt idx="49">
                  <c:v>975.4</c:v>
                </c:pt>
                <c:pt idx="50">
                  <c:v>972.5</c:v>
                </c:pt>
                <c:pt idx="51">
                  <c:v>969.3</c:v>
                </c:pt>
                <c:pt idx="52">
                  <c:v>965.7</c:v>
                </c:pt>
                <c:pt idx="53">
                  <c:v>961.7</c:v>
                </c:pt>
                <c:pt idx="54">
                  <c:v>957.1</c:v>
                </c:pt>
                <c:pt idx="55">
                  <c:v>952.5</c:v>
                </c:pt>
                <c:pt idx="56">
                  <c:v>947.9</c:v>
                </c:pt>
                <c:pt idx="57">
                  <c:v>942.8</c:v>
                </c:pt>
                <c:pt idx="58">
                  <c:v>937.9</c:v>
                </c:pt>
                <c:pt idx="59">
                  <c:v>933.1</c:v>
                </c:pt>
                <c:pt idx="60">
                  <c:v>927.6</c:v>
                </c:pt>
                <c:pt idx="61">
                  <c:v>922.2</c:v>
                </c:pt>
                <c:pt idx="62">
                  <c:v>916.5</c:v>
                </c:pt>
                <c:pt idx="63">
                  <c:v>911.1</c:v>
                </c:pt>
                <c:pt idx="64">
                  <c:v>905.4</c:v>
                </c:pt>
                <c:pt idx="65">
                  <c:v>899.2</c:v>
                </c:pt>
                <c:pt idx="66">
                  <c:v>907.5</c:v>
                </c:pt>
                <c:pt idx="67">
                  <c:v>906.8</c:v>
                </c:pt>
                <c:pt idx="68">
                  <c:v>900.1</c:v>
                </c:pt>
                <c:pt idx="69">
                  <c:v>892.7</c:v>
                </c:pt>
                <c:pt idx="70">
                  <c:v>884.1</c:v>
                </c:pt>
                <c:pt idx="71">
                  <c:v>875.3</c:v>
                </c:pt>
                <c:pt idx="72">
                  <c:v>865</c:v>
                </c:pt>
                <c:pt idx="73">
                  <c:v>852.4</c:v>
                </c:pt>
                <c:pt idx="74">
                  <c:v>857.9</c:v>
                </c:pt>
                <c:pt idx="75">
                  <c:v>837.1</c:v>
                </c:pt>
                <c:pt idx="76">
                  <c:v>820</c:v>
                </c:pt>
                <c:pt idx="77">
                  <c:v>737.1</c:v>
                </c:pt>
                <c:pt idx="78">
                  <c:v>696.9</c:v>
                </c:pt>
                <c:pt idx="79">
                  <c:v>696.7</c:v>
                </c:pt>
                <c:pt idx="80">
                  <c:v>695.2</c:v>
                </c:pt>
                <c:pt idx="81">
                  <c:v>680</c:v>
                </c:pt>
                <c:pt idx="82">
                  <c:v>680</c:v>
                </c:pt>
                <c:pt idx="83">
                  <c:v>678.3</c:v>
                </c:pt>
                <c:pt idx="84">
                  <c:v>673.7</c:v>
                </c:pt>
                <c:pt idx="85">
                  <c:v>674</c:v>
                </c:pt>
                <c:pt idx="86">
                  <c:v>666.7</c:v>
                </c:pt>
                <c:pt idx="87">
                  <c:v>666.5</c:v>
                </c:pt>
                <c:pt idx="88">
                  <c:v>663</c:v>
                </c:pt>
                <c:pt idx="89">
                  <c:v>660.9</c:v>
                </c:pt>
                <c:pt idx="90">
                  <c:v>655.20000000000005</c:v>
                </c:pt>
                <c:pt idx="91">
                  <c:v>651</c:v>
                </c:pt>
                <c:pt idx="92">
                  <c:v>650.79999999999995</c:v>
                </c:pt>
                <c:pt idx="93">
                  <c:v>647.5</c:v>
                </c:pt>
                <c:pt idx="94">
                  <c:v>644.6</c:v>
                </c:pt>
                <c:pt idx="95">
                  <c:v>644.4</c:v>
                </c:pt>
                <c:pt idx="96">
                  <c:v>637.79999999999995</c:v>
                </c:pt>
                <c:pt idx="97">
                  <c:v>635.70000000000005</c:v>
                </c:pt>
                <c:pt idx="98">
                  <c:v>635.4</c:v>
                </c:pt>
                <c:pt idx="99">
                  <c:v>635.4</c:v>
                </c:pt>
                <c:pt idx="100">
                  <c:v>633.9</c:v>
                </c:pt>
                <c:pt idx="101">
                  <c:v>633.9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1"/>
        </c:ser>
        <c:ser>
          <c:idx val="2"/>
          <c:order val="8"/>
          <c:tx>
            <c:strRef>
              <c:f>'Dyno Data'!$BT$2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Data'!$BT$3:$BT$101</c:f>
              <c:numCache>
                <c:formatCode>General</c:formatCode>
                <c:ptCount val="99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62.7</c:v>
                </c:pt>
                <c:pt idx="6">
                  <c:v>704.5</c:v>
                </c:pt>
                <c:pt idx="7">
                  <c:v>900.1</c:v>
                </c:pt>
                <c:pt idx="8">
                  <c:v>890.7</c:v>
                </c:pt>
                <c:pt idx="9">
                  <c:v>877.9</c:v>
                </c:pt>
                <c:pt idx="10">
                  <c:v>874.2</c:v>
                </c:pt>
                <c:pt idx="11">
                  <c:v>926.8</c:v>
                </c:pt>
                <c:pt idx="12">
                  <c:v>921.4</c:v>
                </c:pt>
                <c:pt idx="13">
                  <c:v>933.2</c:v>
                </c:pt>
                <c:pt idx="14">
                  <c:v>929.1</c:v>
                </c:pt>
                <c:pt idx="15">
                  <c:v>925.7</c:v>
                </c:pt>
                <c:pt idx="16">
                  <c:v>923.9</c:v>
                </c:pt>
                <c:pt idx="17">
                  <c:v>927.1</c:v>
                </c:pt>
                <c:pt idx="18">
                  <c:v>927.4</c:v>
                </c:pt>
                <c:pt idx="19">
                  <c:v>942.3</c:v>
                </c:pt>
                <c:pt idx="20">
                  <c:v>941.5</c:v>
                </c:pt>
                <c:pt idx="21">
                  <c:v>942.4</c:v>
                </c:pt>
                <c:pt idx="22">
                  <c:v>945.1</c:v>
                </c:pt>
                <c:pt idx="23">
                  <c:v>944.9</c:v>
                </c:pt>
                <c:pt idx="24">
                  <c:v>941.6</c:v>
                </c:pt>
                <c:pt idx="25">
                  <c:v>933.7</c:v>
                </c:pt>
                <c:pt idx="26">
                  <c:v>932</c:v>
                </c:pt>
                <c:pt idx="27">
                  <c:v>931.2</c:v>
                </c:pt>
                <c:pt idx="28">
                  <c:v>926.4</c:v>
                </c:pt>
                <c:pt idx="29">
                  <c:v>923.5</c:v>
                </c:pt>
                <c:pt idx="30">
                  <c:v>921.1</c:v>
                </c:pt>
                <c:pt idx="31">
                  <c:v>919</c:v>
                </c:pt>
                <c:pt idx="32">
                  <c:v>929.7</c:v>
                </c:pt>
                <c:pt idx="33">
                  <c:v>927.6</c:v>
                </c:pt>
                <c:pt idx="34">
                  <c:v>925.8</c:v>
                </c:pt>
                <c:pt idx="35">
                  <c:v>923.4</c:v>
                </c:pt>
                <c:pt idx="36">
                  <c:v>921.3</c:v>
                </c:pt>
                <c:pt idx="37">
                  <c:v>918.8</c:v>
                </c:pt>
                <c:pt idx="38">
                  <c:v>915.8</c:v>
                </c:pt>
                <c:pt idx="39">
                  <c:v>913.3</c:v>
                </c:pt>
                <c:pt idx="40">
                  <c:v>934.4</c:v>
                </c:pt>
                <c:pt idx="41">
                  <c:v>931.6</c:v>
                </c:pt>
                <c:pt idx="42">
                  <c:v>928.9</c:v>
                </c:pt>
                <c:pt idx="43">
                  <c:v>925.8</c:v>
                </c:pt>
                <c:pt idx="44">
                  <c:v>922.8</c:v>
                </c:pt>
                <c:pt idx="45">
                  <c:v>919.9</c:v>
                </c:pt>
                <c:pt idx="46">
                  <c:v>917.2</c:v>
                </c:pt>
                <c:pt idx="47">
                  <c:v>913.9</c:v>
                </c:pt>
                <c:pt idx="48">
                  <c:v>911</c:v>
                </c:pt>
                <c:pt idx="49">
                  <c:v>908</c:v>
                </c:pt>
                <c:pt idx="50">
                  <c:v>904.8</c:v>
                </c:pt>
                <c:pt idx="51">
                  <c:v>901.6</c:v>
                </c:pt>
                <c:pt idx="52">
                  <c:v>898.4</c:v>
                </c:pt>
                <c:pt idx="53">
                  <c:v>895.2</c:v>
                </c:pt>
                <c:pt idx="54">
                  <c:v>892</c:v>
                </c:pt>
                <c:pt idx="55">
                  <c:v>911</c:v>
                </c:pt>
                <c:pt idx="56">
                  <c:v>906.8</c:v>
                </c:pt>
                <c:pt idx="57">
                  <c:v>902.4</c:v>
                </c:pt>
                <c:pt idx="58">
                  <c:v>897.9</c:v>
                </c:pt>
                <c:pt idx="59">
                  <c:v>893.1</c:v>
                </c:pt>
                <c:pt idx="60">
                  <c:v>888.4</c:v>
                </c:pt>
                <c:pt idx="61">
                  <c:v>883.6</c:v>
                </c:pt>
                <c:pt idx="62">
                  <c:v>878.3</c:v>
                </c:pt>
                <c:pt idx="63">
                  <c:v>873.4</c:v>
                </c:pt>
                <c:pt idx="64">
                  <c:v>867.8</c:v>
                </c:pt>
                <c:pt idx="65">
                  <c:v>862</c:v>
                </c:pt>
                <c:pt idx="66">
                  <c:v>855.3</c:v>
                </c:pt>
                <c:pt idx="67">
                  <c:v>848.6</c:v>
                </c:pt>
                <c:pt idx="68">
                  <c:v>860</c:v>
                </c:pt>
                <c:pt idx="69">
                  <c:v>853.3</c:v>
                </c:pt>
                <c:pt idx="70">
                  <c:v>843.5</c:v>
                </c:pt>
                <c:pt idx="71">
                  <c:v>831.9</c:v>
                </c:pt>
                <c:pt idx="72">
                  <c:v>817.4</c:v>
                </c:pt>
                <c:pt idx="73">
                  <c:v>814.7</c:v>
                </c:pt>
                <c:pt idx="74">
                  <c:v>773.9</c:v>
                </c:pt>
                <c:pt idx="75">
                  <c:v>661.3</c:v>
                </c:pt>
                <c:pt idx="76">
                  <c:v>660.1</c:v>
                </c:pt>
                <c:pt idx="77">
                  <c:v>659.3</c:v>
                </c:pt>
                <c:pt idx="78">
                  <c:v>659.3</c:v>
                </c:pt>
                <c:pt idx="79">
                  <c:v>651.20000000000005</c:v>
                </c:pt>
                <c:pt idx="80">
                  <c:v>647.5</c:v>
                </c:pt>
                <c:pt idx="81">
                  <c:v>647.29999999999995</c:v>
                </c:pt>
                <c:pt idx="82">
                  <c:v>645.6</c:v>
                </c:pt>
                <c:pt idx="83">
                  <c:v>641.9</c:v>
                </c:pt>
                <c:pt idx="84">
                  <c:v>636.29999999999995</c:v>
                </c:pt>
                <c:pt idx="85">
                  <c:v>636.29999999999995</c:v>
                </c:pt>
                <c:pt idx="86">
                  <c:v>632.79999999999995</c:v>
                </c:pt>
                <c:pt idx="87">
                  <c:v>629.5</c:v>
                </c:pt>
                <c:pt idx="88">
                  <c:v>626.29999999999995</c:v>
                </c:pt>
                <c:pt idx="89">
                  <c:v>626.29999999999995</c:v>
                </c:pt>
                <c:pt idx="90">
                  <c:v>623.29999999999995</c:v>
                </c:pt>
                <c:pt idx="91">
                  <c:v>619.1</c:v>
                </c:pt>
                <c:pt idx="92">
                  <c:v>616.79999999999995</c:v>
                </c:pt>
                <c:pt idx="93">
                  <c:v>616.29999999999995</c:v>
                </c:pt>
                <c:pt idx="94">
                  <c:v>615.9</c:v>
                </c:pt>
                <c:pt idx="95">
                  <c:v>615.6</c:v>
                </c:pt>
                <c:pt idx="96">
                  <c:v>377.4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11"/>
          <c:order val="9"/>
          <c:tx>
            <c:strRef>
              <c:f>'Dyno Data'!$BC$2</c:f>
              <c:strCache>
                <c:ptCount val="1"/>
                <c:pt idx="0">
                  <c:v>WattHr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Data'!$BC$3:$BC$120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13</c:v>
                </c:pt>
                <c:pt idx="42">
                  <c:v>32</c:v>
                </c:pt>
                <c:pt idx="43">
                  <c:v>50</c:v>
                </c:pt>
                <c:pt idx="44">
                  <c:v>67</c:v>
                </c:pt>
                <c:pt idx="45">
                  <c:v>85</c:v>
                </c:pt>
                <c:pt idx="46">
                  <c:v>102</c:v>
                </c:pt>
                <c:pt idx="47">
                  <c:v>120</c:v>
                </c:pt>
                <c:pt idx="48">
                  <c:v>138</c:v>
                </c:pt>
                <c:pt idx="49">
                  <c:v>156</c:v>
                </c:pt>
                <c:pt idx="50">
                  <c:v>173</c:v>
                </c:pt>
                <c:pt idx="51">
                  <c:v>191</c:v>
                </c:pt>
                <c:pt idx="52">
                  <c:v>208</c:v>
                </c:pt>
                <c:pt idx="53">
                  <c:v>226</c:v>
                </c:pt>
                <c:pt idx="54">
                  <c:v>244</c:v>
                </c:pt>
                <c:pt idx="55">
                  <c:v>261</c:v>
                </c:pt>
                <c:pt idx="56">
                  <c:v>279</c:v>
                </c:pt>
                <c:pt idx="57">
                  <c:v>295</c:v>
                </c:pt>
                <c:pt idx="58">
                  <c:v>313</c:v>
                </c:pt>
                <c:pt idx="59">
                  <c:v>330</c:v>
                </c:pt>
                <c:pt idx="60">
                  <c:v>348</c:v>
                </c:pt>
                <c:pt idx="61">
                  <c:v>366</c:v>
                </c:pt>
                <c:pt idx="62">
                  <c:v>383</c:v>
                </c:pt>
                <c:pt idx="63">
                  <c:v>400</c:v>
                </c:pt>
                <c:pt idx="64">
                  <c:v>417</c:v>
                </c:pt>
                <c:pt idx="65">
                  <c:v>434</c:v>
                </c:pt>
                <c:pt idx="66">
                  <c:v>451</c:v>
                </c:pt>
                <c:pt idx="67">
                  <c:v>469</c:v>
                </c:pt>
                <c:pt idx="68">
                  <c:v>486</c:v>
                </c:pt>
                <c:pt idx="69">
                  <c:v>502</c:v>
                </c:pt>
                <c:pt idx="70">
                  <c:v>519</c:v>
                </c:pt>
                <c:pt idx="71">
                  <c:v>536</c:v>
                </c:pt>
                <c:pt idx="72">
                  <c:v>553</c:v>
                </c:pt>
                <c:pt idx="73">
                  <c:v>570</c:v>
                </c:pt>
                <c:pt idx="74">
                  <c:v>587</c:v>
                </c:pt>
                <c:pt idx="75">
                  <c:v>604</c:v>
                </c:pt>
                <c:pt idx="76">
                  <c:v>620</c:v>
                </c:pt>
                <c:pt idx="77">
                  <c:v>636</c:v>
                </c:pt>
                <c:pt idx="78">
                  <c:v>653</c:v>
                </c:pt>
                <c:pt idx="79">
                  <c:v>670</c:v>
                </c:pt>
                <c:pt idx="80">
                  <c:v>686</c:v>
                </c:pt>
                <c:pt idx="81">
                  <c:v>702</c:v>
                </c:pt>
                <c:pt idx="82">
                  <c:v>719</c:v>
                </c:pt>
                <c:pt idx="83">
                  <c:v>734</c:v>
                </c:pt>
                <c:pt idx="84">
                  <c:v>750</c:v>
                </c:pt>
                <c:pt idx="85">
                  <c:v>766</c:v>
                </c:pt>
                <c:pt idx="86">
                  <c:v>782</c:v>
                </c:pt>
                <c:pt idx="87">
                  <c:v>797</c:v>
                </c:pt>
                <c:pt idx="88">
                  <c:v>813</c:v>
                </c:pt>
                <c:pt idx="89">
                  <c:v>828</c:v>
                </c:pt>
                <c:pt idx="90">
                  <c:v>842</c:v>
                </c:pt>
                <c:pt idx="91">
                  <c:v>857</c:v>
                </c:pt>
                <c:pt idx="92">
                  <c:v>859</c:v>
                </c:pt>
                <c:pt idx="93">
                  <c:v>861</c:v>
                </c:pt>
                <c:pt idx="94">
                  <c:v>863</c:v>
                </c:pt>
                <c:pt idx="95">
                  <c:v>865</c:v>
                </c:pt>
                <c:pt idx="96">
                  <c:v>867</c:v>
                </c:pt>
                <c:pt idx="97">
                  <c:v>869</c:v>
                </c:pt>
                <c:pt idx="98">
                  <c:v>871</c:v>
                </c:pt>
                <c:pt idx="99">
                  <c:v>872</c:v>
                </c:pt>
                <c:pt idx="100">
                  <c:v>874</c:v>
                </c:pt>
                <c:pt idx="101">
                  <c:v>876</c:v>
                </c:pt>
                <c:pt idx="102">
                  <c:v>877</c:v>
                </c:pt>
                <c:pt idx="103">
                  <c:v>879</c:v>
                </c:pt>
                <c:pt idx="104">
                  <c:v>880</c:v>
                </c:pt>
                <c:pt idx="105">
                  <c:v>880</c:v>
                </c:pt>
                <c:pt idx="106">
                  <c:v>881</c:v>
                </c:pt>
                <c:pt idx="107">
                  <c:v>881</c:v>
                </c:pt>
                <c:pt idx="108">
                  <c:v>881</c:v>
                </c:pt>
                <c:pt idx="109">
                  <c:v>881</c:v>
                </c:pt>
                <c:pt idx="110">
                  <c:v>881</c:v>
                </c:pt>
                <c:pt idx="111">
                  <c:v>881</c:v>
                </c:pt>
                <c:pt idx="112">
                  <c:v>881</c:v>
                </c:pt>
                <c:pt idx="113">
                  <c:v>881</c:v>
                </c:pt>
                <c:pt idx="114">
                  <c:v>881</c:v>
                </c:pt>
                <c:pt idx="115">
                  <c:v>881</c:v>
                </c:pt>
                <c:pt idx="116">
                  <c:v>881</c:v>
                </c:pt>
                <c:pt idx="117">
                  <c:v>881</c:v>
                </c:pt>
              </c:numCache>
            </c:numRef>
          </c:yVal>
          <c:smooth val="1"/>
        </c:ser>
        <c:ser>
          <c:idx val="7"/>
          <c:order val="10"/>
          <c:tx>
            <c:strRef>
              <c:f>'Dyno Data'!$BL$2</c:f>
              <c:strCache>
                <c:ptCount val="1"/>
                <c:pt idx="0">
                  <c:v>WattHr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Data'!$BL$3:$BL$107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13</c:v>
                </c:pt>
                <c:pt idx="22">
                  <c:v>21</c:v>
                </c:pt>
                <c:pt idx="23">
                  <c:v>37</c:v>
                </c:pt>
                <c:pt idx="24">
                  <c:v>52</c:v>
                </c:pt>
                <c:pt idx="25">
                  <c:v>69</c:v>
                </c:pt>
                <c:pt idx="26">
                  <c:v>85</c:v>
                </c:pt>
                <c:pt idx="27">
                  <c:v>101</c:v>
                </c:pt>
                <c:pt idx="28">
                  <c:v>118</c:v>
                </c:pt>
                <c:pt idx="29">
                  <c:v>135</c:v>
                </c:pt>
                <c:pt idx="30">
                  <c:v>152</c:v>
                </c:pt>
                <c:pt idx="31">
                  <c:v>168</c:v>
                </c:pt>
                <c:pt idx="32">
                  <c:v>185</c:v>
                </c:pt>
                <c:pt idx="33">
                  <c:v>202</c:v>
                </c:pt>
                <c:pt idx="34">
                  <c:v>218</c:v>
                </c:pt>
                <c:pt idx="35">
                  <c:v>234</c:v>
                </c:pt>
                <c:pt idx="36">
                  <c:v>250</c:v>
                </c:pt>
                <c:pt idx="37">
                  <c:v>267</c:v>
                </c:pt>
                <c:pt idx="38">
                  <c:v>284</c:v>
                </c:pt>
                <c:pt idx="39">
                  <c:v>301</c:v>
                </c:pt>
                <c:pt idx="40">
                  <c:v>317</c:v>
                </c:pt>
                <c:pt idx="41">
                  <c:v>332</c:v>
                </c:pt>
                <c:pt idx="42">
                  <c:v>349</c:v>
                </c:pt>
                <c:pt idx="43">
                  <c:v>365</c:v>
                </c:pt>
                <c:pt idx="44">
                  <c:v>382</c:v>
                </c:pt>
                <c:pt idx="45">
                  <c:v>398</c:v>
                </c:pt>
                <c:pt idx="46">
                  <c:v>414</c:v>
                </c:pt>
                <c:pt idx="47">
                  <c:v>430</c:v>
                </c:pt>
                <c:pt idx="48">
                  <c:v>445</c:v>
                </c:pt>
                <c:pt idx="49">
                  <c:v>462</c:v>
                </c:pt>
                <c:pt idx="50">
                  <c:v>478</c:v>
                </c:pt>
                <c:pt idx="51">
                  <c:v>494</c:v>
                </c:pt>
                <c:pt idx="52">
                  <c:v>511</c:v>
                </c:pt>
                <c:pt idx="53">
                  <c:v>527</c:v>
                </c:pt>
                <c:pt idx="54">
                  <c:v>542</c:v>
                </c:pt>
                <c:pt idx="55">
                  <c:v>558</c:v>
                </c:pt>
                <c:pt idx="56">
                  <c:v>574</c:v>
                </c:pt>
                <c:pt idx="57">
                  <c:v>590</c:v>
                </c:pt>
                <c:pt idx="58">
                  <c:v>606</c:v>
                </c:pt>
                <c:pt idx="59">
                  <c:v>621</c:v>
                </c:pt>
                <c:pt idx="60">
                  <c:v>637</c:v>
                </c:pt>
                <c:pt idx="61">
                  <c:v>653</c:v>
                </c:pt>
                <c:pt idx="62">
                  <c:v>667</c:v>
                </c:pt>
                <c:pt idx="63">
                  <c:v>682</c:v>
                </c:pt>
                <c:pt idx="64">
                  <c:v>697</c:v>
                </c:pt>
                <c:pt idx="65">
                  <c:v>713</c:v>
                </c:pt>
                <c:pt idx="66">
                  <c:v>728</c:v>
                </c:pt>
                <c:pt idx="67">
                  <c:v>744</c:v>
                </c:pt>
                <c:pt idx="68">
                  <c:v>758</c:v>
                </c:pt>
                <c:pt idx="69">
                  <c:v>772</c:v>
                </c:pt>
                <c:pt idx="70">
                  <c:v>788</c:v>
                </c:pt>
                <c:pt idx="71">
                  <c:v>802</c:v>
                </c:pt>
                <c:pt idx="72">
                  <c:v>817</c:v>
                </c:pt>
                <c:pt idx="73">
                  <c:v>832</c:v>
                </c:pt>
                <c:pt idx="74">
                  <c:v>846</c:v>
                </c:pt>
                <c:pt idx="75">
                  <c:v>860</c:v>
                </c:pt>
                <c:pt idx="76">
                  <c:v>874</c:v>
                </c:pt>
                <c:pt idx="77">
                  <c:v>886</c:v>
                </c:pt>
                <c:pt idx="78">
                  <c:v>889</c:v>
                </c:pt>
                <c:pt idx="79">
                  <c:v>889</c:v>
                </c:pt>
                <c:pt idx="80">
                  <c:v>890</c:v>
                </c:pt>
                <c:pt idx="81">
                  <c:v>890</c:v>
                </c:pt>
                <c:pt idx="82">
                  <c:v>890</c:v>
                </c:pt>
                <c:pt idx="83">
                  <c:v>890</c:v>
                </c:pt>
                <c:pt idx="84">
                  <c:v>891</c:v>
                </c:pt>
                <c:pt idx="85">
                  <c:v>891</c:v>
                </c:pt>
                <c:pt idx="86">
                  <c:v>891</c:v>
                </c:pt>
                <c:pt idx="87">
                  <c:v>891</c:v>
                </c:pt>
                <c:pt idx="88">
                  <c:v>891</c:v>
                </c:pt>
                <c:pt idx="89">
                  <c:v>891</c:v>
                </c:pt>
                <c:pt idx="90">
                  <c:v>892</c:v>
                </c:pt>
                <c:pt idx="91">
                  <c:v>892</c:v>
                </c:pt>
                <c:pt idx="92">
                  <c:v>892</c:v>
                </c:pt>
                <c:pt idx="93">
                  <c:v>892</c:v>
                </c:pt>
                <c:pt idx="94">
                  <c:v>892</c:v>
                </c:pt>
                <c:pt idx="95">
                  <c:v>892</c:v>
                </c:pt>
                <c:pt idx="96">
                  <c:v>893</c:v>
                </c:pt>
                <c:pt idx="97">
                  <c:v>893</c:v>
                </c:pt>
                <c:pt idx="98">
                  <c:v>893</c:v>
                </c:pt>
                <c:pt idx="99">
                  <c:v>893</c:v>
                </c:pt>
                <c:pt idx="100">
                  <c:v>893</c:v>
                </c:pt>
                <c:pt idx="101">
                  <c:v>894</c:v>
                </c:pt>
                <c:pt idx="102">
                  <c:v>894</c:v>
                </c:pt>
                <c:pt idx="103">
                  <c:v>894</c:v>
                </c:pt>
                <c:pt idx="104">
                  <c:v>894</c:v>
                </c:pt>
              </c:numCache>
            </c:numRef>
          </c:yVal>
          <c:smooth val="1"/>
        </c:ser>
        <c:ser>
          <c:idx val="3"/>
          <c:order val="11"/>
          <c:tx>
            <c:strRef>
              <c:f>'Dyno Data'!$BU$2</c:f>
              <c:strCache>
                <c:ptCount val="1"/>
                <c:pt idx="0">
                  <c:v>WattHr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Data'!$BU$3:$BU$101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14</c:v>
                </c:pt>
                <c:pt idx="23">
                  <c:v>30</c:v>
                </c:pt>
                <c:pt idx="24">
                  <c:v>45</c:v>
                </c:pt>
                <c:pt idx="25">
                  <c:v>60</c:v>
                </c:pt>
                <c:pt idx="26">
                  <c:v>76</c:v>
                </c:pt>
                <c:pt idx="27">
                  <c:v>92</c:v>
                </c:pt>
                <c:pt idx="28">
                  <c:v>107</c:v>
                </c:pt>
                <c:pt idx="29">
                  <c:v>123</c:v>
                </c:pt>
                <c:pt idx="30">
                  <c:v>138</c:v>
                </c:pt>
                <c:pt idx="31">
                  <c:v>154</c:v>
                </c:pt>
                <c:pt idx="32">
                  <c:v>168</c:v>
                </c:pt>
                <c:pt idx="33">
                  <c:v>184</c:v>
                </c:pt>
                <c:pt idx="34">
                  <c:v>199</c:v>
                </c:pt>
                <c:pt idx="35">
                  <c:v>215</c:v>
                </c:pt>
                <c:pt idx="36">
                  <c:v>231</c:v>
                </c:pt>
                <c:pt idx="37">
                  <c:v>246</c:v>
                </c:pt>
                <c:pt idx="38">
                  <c:v>261</c:v>
                </c:pt>
                <c:pt idx="39">
                  <c:v>277</c:v>
                </c:pt>
                <c:pt idx="40">
                  <c:v>291</c:v>
                </c:pt>
                <c:pt idx="41">
                  <c:v>307</c:v>
                </c:pt>
                <c:pt idx="42">
                  <c:v>322</c:v>
                </c:pt>
                <c:pt idx="43">
                  <c:v>338</c:v>
                </c:pt>
                <c:pt idx="44">
                  <c:v>354</c:v>
                </c:pt>
                <c:pt idx="45">
                  <c:v>369</c:v>
                </c:pt>
                <c:pt idx="46">
                  <c:v>384</c:v>
                </c:pt>
                <c:pt idx="47">
                  <c:v>399</c:v>
                </c:pt>
                <c:pt idx="48">
                  <c:v>414</c:v>
                </c:pt>
                <c:pt idx="49">
                  <c:v>430</c:v>
                </c:pt>
                <c:pt idx="50">
                  <c:v>445</c:v>
                </c:pt>
                <c:pt idx="51">
                  <c:v>460</c:v>
                </c:pt>
                <c:pt idx="52">
                  <c:v>475</c:v>
                </c:pt>
                <c:pt idx="53">
                  <c:v>490</c:v>
                </c:pt>
                <c:pt idx="54">
                  <c:v>504</c:v>
                </c:pt>
                <c:pt idx="55">
                  <c:v>519</c:v>
                </c:pt>
                <c:pt idx="56">
                  <c:v>535</c:v>
                </c:pt>
                <c:pt idx="57">
                  <c:v>550</c:v>
                </c:pt>
                <c:pt idx="58">
                  <c:v>565</c:v>
                </c:pt>
                <c:pt idx="59">
                  <c:v>580</c:v>
                </c:pt>
                <c:pt idx="60">
                  <c:v>595</c:v>
                </c:pt>
                <c:pt idx="61">
                  <c:v>610</c:v>
                </c:pt>
                <c:pt idx="62">
                  <c:v>624</c:v>
                </c:pt>
                <c:pt idx="63">
                  <c:v>638</c:v>
                </c:pt>
                <c:pt idx="64">
                  <c:v>653</c:v>
                </c:pt>
                <c:pt idx="65">
                  <c:v>667</c:v>
                </c:pt>
                <c:pt idx="66">
                  <c:v>682</c:v>
                </c:pt>
                <c:pt idx="67">
                  <c:v>696</c:v>
                </c:pt>
                <c:pt idx="68">
                  <c:v>711</c:v>
                </c:pt>
                <c:pt idx="69">
                  <c:v>725</c:v>
                </c:pt>
                <c:pt idx="70">
                  <c:v>738</c:v>
                </c:pt>
                <c:pt idx="71">
                  <c:v>752</c:v>
                </c:pt>
                <c:pt idx="72">
                  <c:v>766</c:v>
                </c:pt>
                <c:pt idx="73">
                  <c:v>780</c:v>
                </c:pt>
                <c:pt idx="74">
                  <c:v>793</c:v>
                </c:pt>
                <c:pt idx="75">
                  <c:v>805</c:v>
                </c:pt>
                <c:pt idx="76">
                  <c:v>806</c:v>
                </c:pt>
                <c:pt idx="77">
                  <c:v>806</c:v>
                </c:pt>
                <c:pt idx="78">
                  <c:v>806</c:v>
                </c:pt>
                <c:pt idx="79">
                  <c:v>806</c:v>
                </c:pt>
                <c:pt idx="80">
                  <c:v>806</c:v>
                </c:pt>
                <c:pt idx="81">
                  <c:v>807</c:v>
                </c:pt>
                <c:pt idx="82">
                  <c:v>807</c:v>
                </c:pt>
                <c:pt idx="83">
                  <c:v>807</c:v>
                </c:pt>
                <c:pt idx="84">
                  <c:v>807</c:v>
                </c:pt>
                <c:pt idx="85">
                  <c:v>807</c:v>
                </c:pt>
                <c:pt idx="86">
                  <c:v>807</c:v>
                </c:pt>
                <c:pt idx="87">
                  <c:v>808</c:v>
                </c:pt>
                <c:pt idx="88">
                  <c:v>808</c:v>
                </c:pt>
                <c:pt idx="89">
                  <c:v>808</c:v>
                </c:pt>
                <c:pt idx="90">
                  <c:v>808</c:v>
                </c:pt>
                <c:pt idx="91">
                  <c:v>808</c:v>
                </c:pt>
                <c:pt idx="92">
                  <c:v>809</c:v>
                </c:pt>
                <c:pt idx="93">
                  <c:v>809</c:v>
                </c:pt>
                <c:pt idx="94">
                  <c:v>809</c:v>
                </c:pt>
                <c:pt idx="95">
                  <c:v>809</c:v>
                </c:pt>
                <c:pt idx="96">
                  <c:v>809</c:v>
                </c:pt>
                <c:pt idx="97">
                  <c:v>809</c:v>
                </c:pt>
                <c:pt idx="98">
                  <c:v>809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9552"/>
        <c:axId val="200318976"/>
      </c:scatterChart>
      <c:valAx>
        <c:axId val="199531264"/>
        <c:scaling>
          <c:orientation val="minMax"/>
          <c:max val="36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9531840"/>
        <c:crosses val="autoZero"/>
        <c:crossBetween val="midCat"/>
        <c:majorUnit val="600"/>
        <c:minorUnit val="60"/>
      </c:valAx>
      <c:valAx>
        <c:axId val="199531840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31264"/>
        <c:crosses val="autoZero"/>
        <c:crossBetween val="midCat"/>
        <c:majorUnit val="2.5"/>
        <c:minorUnit val="1"/>
      </c:valAx>
      <c:valAx>
        <c:axId val="200318976"/>
        <c:scaling>
          <c:orientation val="minMax"/>
          <c:max val="1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00319552"/>
        <c:crosses val="max"/>
        <c:crossBetween val="midCat"/>
        <c:majorUnit val="100"/>
      </c:valAx>
      <c:valAx>
        <c:axId val="20031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1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2"/>
          <c:order val="0"/>
          <c:tx>
            <c:strRef>
              <c:f>'Dyno Data'!$AQ$2</c:f>
              <c:strCache>
                <c:ptCount val="1"/>
                <c:pt idx="0">
                  <c:v>Voltage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Data'!$AQ$3:$AQ$106</c:f>
              <c:numCache>
                <c:formatCode>General</c:formatCode>
                <c:ptCount val="104"/>
                <c:pt idx="0">
                  <c:v>40.9</c:v>
                </c:pt>
                <c:pt idx="1">
                  <c:v>40.9</c:v>
                </c:pt>
                <c:pt idx="2">
                  <c:v>40.9</c:v>
                </c:pt>
                <c:pt idx="3">
                  <c:v>40.9</c:v>
                </c:pt>
                <c:pt idx="4">
                  <c:v>40.9</c:v>
                </c:pt>
                <c:pt idx="5">
                  <c:v>40.9</c:v>
                </c:pt>
                <c:pt idx="6">
                  <c:v>40.9</c:v>
                </c:pt>
                <c:pt idx="7">
                  <c:v>40.89</c:v>
                </c:pt>
                <c:pt idx="8">
                  <c:v>39.32</c:v>
                </c:pt>
                <c:pt idx="9">
                  <c:v>39.32</c:v>
                </c:pt>
                <c:pt idx="10">
                  <c:v>38.869999999999997</c:v>
                </c:pt>
                <c:pt idx="11">
                  <c:v>38.869999999999997</c:v>
                </c:pt>
                <c:pt idx="12">
                  <c:v>38.479999999999997</c:v>
                </c:pt>
                <c:pt idx="13">
                  <c:v>38.31</c:v>
                </c:pt>
                <c:pt idx="14">
                  <c:v>38.11</c:v>
                </c:pt>
                <c:pt idx="15">
                  <c:v>37.9</c:v>
                </c:pt>
                <c:pt idx="16">
                  <c:v>37.72</c:v>
                </c:pt>
                <c:pt idx="17">
                  <c:v>37.72</c:v>
                </c:pt>
                <c:pt idx="18">
                  <c:v>37.56</c:v>
                </c:pt>
                <c:pt idx="19">
                  <c:v>37.46</c:v>
                </c:pt>
                <c:pt idx="20">
                  <c:v>37.46</c:v>
                </c:pt>
                <c:pt idx="21">
                  <c:v>36.94</c:v>
                </c:pt>
                <c:pt idx="22">
                  <c:v>36.94</c:v>
                </c:pt>
                <c:pt idx="23">
                  <c:v>37.04</c:v>
                </c:pt>
                <c:pt idx="24">
                  <c:v>37.049999999999997</c:v>
                </c:pt>
                <c:pt idx="25">
                  <c:v>37.049999999999997</c:v>
                </c:pt>
                <c:pt idx="26">
                  <c:v>37.03</c:v>
                </c:pt>
                <c:pt idx="27">
                  <c:v>37</c:v>
                </c:pt>
                <c:pt idx="28">
                  <c:v>36.950000000000003</c:v>
                </c:pt>
                <c:pt idx="29">
                  <c:v>36.92</c:v>
                </c:pt>
                <c:pt idx="30">
                  <c:v>36.89</c:v>
                </c:pt>
                <c:pt idx="31">
                  <c:v>36.85</c:v>
                </c:pt>
                <c:pt idx="32">
                  <c:v>36.799999999999997</c:v>
                </c:pt>
                <c:pt idx="33">
                  <c:v>36.76</c:v>
                </c:pt>
                <c:pt idx="34">
                  <c:v>36.71</c:v>
                </c:pt>
                <c:pt idx="35">
                  <c:v>36.659999999999997</c:v>
                </c:pt>
                <c:pt idx="36">
                  <c:v>36.61</c:v>
                </c:pt>
                <c:pt idx="37">
                  <c:v>36.549999999999997</c:v>
                </c:pt>
                <c:pt idx="38">
                  <c:v>36.5</c:v>
                </c:pt>
                <c:pt idx="39">
                  <c:v>36.44</c:v>
                </c:pt>
                <c:pt idx="40">
                  <c:v>36.39</c:v>
                </c:pt>
                <c:pt idx="41">
                  <c:v>36.31</c:v>
                </c:pt>
                <c:pt idx="42">
                  <c:v>36.24</c:v>
                </c:pt>
                <c:pt idx="43">
                  <c:v>36.18</c:v>
                </c:pt>
                <c:pt idx="44">
                  <c:v>36.119999999999997</c:v>
                </c:pt>
                <c:pt idx="45">
                  <c:v>36.049999999999997</c:v>
                </c:pt>
                <c:pt idx="46">
                  <c:v>35.979999999999997</c:v>
                </c:pt>
                <c:pt idx="47">
                  <c:v>35.92</c:v>
                </c:pt>
                <c:pt idx="48">
                  <c:v>35.840000000000003</c:v>
                </c:pt>
                <c:pt idx="49">
                  <c:v>35.770000000000003</c:v>
                </c:pt>
                <c:pt idx="50">
                  <c:v>35.700000000000003</c:v>
                </c:pt>
                <c:pt idx="51">
                  <c:v>35.630000000000003</c:v>
                </c:pt>
                <c:pt idx="52">
                  <c:v>35.549999999999997</c:v>
                </c:pt>
                <c:pt idx="53">
                  <c:v>35.44</c:v>
                </c:pt>
                <c:pt idx="54">
                  <c:v>35.35</c:v>
                </c:pt>
                <c:pt idx="55">
                  <c:v>35.270000000000003</c:v>
                </c:pt>
                <c:pt idx="56">
                  <c:v>35.18</c:v>
                </c:pt>
                <c:pt idx="57">
                  <c:v>35.090000000000003</c:v>
                </c:pt>
                <c:pt idx="58">
                  <c:v>35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34.69</c:v>
                </c:pt>
                <c:pt idx="62">
                  <c:v>34.549999999999997</c:v>
                </c:pt>
                <c:pt idx="63">
                  <c:v>34.43</c:v>
                </c:pt>
                <c:pt idx="64">
                  <c:v>34.31</c:v>
                </c:pt>
                <c:pt idx="65">
                  <c:v>34.18</c:v>
                </c:pt>
                <c:pt idx="66">
                  <c:v>34.03</c:v>
                </c:pt>
                <c:pt idx="67">
                  <c:v>33.869999999999997</c:v>
                </c:pt>
                <c:pt idx="68">
                  <c:v>33.700000000000003</c:v>
                </c:pt>
                <c:pt idx="69">
                  <c:v>33.520000000000003</c:v>
                </c:pt>
                <c:pt idx="70">
                  <c:v>33.31</c:v>
                </c:pt>
                <c:pt idx="71">
                  <c:v>33.07</c:v>
                </c:pt>
                <c:pt idx="72">
                  <c:v>32.75</c:v>
                </c:pt>
                <c:pt idx="73">
                  <c:v>32.380000000000003</c:v>
                </c:pt>
                <c:pt idx="74">
                  <c:v>31.82</c:v>
                </c:pt>
                <c:pt idx="75">
                  <c:v>30.62</c:v>
                </c:pt>
                <c:pt idx="76">
                  <c:v>30.03</c:v>
                </c:pt>
                <c:pt idx="77">
                  <c:v>29.59</c:v>
                </c:pt>
                <c:pt idx="78">
                  <c:v>29.4</c:v>
                </c:pt>
                <c:pt idx="79">
                  <c:v>29.37</c:v>
                </c:pt>
                <c:pt idx="80">
                  <c:v>29.36</c:v>
                </c:pt>
                <c:pt idx="81">
                  <c:v>29.34</c:v>
                </c:pt>
                <c:pt idx="82">
                  <c:v>29.33</c:v>
                </c:pt>
                <c:pt idx="83">
                  <c:v>29.33</c:v>
                </c:pt>
                <c:pt idx="84">
                  <c:v>29.33</c:v>
                </c:pt>
                <c:pt idx="85">
                  <c:v>29.32</c:v>
                </c:pt>
                <c:pt idx="86">
                  <c:v>29.31</c:v>
                </c:pt>
                <c:pt idx="87">
                  <c:v>29.31</c:v>
                </c:pt>
                <c:pt idx="88">
                  <c:v>29.3</c:v>
                </c:pt>
                <c:pt idx="89">
                  <c:v>29.3</c:v>
                </c:pt>
                <c:pt idx="90">
                  <c:v>29.28</c:v>
                </c:pt>
                <c:pt idx="91">
                  <c:v>29.25</c:v>
                </c:pt>
                <c:pt idx="92">
                  <c:v>29.23</c:v>
                </c:pt>
                <c:pt idx="93">
                  <c:v>29.2</c:v>
                </c:pt>
                <c:pt idx="94">
                  <c:v>29.2</c:v>
                </c:pt>
                <c:pt idx="95">
                  <c:v>29.18</c:v>
                </c:pt>
                <c:pt idx="96">
                  <c:v>29.85</c:v>
                </c:pt>
                <c:pt idx="97">
                  <c:v>32.15</c:v>
                </c:pt>
                <c:pt idx="98">
                  <c:v>32.18</c:v>
                </c:pt>
                <c:pt idx="99">
                  <c:v>32.450000000000003</c:v>
                </c:pt>
                <c:pt idx="100">
                  <c:v>32.619999999999997</c:v>
                </c:pt>
                <c:pt idx="101">
                  <c:v>32.75</c:v>
                </c:pt>
                <c:pt idx="102">
                  <c:v>32.75</c:v>
                </c:pt>
                <c:pt idx="103">
                  <c:v>32.92</c:v>
                </c:pt>
              </c:numCache>
            </c:numRef>
          </c:yVal>
          <c:smooth val="1"/>
        </c:ser>
        <c:ser>
          <c:idx val="8"/>
          <c:order val="1"/>
          <c:tx>
            <c:strRef>
              <c:f>'Dyno Data'!$AZ$2</c:f>
              <c:strCache>
                <c:ptCount val="1"/>
                <c:pt idx="0">
                  <c:v>Voltage</c:v>
                </c:pt>
              </c:strCache>
            </c:strRef>
          </c:tx>
          <c:spPr>
            <a:ln w="28575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Data'!$AZ$3:$AZ$120</c:f>
              <c:numCache>
                <c:formatCode>General</c:formatCode>
                <c:ptCount val="118"/>
                <c:pt idx="0">
                  <c:v>40.869999999999997</c:v>
                </c:pt>
                <c:pt idx="1">
                  <c:v>40.869999999999997</c:v>
                </c:pt>
                <c:pt idx="2">
                  <c:v>40.869999999999997</c:v>
                </c:pt>
                <c:pt idx="3">
                  <c:v>40.869999999999997</c:v>
                </c:pt>
                <c:pt idx="4">
                  <c:v>40.869999999999997</c:v>
                </c:pt>
                <c:pt idx="5">
                  <c:v>40.869999999999997</c:v>
                </c:pt>
                <c:pt idx="6">
                  <c:v>40.869999999999997</c:v>
                </c:pt>
                <c:pt idx="7">
                  <c:v>40.869999999999997</c:v>
                </c:pt>
                <c:pt idx="8">
                  <c:v>40.869999999999997</c:v>
                </c:pt>
                <c:pt idx="9">
                  <c:v>40.869999999999997</c:v>
                </c:pt>
                <c:pt idx="10">
                  <c:v>40.869999999999997</c:v>
                </c:pt>
                <c:pt idx="11">
                  <c:v>39.94</c:v>
                </c:pt>
                <c:pt idx="12">
                  <c:v>39.14</c:v>
                </c:pt>
                <c:pt idx="13">
                  <c:v>39.14</c:v>
                </c:pt>
                <c:pt idx="14">
                  <c:v>38.83</c:v>
                </c:pt>
                <c:pt idx="15">
                  <c:v>38.56</c:v>
                </c:pt>
                <c:pt idx="16">
                  <c:v>38.31</c:v>
                </c:pt>
                <c:pt idx="17">
                  <c:v>38.31</c:v>
                </c:pt>
                <c:pt idx="18">
                  <c:v>38.08</c:v>
                </c:pt>
                <c:pt idx="19">
                  <c:v>37.85</c:v>
                </c:pt>
                <c:pt idx="20">
                  <c:v>37.85</c:v>
                </c:pt>
                <c:pt idx="21">
                  <c:v>37.67</c:v>
                </c:pt>
                <c:pt idx="22">
                  <c:v>37.520000000000003</c:v>
                </c:pt>
                <c:pt idx="23">
                  <c:v>37.35</c:v>
                </c:pt>
                <c:pt idx="24">
                  <c:v>37.22</c:v>
                </c:pt>
                <c:pt idx="25">
                  <c:v>37.22</c:v>
                </c:pt>
                <c:pt idx="26">
                  <c:v>37.119999999999997</c:v>
                </c:pt>
                <c:pt idx="27">
                  <c:v>37.04</c:v>
                </c:pt>
                <c:pt idx="28">
                  <c:v>37.04</c:v>
                </c:pt>
                <c:pt idx="29">
                  <c:v>36.9</c:v>
                </c:pt>
                <c:pt idx="30">
                  <c:v>36.9</c:v>
                </c:pt>
                <c:pt idx="31">
                  <c:v>36.85</c:v>
                </c:pt>
                <c:pt idx="32">
                  <c:v>36.85</c:v>
                </c:pt>
                <c:pt idx="33">
                  <c:v>36.81</c:v>
                </c:pt>
                <c:pt idx="34">
                  <c:v>36.75</c:v>
                </c:pt>
                <c:pt idx="35">
                  <c:v>36.69</c:v>
                </c:pt>
                <c:pt idx="36">
                  <c:v>36.67</c:v>
                </c:pt>
                <c:pt idx="37">
                  <c:v>36.65</c:v>
                </c:pt>
                <c:pt idx="38">
                  <c:v>36.65</c:v>
                </c:pt>
                <c:pt idx="39">
                  <c:v>36.65</c:v>
                </c:pt>
                <c:pt idx="40">
                  <c:v>36.64</c:v>
                </c:pt>
                <c:pt idx="41">
                  <c:v>36.799999999999997</c:v>
                </c:pt>
                <c:pt idx="42">
                  <c:v>36.86</c:v>
                </c:pt>
                <c:pt idx="43">
                  <c:v>36.869999999999997</c:v>
                </c:pt>
                <c:pt idx="44">
                  <c:v>36.85</c:v>
                </c:pt>
                <c:pt idx="45">
                  <c:v>36.83</c:v>
                </c:pt>
                <c:pt idx="46">
                  <c:v>36.81</c:v>
                </c:pt>
                <c:pt idx="47">
                  <c:v>36.770000000000003</c:v>
                </c:pt>
                <c:pt idx="48">
                  <c:v>36.74</c:v>
                </c:pt>
                <c:pt idx="49">
                  <c:v>36.700000000000003</c:v>
                </c:pt>
                <c:pt idx="50">
                  <c:v>36.65</c:v>
                </c:pt>
                <c:pt idx="51">
                  <c:v>36.61</c:v>
                </c:pt>
                <c:pt idx="52">
                  <c:v>36.56</c:v>
                </c:pt>
                <c:pt idx="53">
                  <c:v>36.5</c:v>
                </c:pt>
                <c:pt idx="54">
                  <c:v>36.450000000000003</c:v>
                </c:pt>
                <c:pt idx="55">
                  <c:v>36.39</c:v>
                </c:pt>
                <c:pt idx="56">
                  <c:v>36.340000000000003</c:v>
                </c:pt>
                <c:pt idx="57">
                  <c:v>36.28</c:v>
                </c:pt>
                <c:pt idx="58">
                  <c:v>36.22</c:v>
                </c:pt>
                <c:pt idx="59">
                  <c:v>36.14</c:v>
                </c:pt>
                <c:pt idx="60">
                  <c:v>36.08</c:v>
                </c:pt>
                <c:pt idx="61">
                  <c:v>36.01</c:v>
                </c:pt>
                <c:pt idx="62">
                  <c:v>35.950000000000003</c:v>
                </c:pt>
                <c:pt idx="63">
                  <c:v>35.880000000000003</c:v>
                </c:pt>
                <c:pt idx="64">
                  <c:v>35.81</c:v>
                </c:pt>
                <c:pt idx="65">
                  <c:v>35.74</c:v>
                </c:pt>
                <c:pt idx="66">
                  <c:v>35.67</c:v>
                </c:pt>
                <c:pt idx="67">
                  <c:v>35.6</c:v>
                </c:pt>
                <c:pt idx="68">
                  <c:v>35.520000000000003</c:v>
                </c:pt>
                <c:pt idx="69">
                  <c:v>35.44</c:v>
                </c:pt>
                <c:pt idx="70">
                  <c:v>35.340000000000003</c:v>
                </c:pt>
                <c:pt idx="71">
                  <c:v>35.24</c:v>
                </c:pt>
                <c:pt idx="72">
                  <c:v>35.15</c:v>
                </c:pt>
                <c:pt idx="73">
                  <c:v>35.06</c:v>
                </c:pt>
                <c:pt idx="74">
                  <c:v>34.96</c:v>
                </c:pt>
                <c:pt idx="75">
                  <c:v>34.86</c:v>
                </c:pt>
                <c:pt idx="76">
                  <c:v>34.76</c:v>
                </c:pt>
                <c:pt idx="77">
                  <c:v>34.65</c:v>
                </c:pt>
                <c:pt idx="78">
                  <c:v>34.53</c:v>
                </c:pt>
                <c:pt idx="79">
                  <c:v>34.42</c:v>
                </c:pt>
                <c:pt idx="80">
                  <c:v>34.29</c:v>
                </c:pt>
                <c:pt idx="81">
                  <c:v>34.119999999999997</c:v>
                </c:pt>
                <c:pt idx="82">
                  <c:v>33.96</c:v>
                </c:pt>
                <c:pt idx="83">
                  <c:v>33.799999999999997</c:v>
                </c:pt>
                <c:pt idx="84">
                  <c:v>33.630000000000003</c:v>
                </c:pt>
                <c:pt idx="85">
                  <c:v>33.44</c:v>
                </c:pt>
                <c:pt idx="86">
                  <c:v>33.24</c:v>
                </c:pt>
                <c:pt idx="87">
                  <c:v>33.01</c:v>
                </c:pt>
                <c:pt idx="88">
                  <c:v>32.72</c:v>
                </c:pt>
                <c:pt idx="89">
                  <c:v>32.369999999999997</c:v>
                </c:pt>
                <c:pt idx="90">
                  <c:v>31.84</c:v>
                </c:pt>
                <c:pt idx="91">
                  <c:v>30.75</c:v>
                </c:pt>
                <c:pt idx="92">
                  <c:v>30.5</c:v>
                </c:pt>
                <c:pt idx="93">
                  <c:v>30.32</c:v>
                </c:pt>
                <c:pt idx="94">
                  <c:v>30.07</c:v>
                </c:pt>
                <c:pt idx="95">
                  <c:v>29.93</c:v>
                </c:pt>
                <c:pt idx="96">
                  <c:v>29.75</c:v>
                </c:pt>
                <c:pt idx="97">
                  <c:v>29.68</c:v>
                </c:pt>
                <c:pt idx="98">
                  <c:v>29.55</c:v>
                </c:pt>
                <c:pt idx="99">
                  <c:v>29.35</c:v>
                </c:pt>
                <c:pt idx="100">
                  <c:v>29.25</c:v>
                </c:pt>
                <c:pt idx="101">
                  <c:v>29.08</c:v>
                </c:pt>
                <c:pt idx="102">
                  <c:v>28.97</c:v>
                </c:pt>
                <c:pt idx="103">
                  <c:v>28.95</c:v>
                </c:pt>
                <c:pt idx="104">
                  <c:v>28.92</c:v>
                </c:pt>
                <c:pt idx="105">
                  <c:v>28.91</c:v>
                </c:pt>
                <c:pt idx="106">
                  <c:v>28.91</c:v>
                </c:pt>
                <c:pt idx="107">
                  <c:v>28.91</c:v>
                </c:pt>
                <c:pt idx="108">
                  <c:v>28.94</c:v>
                </c:pt>
                <c:pt idx="109">
                  <c:v>31.78</c:v>
                </c:pt>
                <c:pt idx="110">
                  <c:v>32.090000000000003</c:v>
                </c:pt>
                <c:pt idx="111">
                  <c:v>32.090000000000003</c:v>
                </c:pt>
                <c:pt idx="112">
                  <c:v>32.28</c:v>
                </c:pt>
                <c:pt idx="113">
                  <c:v>32.409999999999997</c:v>
                </c:pt>
                <c:pt idx="114">
                  <c:v>32.520000000000003</c:v>
                </c:pt>
                <c:pt idx="115">
                  <c:v>32.520000000000003</c:v>
                </c:pt>
                <c:pt idx="116">
                  <c:v>32.61</c:v>
                </c:pt>
                <c:pt idx="117">
                  <c:v>32.69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'Dyno Data'!$BI$2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Data'!$BI$3:$BI$107</c:f>
              <c:numCache>
                <c:formatCode>General</c:formatCode>
                <c:ptCount val="105"/>
                <c:pt idx="0">
                  <c:v>40.65</c:v>
                </c:pt>
                <c:pt idx="1">
                  <c:v>40.65</c:v>
                </c:pt>
                <c:pt idx="2">
                  <c:v>40.65</c:v>
                </c:pt>
                <c:pt idx="3">
                  <c:v>40.57</c:v>
                </c:pt>
                <c:pt idx="4">
                  <c:v>40.369999999999997</c:v>
                </c:pt>
                <c:pt idx="5">
                  <c:v>39.32</c:v>
                </c:pt>
                <c:pt idx="6">
                  <c:v>39.32</c:v>
                </c:pt>
                <c:pt idx="7">
                  <c:v>39.020000000000003</c:v>
                </c:pt>
                <c:pt idx="8">
                  <c:v>38.82</c:v>
                </c:pt>
                <c:pt idx="9">
                  <c:v>38.57</c:v>
                </c:pt>
                <c:pt idx="10">
                  <c:v>38.32</c:v>
                </c:pt>
                <c:pt idx="11">
                  <c:v>38.32</c:v>
                </c:pt>
                <c:pt idx="12">
                  <c:v>38.15</c:v>
                </c:pt>
                <c:pt idx="13">
                  <c:v>37.979999999999997</c:v>
                </c:pt>
                <c:pt idx="14">
                  <c:v>37.86</c:v>
                </c:pt>
                <c:pt idx="15">
                  <c:v>37.86</c:v>
                </c:pt>
                <c:pt idx="16">
                  <c:v>37.770000000000003</c:v>
                </c:pt>
                <c:pt idx="17">
                  <c:v>37.700000000000003</c:v>
                </c:pt>
                <c:pt idx="18">
                  <c:v>37.64</c:v>
                </c:pt>
                <c:pt idx="19">
                  <c:v>37.64</c:v>
                </c:pt>
                <c:pt idx="20">
                  <c:v>37.56</c:v>
                </c:pt>
                <c:pt idx="21">
                  <c:v>37.33</c:v>
                </c:pt>
                <c:pt idx="22">
                  <c:v>37.340000000000003</c:v>
                </c:pt>
                <c:pt idx="23">
                  <c:v>37.340000000000003</c:v>
                </c:pt>
                <c:pt idx="24">
                  <c:v>37.32</c:v>
                </c:pt>
                <c:pt idx="25">
                  <c:v>37.299999999999997</c:v>
                </c:pt>
                <c:pt idx="26">
                  <c:v>37.24</c:v>
                </c:pt>
                <c:pt idx="27">
                  <c:v>37.200000000000003</c:v>
                </c:pt>
                <c:pt idx="28">
                  <c:v>37.17</c:v>
                </c:pt>
                <c:pt idx="29">
                  <c:v>37.119999999999997</c:v>
                </c:pt>
                <c:pt idx="30">
                  <c:v>37.08</c:v>
                </c:pt>
                <c:pt idx="31">
                  <c:v>37.03</c:v>
                </c:pt>
                <c:pt idx="32">
                  <c:v>36.979999999999997</c:v>
                </c:pt>
                <c:pt idx="33">
                  <c:v>36.93</c:v>
                </c:pt>
                <c:pt idx="34">
                  <c:v>36.869999999999997</c:v>
                </c:pt>
                <c:pt idx="35">
                  <c:v>36.82</c:v>
                </c:pt>
                <c:pt idx="36">
                  <c:v>36.770000000000003</c:v>
                </c:pt>
                <c:pt idx="37">
                  <c:v>36.68</c:v>
                </c:pt>
                <c:pt idx="38">
                  <c:v>36.619999999999997</c:v>
                </c:pt>
                <c:pt idx="39">
                  <c:v>36.56</c:v>
                </c:pt>
                <c:pt idx="40">
                  <c:v>36.5</c:v>
                </c:pt>
                <c:pt idx="41">
                  <c:v>36.43</c:v>
                </c:pt>
                <c:pt idx="42">
                  <c:v>36.369999999999997</c:v>
                </c:pt>
                <c:pt idx="43">
                  <c:v>36.299999999999997</c:v>
                </c:pt>
                <c:pt idx="44">
                  <c:v>36.24</c:v>
                </c:pt>
                <c:pt idx="45">
                  <c:v>36.17</c:v>
                </c:pt>
                <c:pt idx="46">
                  <c:v>36.1</c:v>
                </c:pt>
                <c:pt idx="47">
                  <c:v>36.03</c:v>
                </c:pt>
                <c:pt idx="48">
                  <c:v>35.96</c:v>
                </c:pt>
                <c:pt idx="49">
                  <c:v>35.85</c:v>
                </c:pt>
                <c:pt idx="50">
                  <c:v>35.78</c:v>
                </c:pt>
                <c:pt idx="51">
                  <c:v>35.69</c:v>
                </c:pt>
                <c:pt idx="52">
                  <c:v>35.61</c:v>
                </c:pt>
                <c:pt idx="53">
                  <c:v>35.53</c:v>
                </c:pt>
                <c:pt idx="54">
                  <c:v>35.450000000000003</c:v>
                </c:pt>
                <c:pt idx="55">
                  <c:v>35.36</c:v>
                </c:pt>
                <c:pt idx="56">
                  <c:v>35.28</c:v>
                </c:pt>
                <c:pt idx="57">
                  <c:v>35.17</c:v>
                </c:pt>
                <c:pt idx="58">
                  <c:v>35.090000000000003</c:v>
                </c:pt>
                <c:pt idx="59">
                  <c:v>35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34.69</c:v>
                </c:pt>
                <c:pt idx="63">
                  <c:v>34.590000000000003</c:v>
                </c:pt>
                <c:pt idx="64">
                  <c:v>34.479999999999997</c:v>
                </c:pt>
                <c:pt idx="65">
                  <c:v>34.36</c:v>
                </c:pt>
                <c:pt idx="66">
                  <c:v>34.22</c:v>
                </c:pt>
                <c:pt idx="67">
                  <c:v>34.08</c:v>
                </c:pt>
                <c:pt idx="68">
                  <c:v>33.93</c:v>
                </c:pt>
                <c:pt idx="69">
                  <c:v>33.79</c:v>
                </c:pt>
                <c:pt idx="70">
                  <c:v>33.630000000000003</c:v>
                </c:pt>
                <c:pt idx="71">
                  <c:v>33.46</c:v>
                </c:pt>
                <c:pt idx="72">
                  <c:v>33.270000000000003</c:v>
                </c:pt>
                <c:pt idx="73">
                  <c:v>33.04</c:v>
                </c:pt>
                <c:pt idx="74">
                  <c:v>32.71</c:v>
                </c:pt>
                <c:pt idx="75">
                  <c:v>32.31</c:v>
                </c:pt>
                <c:pt idx="76">
                  <c:v>31.65</c:v>
                </c:pt>
                <c:pt idx="77">
                  <c:v>30.45</c:v>
                </c:pt>
                <c:pt idx="78">
                  <c:v>30.16</c:v>
                </c:pt>
                <c:pt idx="79">
                  <c:v>30.13</c:v>
                </c:pt>
                <c:pt idx="80">
                  <c:v>30.11</c:v>
                </c:pt>
                <c:pt idx="81">
                  <c:v>30.1</c:v>
                </c:pt>
                <c:pt idx="82">
                  <c:v>30.13</c:v>
                </c:pt>
                <c:pt idx="83">
                  <c:v>30.11</c:v>
                </c:pt>
                <c:pt idx="84">
                  <c:v>30.08</c:v>
                </c:pt>
                <c:pt idx="85">
                  <c:v>30.09</c:v>
                </c:pt>
                <c:pt idx="86">
                  <c:v>30.09</c:v>
                </c:pt>
                <c:pt idx="87">
                  <c:v>30.08</c:v>
                </c:pt>
                <c:pt idx="88">
                  <c:v>30.07</c:v>
                </c:pt>
                <c:pt idx="89">
                  <c:v>30.07</c:v>
                </c:pt>
                <c:pt idx="90">
                  <c:v>30.07</c:v>
                </c:pt>
                <c:pt idx="91">
                  <c:v>30.06</c:v>
                </c:pt>
                <c:pt idx="92">
                  <c:v>30.05</c:v>
                </c:pt>
                <c:pt idx="93">
                  <c:v>30.04</c:v>
                </c:pt>
                <c:pt idx="94">
                  <c:v>30.04</c:v>
                </c:pt>
                <c:pt idx="95">
                  <c:v>30.03</c:v>
                </c:pt>
                <c:pt idx="96">
                  <c:v>30.03</c:v>
                </c:pt>
                <c:pt idx="97">
                  <c:v>30.03</c:v>
                </c:pt>
                <c:pt idx="98">
                  <c:v>30.03</c:v>
                </c:pt>
                <c:pt idx="99">
                  <c:v>30.01</c:v>
                </c:pt>
                <c:pt idx="100">
                  <c:v>29.99</c:v>
                </c:pt>
                <c:pt idx="101">
                  <c:v>30</c:v>
                </c:pt>
                <c:pt idx="102">
                  <c:v>30</c:v>
                </c:pt>
                <c:pt idx="103">
                  <c:v>32.64</c:v>
                </c:pt>
                <c:pt idx="104">
                  <c:v>33.33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'Dyno Data'!$BR$2</c:f>
              <c:strCache>
                <c:ptCount val="1"/>
                <c:pt idx="0">
                  <c:v>Voltage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Data'!$BR$3:$BR$101</c:f>
              <c:numCache>
                <c:formatCode>General</c:formatCode>
                <c:ptCount val="99"/>
                <c:pt idx="0">
                  <c:v>39.94</c:v>
                </c:pt>
                <c:pt idx="1">
                  <c:v>39.94</c:v>
                </c:pt>
                <c:pt idx="2">
                  <c:v>39.94</c:v>
                </c:pt>
                <c:pt idx="3">
                  <c:v>39.94</c:v>
                </c:pt>
                <c:pt idx="4">
                  <c:v>39.94</c:v>
                </c:pt>
                <c:pt idx="5">
                  <c:v>39.94</c:v>
                </c:pt>
                <c:pt idx="6">
                  <c:v>38.86</c:v>
                </c:pt>
                <c:pt idx="7">
                  <c:v>38.11</c:v>
                </c:pt>
                <c:pt idx="8">
                  <c:v>37.71</c:v>
                </c:pt>
                <c:pt idx="9">
                  <c:v>37.44</c:v>
                </c:pt>
                <c:pt idx="10">
                  <c:v>37.44</c:v>
                </c:pt>
                <c:pt idx="11">
                  <c:v>37.18</c:v>
                </c:pt>
                <c:pt idx="12">
                  <c:v>36.96</c:v>
                </c:pt>
                <c:pt idx="13">
                  <c:v>36.96</c:v>
                </c:pt>
                <c:pt idx="14">
                  <c:v>36.840000000000003</c:v>
                </c:pt>
                <c:pt idx="15">
                  <c:v>36.75</c:v>
                </c:pt>
                <c:pt idx="16">
                  <c:v>36.68</c:v>
                </c:pt>
                <c:pt idx="17">
                  <c:v>36.630000000000003</c:v>
                </c:pt>
                <c:pt idx="18">
                  <c:v>36.630000000000003</c:v>
                </c:pt>
                <c:pt idx="19">
                  <c:v>36.58</c:v>
                </c:pt>
                <c:pt idx="20">
                  <c:v>36.549999999999997</c:v>
                </c:pt>
                <c:pt idx="21">
                  <c:v>36.5</c:v>
                </c:pt>
                <c:pt idx="22">
                  <c:v>36.619999999999997</c:v>
                </c:pt>
                <c:pt idx="23">
                  <c:v>36.61</c:v>
                </c:pt>
                <c:pt idx="24">
                  <c:v>36.54</c:v>
                </c:pt>
                <c:pt idx="25">
                  <c:v>36.450000000000003</c:v>
                </c:pt>
                <c:pt idx="26">
                  <c:v>36.35</c:v>
                </c:pt>
                <c:pt idx="27">
                  <c:v>36.25</c:v>
                </c:pt>
                <c:pt idx="28">
                  <c:v>36.159999999999997</c:v>
                </c:pt>
                <c:pt idx="29">
                  <c:v>36.090000000000003</c:v>
                </c:pt>
                <c:pt idx="30">
                  <c:v>36.04</c:v>
                </c:pt>
                <c:pt idx="31">
                  <c:v>36</c:v>
                </c:pt>
                <c:pt idx="32">
                  <c:v>35.94</c:v>
                </c:pt>
                <c:pt idx="33">
                  <c:v>35.9</c:v>
                </c:pt>
                <c:pt idx="34">
                  <c:v>35.869999999999997</c:v>
                </c:pt>
                <c:pt idx="35">
                  <c:v>35.82</c:v>
                </c:pt>
                <c:pt idx="36">
                  <c:v>35.78</c:v>
                </c:pt>
                <c:pt idx="37">
                  <c:v>35.74</c:v>
                </c:pt>
                <c:pt idx="38">
                  <c:v>35.69</c:v>
                </c:pt>
                <c:pt idx="39">
                  <c:v>35.65</c:v>
                </c:pt>
                <c:pt idx="40">
                  <c:v>35.57</c:v>
                </c:pt>
                <c:pt idx="41">
                  <c:v>35.520000000000003</c:v>
                </c:pt>
                <c:pt idx="42">
                  <c:v>35.47</c:v>
                </c:pt>
                <c:pt idx="43">
                  <c:v>35.42</c:v>
                </c:pt>
                <c:pt idx="44">
                  <c:v>35.36</c:v>
                </c:pt>
                <c:pt idx="45">
                  <c:v>35.299999999999997</c:v>
                </c:pt>
                <c:pt idx="46">
                  <c:v>35.25</c:v>
                </c:pt>
                <c:pt idx="47">
                  <c:v>35.18</c:v>
                </c:pt>
                <c:pt idx="48">
                  <c:v>35.119999999999997</c:v>
                </c:pt>
                <c:pt idx="49">
                  <c:v>35.06</c:v>
                </c:pt>
                <c:pt idx="50">
                  <c:v>34.99</c:v>
                </c:pt>
                <c:pt idx="51">
                  <c:v>34.92</c:v>
                </c:pt>
                <c:pt idx="52">
                  <c:v>34.85</c:v>
                </c:pt>
                <c:pt idx="53">
                  <c:v>34.78</c:v>
                </c:pt>
                <c:pt idx="54">
                  <c:v>34.71</c:v>
                </c:pt>
                <c:pt idx="55">
                  <c:v>34.6</c:v>
                </c:pt>
                <c:pt idx="56">
                  <c:v>34.520000000000003</c:v>
                </c:pt>
                <c:pt idx="57">
                  <c:v>34.43</c:v>
                </c:pt>
                <c:pt idx="58">
                  <c:v>34.35</c:v>
                </c:pt>
                <c:pt idx="59">
                  <c:v>34.26</c:v>
                </c:pt>
                <c:pt idx="60">
                  <c:v>34.17</c:v>
                </c:pt>
                <c:pt idx="61">
                  <c:v>34.08</c:v>
                </c:pt>
                <c:pt idx="62">
                  <c:v>33.979999999999997</c:v>
                </c:pt>
                <c:pt idx="63">
                  <c:v>33.880000000000003</c:v>
                </c:pt>
                <c:pt idx="64">
                  <c:v>33.770000000000003</c:v>
                </c:pt>
                <c:pt idx="65">
                  <c:v>33.659999999999997</c:v>
                </c:pt>
                <c:pt idx="66">
                  <c:v>33.53</c:v>
                </c:pt>
                <c:pt idx="67">
                  <c:v>33.4</c:v>
                </c:pt>
                <c:pt idx="68">
                  <c:v>33.22</c:v>
                </c:pt>
                <c:pt idx="69">
                  <c:v>33.049999999999997</c:v>
                </c:pt>
                <c:pt idx="70">
                  <c:v>32.86</c:v>
                </c:pt>
                <c:pt idx="71">
                  <c:v>32.64</c:v>
                </c:pt>
                <c:pt idx="72">
                  <c:v>32.35</c:v>
                </c:pt>
                <c:pt idx="73">
                  <c:v>31.9</c:v>
                </c:pt>
                <c:pt idx="74">
                  <c:v>31.07</c:v>
                </c:pt>
                <c:pt idx="75">
                  <c:v>30.13</c:v>
                </c:pt>
                <c:pt idx="76">
                  <c:v>30.09</c:v>
                </c:pt>
                <c:pt idx="77">
                  <c:v>30.08</c:v>
                </c:pt>
                <c:pt idx="78">
                  <c:v>30.08</c:v>
                </c:pt>
                <c:pt idx="79">
                  <c:v>30.08</c:v>
                </c:pt>
                <c:pt idx="80">
                  <c:v>30.09</c:v>
                </c:pt>
                <c:pt idx="81">
                  <c:v>30.08</c:v>
                </c:pt>
                <c:pt idx="82">
                  <c:v>30.07</c:v>
                </c:pt>
                <c:pt idx="83">
                  <c:v>30.07</c:v>
                </c:pt>
                <c:pt idx="84">
                  <c:v>30.06</c:v>
                </c:pt>
                <c:pt idx="85">
                  <c:v>30.06</c:v>
                </c:pt>
                <c:pt idx="86">
                  <c:v>30.05</c:v>
                </c:pt>
                <c:pt idx="87">
                  <c:v>30.05</c:v>
                </c:pt>
                <c:pt idx="88">
                  <c:v>30.04</c:v>
                </c:pt>
                <c:pt idx="89">
                  <c:v>30.04</c:v>
                </c:pt>
                <c:pt idx="90">
                  <c:v>30.04</c:v>
                </c:pt>
                <c:pt idx="91">
                  <c:v>30.04</c:v>
                </c:pt>
                <c:pt idx="92">
                  <c:v>30.03</c:v>
                </c:pt>
                <c:pt idx="93">
                  <c:v>30.02</c:v>
                </c:pt>
                <c:pt idx="94">
                  <c:v>30</c:v>
                </c:pt>
                <c:pt idx="95">
                  <c:v>30</c:v>
                </c:pt>
                <c:pt idx="96">
                  <c:v>29.98</c:v>
                </c:pt>
                <c:pt idx="97">
                  <c:v>32.5</c:v>
                </c:pt>
                <c:pt idx="98">
                  <c:v>33.200000000000003</c:v>
                </c:pt>
              </c:numCache>
            </c:numRef>
          </c:yVal>
          <c:smooth val="1"/>
        </c:ser>
        <c:ser>
          <c:idx val="13"/>
          <c:order val="4"/>
          <c:tx>
            <c:strRef>
              <c:f>'Dyno Data'!$AR$2</c:f>
              <c:strCache>
                <c:ptCount val="1"/>
                <c:pt idx="0">
                  <c:v>Current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Data'!$AR$3:$AR$106</c:f>
              <c:numCache>
                <c:formatCode>General</c:formatCode>
                <c:ptCount val="10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3.85</c:v>
                </c:pt>
                <c:pt idx="9">
                  <c:v>27.27</c:v>
                </c:pt>
                <c:pt idx="10">
                  <c:v>27.27</c:v>
                </c:pt>
                <c:pt idx="11">
                  <c:v>30.59</c:v>
                </c:pt>
                <c:pt idx="12">
                  <c:v>29.53</c:v>
                </c:pt>
                <c:pt idx="13">
                  <c:v>28.44</c:v>
                </c:pt>
                <c:pt idx="14">
                  <c:v>27.53</c:v>
                </c:pt>
                <c:pt idx="15">
                  <c:v>27.53</c:v>
                </c:pt>
                <c:pt idx="16">
                  <c:v>27.39</c:v>
                </c:pt>
                <c:pt idx="17">
                  <c:v>27.27</c:v>
                </c:pt>
                <c:pt idx="18">
                  <c:v>27.27</c:v>
                </c:pt>
                <c:pt idx="19">
                  <c:v>26.79</c:v>
                </c:pt>
                <c:pt idx="20">
                  <c:v>26.39</c:v>
                </c:pt>
                <c:pt idx="21">
                  <c:v>26.14</c:v>
                </c:pt>
                <c:pt idx="22">
                  <c:v>26.91</c:v>
                </c:pt>
                <c:pt idx="23">
                  <c:v>27.13</c:v>
                </c:pt>
                <c:pt idx="24">
                  <c:v>27.15</c:v>
                </c:pt>
                <c:pt idx="25">
                  <c:v>27.15</c:v>
                </c:pt>
                <c:pt idx="26">
                  <c:v>27.14</c:v>
                </c:pt>
                <c:pt idx="27">
                  <c:v>27.13</c:v>
                </c:pt>
                <c:pt idx="28">
                  <c:v>27.73</c:v>
                </c:pt>
                <c:pt idx="29">
                  <c:v>27.65</c:v>
                </c:pt>
                <c:pt idx="30">
                  <c:v>27.58</c:v>
                </c:pt>
                <c:pt idx="31">
                  <c:v>27.56</c:v>
                </c:pt>
                <c:pt idx="32">
                  <c:v>27.53</c:v>
                </c:pt>
                <c:pt idx="33">
                  <c:v>27.5</c:v>
                </c:pt>
                <c:pt idx="34">
                  <c:v>27.47</c:v>
                </c:pt>
                <c:pt idx="35">
                  <c:v>27.44</c:v>
                </c:pt>
                <c:pt idx="36">
                  <c:v>27.4</c:v>
                </c:pt>
                <c:pt idx="37">
                  <c:v>27.36</c:v>
                </c:pt>
                <c:pt idx="38">
                  <c:v>27.32</c:v>
                </c:pt>
                <c:pt idx="39">
                  <c:v>27.29</c:v>
                </c:pt>
                <c:pt idx="40">
                  <c:v>27.24</c:v>
                </c:pt>
                <c:pt idx="41">
                  <c:v>27.68</c:v>
                </c:pt>
                <c:pt idx="42">
                  <c:v>27.63</c:v>
                </c:pt>
                <c:pt idx="43">
                  <c:v>27.58</c:v>
                </c:pt>
                <c:pt idx="44">
                  <c:v>27.54</c:v>
                </c:pt>
                <c:pt idx="45">
                  <c:v>27.49</c:v>
                </c:pt>
                <c:pt idx="46">
                  <c:v>27.44</c:v>
                </c:pt>
                <c:pt idx="47">
                  <c:v>27.39</c:v>
                </c:pt>
                <c:pt idx="48">
                  <c:v>27.33</c:v>
                </c:pt>
                <c:pt idx="49">
                  <c:v>27.28</c:v>
                </c:pt>
                <c:pt idx="50">
                  <c:v>27.22</c:v>
                </c:pt>
                <c:pt idx="51">
                  <c:v>27.16</c:v>
                </c:pt>
                <c:pt idx="52">
                  <c:v>27.11</c:v>
                </c:pt>
                <c:pt idx="53">
                  <c:v>27.75</c:v>
                </c:pt>
                <c:pt idx="54">
                  <c:v>27.69</c:v>
                </c:pt>
                <c:pt idx="55">
                  <c:v>27.61</c:v>
                </c:pt>
                <c:pt idx="56">
                  <c:v>27.55</c:v>
                </c:pt>
                <c:pt idx="57">
                  <c:v>27.48</c:v>
                </c:pt>
                <c:pt idx="58">
                  <c:v>27.4</c:v>
                </c:pt>
                <c:pt idx="59">
                  <c:v>27.33</c:v>
                </c:pt>
                <c:pt idx="60">
                  <c:v>27.25</c:v>
                </c:pt>
                <c:pt idx="61">
                  <c:v>27.28</c:v>
                </c:pt>
                <c:pt idx="62">
                  <c:v>27.65</c:v>
                </c:pt>
                <c:pt idx="63">
                  <c:v>27.58</c:v>
                </c:pt>
                <c:pt idx="64">
                  <c:v>27.45</c:v>
                </c:pt>
                <c:pt idx="65">
                  <c:v>27.39</c:v>
                </c:pt>
                <c:pt idx="66">
                  <c:v>27.34</c:v>
                </c:pt>
                <c:pt idx="67">
                  <c:v>27.21</c:v>
                </c:pt>
                <c:pt idx="68">
                  <c:v>27.07</c:v>
                </c:pt>
                <c:pt idx="69">
                  <c:v>26.93</c:v>
                </c:pt>
                <c:pt idx="70">
                  <c:v>26.75</c:v>
                </c:pt>
                <c:pt idx="71">
                  <c:v>26.56</c:v>
                </c:pt>
                <c:pt idx="72">
                  <c:v>26.97</c:v>
                </c:pt>
                <c:pt idx="73">
                  <c:v>26.66</c:v>
                </c:pt>
                <c:pt idx="74">
                  <c:v>26.21</c:v>
                </c:pt>
                <c:pt idx="75">
                  <c:v>25.08</c:v>
                </c:pt>
                <c:pt idx="76">
                  <c:v>22</c:v>
                </c:pt>
                <c:pt idx="77">
                  <c:v>20.04</c:v>
                </c:pt>
                <c:pt idx="78">
                  <c:v>19.899999999999999</c:v>
                </c:pt>
                <c:pt idx="79">
                  <c:v>19.95</c:v>
                </c:pt>
                <c:pt idx="80">
                  <c:v>19.850000000000001</c:v>
                </c:pt>
                <c:pt idx="81">
                  <c:v>19.739999999999998</c:v>
                </c:pt>
                <c:pt idx="82">
                  <c:v>19.579999999999998</c:v>
                </c:pt>
                <c:pt idx="83">
                  <c:v>19.47</c:v>
                </c:pt>
                <c:pt idx="84">
                  <c:v>19.41</c:v>
                </c:pt>
                <c:pt idx="85">
                  <c:v>19.34</c:v>
                </c:pt>
                <c:pt idx="86">
                  <c:v>19.28</c:v>
                </c:pt>
                <c:pt idx="87">
                  <c:v>19.149999999999999</c:v>
                </c:pt>
                <c:pt idx="88">
                  <c:v>19.14</c:v>
                </c:pt>
                <c:pt idx="89">
                  <c:v>19.13</c:v>
                </c:pt>
                <c:pt idx="90">
                  <c:v>19.12</c:v>
                </c:pt>
                <c:pt idx="91">
                  <c:v>19.12</c:v>
                </c:pt>
                <c:pt idx="92">
                  <c:v>19.11</c:v>
                </c:pt>
                <c:pt idx="93">
                  <c:v>19.09</c:v>
                </c:pt>
                <c:pt idx="94">
                  <c:v>19.07</c:v>
                </c:pt>
                <c:pt idx="95">
                  <c:v>19.059999999999999</c:v>
                </c:pt>
                <c:pt idx="96">
                  <c:v>19.059999999999999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</c:ser>
        <c:ser>
          <c:idx val="9"/>
          <c:order val="5"/>
          <c:tx>
            <c:strRef>
              <c:f>'Dyno Data'!$BA$2</c:f>
              <c:strCache>
                <c:ptCount val="1"/>
                <c:pt idx="0">
                  <c:v>Current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Data'!$BA$3:$BA$120</c:f>
              <c:numCache>
                <c:formatCode>General</c:formatCode>
                <c:ptCount val="118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1.63</c:v>
                </c:pt>
                <c:pt idx="11">
                  <c:v>1.63</c:v>
                </c:pt>
                <c:pt idx="12">
                  <c:v>21.98</c:v>
                </c:pt>
                <c:pt idx="13">
                  <c:v>24.38</c:v>
                </c:pt>
                <c:pt idx="14">
                  <c:v>25.77</c:v>
                </c:pt>
                <c:pt idx="15">
                  <c:v>25.77</c:v>
                </c:pt>
                <c:pt idx="16">
                  <c:v>25.61</c:v>
                </c:pt>
                <c:pt idx="17">
                  <c:v>25.46</c:v>
                </c:pt>
                <c:pt idx="18">
                  <c:v>25.46</c:v>
                </c:pt>
                <c:pt idx="19">
                  <c:v>26.08</c:v>
                </c:pt>
                <c:pt idx="20">
                  <c:v>25.95</c:v>
                </c:pt>
                <c:pt idx="21">
                  <c:v>25.83</c:v>
                </c:pt>
                <c:pt idx="22">
                  <c:v>25.83</c:v>
                </c:pt>
                <c:pt idx="23">
                  <c:v>25.93</c:v>
                </c:pt>
                <c:pt idx="24">
                  <c:v>27.03</c:v>
                </c:pt>
                <c:pt idx="25">
                  <c:v>27</c:v>
                </c:pt>
                <c:pt idx="26">
                  <c:v>26.99</c:v>
                </c:pt>
                <c:pt idx="27">
                  <c:v>26.99</c:v>
                </c:pt>
                <c:pt idx="28">
                  <c:v>27.56</c:v>
                </c:pt>
                <c:pt idx="29">
                  <c:v>27.64</c:v>
                </c:pt>
                <c:pt idx="30">
                  <c:v>27.61</c:v>
                </c:pt>
                <c:pt idx="31">
                  <c:v>27.61</c:v>
                </c:pt>
                <c:pt idx="32">
                  <c:v>27.57</c:v>
                </c:pt>
                <c:pt idx="33">
                  <c:v>27.92</c:v>
                </c:pt>
                <c:pt idx="34">
                  <c:v>28.99</c:v>
                </c:pt>
                <c:pt idx="35">
                  <c:v>28.99</c:v>
                </c:pt>
                <c:pt idx="36">
                  <c:v>28.97</c:v>
                </c:pt>
                <c:pt idx="37">
                  <c:v>28.95</c:v>
                </c:pt>
                <c:pt idx="38">
                  <c:v>28.95</c:v>
                </c:pt>
                <c:pt idx="39">
                  <c:v>28.82</c:v>
                </c:pt>
                <c:pt idx="40">
                  <c:v>28.82</c:v>
                </c:pt>
                <c:pt idx="41">
                  <c:v>28.29</c:v>
                </c:pt>
                <c:pt idx="42">
                  <c:v>29.02</c:v>
                </c:pt>
                <c:pt idx="43">
                  <c:v>29.03</c:v>
                </c:pt>
                <c:pt idx="44">
                  <c:v>29.03</c:v>
                </c:pt>
                <c:pt idx="45">
                  <c:v>29.03</c:v>
                </c:pt>
                <c:pt idx="46">
                  <c:v>29.02</c:v>
                </c:pt>
                <c:pt idx="47">
                  <c:v>29.1</c:v>
                </c:pt>
                <c:pt idx="48">
                  <c:v>28.98</c:v>
                </c:pt>
                <c:pt idx="49">
                  <c:v>28.95</c:v>
                </c:pt>
                <c:pt idx="50">
                  <c:v>28.92</c:v>
                </c:pt>
                <c:pt idx="51">
                  <c:v>28.88</c:v>
                </c:pt>
                <c:pt idx="52">
                  <c:v>28.85</c:v>
                </c:pt>
                <c:pt idx="53">
                  <c:v>28.83</c:v>
                </c:pt>
                <c:pt idx="54">
                  <c:v>28.79</c:v>
                </c:pt>
                <c:pt idx="55">
                  <c:v>28.75</c:v>
                </c:pt>
                <c:pt idx="56">
                  <c:v>28.71</c:v>
                </c:pt>
                <c:pt idx="57">
                  <c:v>28.66</c:v>
                </c:pt>
                <c:pt idx="58">
                  <c:v>28.62</c:v>
                </c:pt>
                <c:pt idx="59">
                  <c:v>29.05</c:v>
                </c:pt>
                <c:pt idx="60">
                  <c:v>29</c:v>
                </c:pt>
                <c:pt idx="61">
                  <c:v>28.96</c:v>
                </c:pt>
                <c:pt idx="62">
                  <c:v>28.91</c:v>
                </c:pt>
                <c:pt idx="63">
                  <c:v>28.85</c:v>
                </c:pt>
                <c:pt idx="64">
                  <c:v>28.79</c:v>
                </c:pt>
                <c:pt idx="65">
                  <c:v>28.73</c:v>
                </c:pt>
                <c:pt idx="66">
                  <c:v>28.68</c:v>
                </c:pt>
                <c:pt idx="67">
                  <c:v>28.62</c:v>
                </c:pt>
                <c:pt idx="68">
                  <c:v>28.56</c:v>
                </c:pt>
                <c:pt idx="69">
                  <c:v>28.49</c:v>
                </c:pt>
                <c:pt idx="70">
                  <c:v>28.89</c:v>
                </c:pt>
                <c:pt idx="71">
                  <c:v>29.06</c:v>
                </c:pt>
                <c:pt idx="72">
                  <c:v>28.98</c:v>
                </c:pt>
                <c:pt idx="73">
                  <c:v>28.91</c:v>
                </c:pt>
                <c:pt idx="74">
                  <c:v>28.83</c:v>
                </c:pt>
                <c:pt idx="75">
                  <c:v>28.74</c:v>
                </c:pt>
                <c:pt idx="76">
                  <c:v>28.65</c:v>
                </c:pt>
                <c:pt idx="77">
                  <c:v>28.57</c:v>
                </c:pt>
                <c:pt idx="78">
                  <c:v>28.47</c:v>
                </c:pt>
                <c:pt idx="79">
                  <c:v>28.37</c:v>
                </c:pt>
                <c:pt idx="80">
                  <c:v>28.26</c:v>
                </c:pt>
                <c:pt idx="81">
                  <c:v>28.72</c:v>
                </c:pt>
                <c:pt idx="82">
                  <c:v>28.7</c:v>
                </c:pt>
                <c:pt idx="83">
                  <c:v>28.56</c:v>
                </c:pt>
                <c:pt idx="84">
                  <c:v>28.42</c:v>
                </c:pt>
                <c:pt idx="85">
                  <c:v>28.25</c:v>
                </c:pt>
                <c:pt idx="86">
                  <c:v>28.08</c:v>
                </c:pt>
                <c:pt idx="87">
                  <c:v>27.89</c:v>
                </c:pt>
                <c:pt idx="88">
                  <c:v>28.25</c:v>
                </c:pt>
                <c:pt idx="89">
                  <c:v>28</c:v>
                </c:pt>
                <c:pt idx="90">
                  <c:v>27.56</c:v>
                </c:pt>
                <c:pt idx="91">
                  <c:v>26.15</c:v>
                </c:pt>
                <c:pt idx="92">
                  <c:v>25.93</c:v>
                </c:pt>
                <c:pt idx="93">
                  <c:v>24.63</c:v>
                </c:pt>
                <c:pt idx="94">
                  <c:v>24</c:v>
                </c:pt>
                <c:pt idx="95">
                  <c:v>22.98</c:v>
                </c:pt>
                <c:pt idx="96">
                  <c:v>22.31</c:v>
                </c:pt>
                <c:pt idx="97">
                  <c:v>21.32</c:v>
                </c:pt>
                <c:pt idx="98">
                  <c:v>20.91</c:v>
                </c:pt>
                <c:pt idx="99">
                  <c:v>20.73</c:v>
                </c:pt>
                <c:pt idx="100">
                  <c:v>20.010000000000002</c:v>
                </c:pt>
                <c:pt idx="101">
                  <c:v>19.87</c:v>
                </c:pt>
                <c:pt idx="102">
                  <c:v>19.32</c:v>
                </c:pt>
                <c:pt idx="103">
                  <c:v>18.61</c:v>
                </c:pt>
                <c:pt idx="104">
                  <c:v>18.190000000000001</c:v>
                </c:pt>
                <c:pt idx="105">
                  <c:v>18.05</c:v>
                </c:pt>
                <c:pt idx="106">
                  <c:v>18.03</c:v>
                </c:pt>
                <c:pt idx="107">
                  <c:v>17.87</c:v>
                </c:pt>
                <c:pt idx="108">
                  <c:v>17.87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'Dyno Data'!$BJ$2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Data'!$BJ$3:$BJ$107</c:f>
              <c:numCache>
                <c:formatCode>General</c:formatCode>
                <c:ptCount val="105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14.81</c:v>
                </c:pt>
                <c:pt idx="5">
                  <c:v>14.81</c:v>
                </c:pt>
                <c:pt idx="6">
                  <c:v>22.78</c:v>
                </c:pt>
                <c:pt idx="7">
                  <c:v>22.73</c:v>
                </c:pt>
                <c:pt idx="8">
                  <c:v>22.73</c:v>
                </c:pt>
                <c:pt idx="9">
                  <c:v>22.7</c:v>
                </c:pt>
                <c:pt idx="10">
                  <c:v>24.68</c:v>
                </c:pt>
                <c:pt idx="11">
                  <c:v>25.48</c:v>
                </c:pt>
                <c:pt idx="12">
                  <c:v>25.51</c:v>
                </c:pt>
                <c:pt idx="13">
                  <c:v>25.51</c:v>
                </c:pt>
                <c:pt idx="14">
                  <c:v>26.06</c:v>
                </c:pt>
                <c:pt idx="15">
                  <c:v>25.87</c:v>
                </c:pt>
                <c:pt idx="16">
                  <c:v>25.81</c:v>
                </c:pt>
                <c:pt idx="17">
                  <c:v>25.79</c:v>
                </c:pt>
                <c:pt idx="18">
                  <c:v>25.76</c:v>
                </c:pt>
                <c:pt idx="19">
                  <c:v>25.73</c:v>
                </c:pt>
                <c:pt idx="20">
                  <c:v>25.69</c:v>
                </c:pt>
                <c:pt idx="21">
                  <c:v>26.45</c:v>
                </c:pt>
                <c:pt idx="22">
                  <c:v>26.46</c:v>
                </c:pt>
                <c:pt idx="23">
                  <c:v>26.46</c:v>
                </c:pt>
                <c:pt idx="24">
                  <c:v>26.43</c:v>
                </c:pt>
                <c:pt idx="25">
                  <c:v>26.35</c:v>
                </c:pt>
                <c:pt idx="26">
                  <c:v>27.05</c:v>
                </c:pt>
                <c:pt idx="27">
                  <c:v>27.03</c:v>
                </c:pt>
                <c:pt idx="28">
                  <c:v>27.01</c:v>
                </c:pt>
                <c:pt idx="29">
                  <c:v>26.99</c:v>
                </c:pt>
                <c:pt idx="30">
                  <c:v>26.96</c:v>
                </c:pt>
                <c:pt idx="31">
                  <c:v>26.92</c:v>
                </c:pt>
                <c:pt idx="32">
                  <c:v>26.99</c:v>
                </c:pt>
                <c:pt idx="33">
                  <c:v>26.86</c:v>
                </c:pt>
                <c:pt idx="34">
                  <c:v>26.82</c:v>
                </c:pt>
                <c:pt idx="35">
                  <c:v>26.78</c:v>
                </c:pt>
                <c:pt idx="36">
                  <c:v>26.5</c:v>
                </c:pt>
                <c:pt idx="37">
                  <c:v>27.17</c:v>
                </c:pt>
                <c:pt idx="38">
                  <c:v>27.11</c:v>
                </c:pt>
                <c:pt idx="39">
                  <c:v>27.01</c:v>
                </c:pt>
                <c:pt idx="40">
                  <c:v>26.98</c:v>
                </c:pt>
                <c:pt idx="41">
                  <c:v>26.92</c:v>
                </c:pt>
                <c:pt idx="42">
                  <c:v>26.84</c:v>
                </c:pt>
                <c:pt idx="43">
                  <c:v>26.79</c:v>
                </c:pt>
                <c:pt idx="44">
                  <c:v>26.74</c:v>
                </c:pt>
                <c:pt idx="45">
                  <c:v>26.7</c:v>
                </c:pt>
                <c:pt idx="46">
                  <c:v>26.64</c:v>
                </c:pt>
                <c:pt idx="47">
                  <c:v>26.6</c:v>
                </c:pt>
                <c:pt idx="48">
                  <c:v>26.57</c:v>
                </c:pt>
                <c:pt idx="49">
                  <c:v>27.21</c:v>
                </c:pt>
                <c:pt idx="50">
                  <c:v>27.18</c:v>
                </c:pt>
                <c:pt idx="51">
                  <c:v>27.16</c:v>
                </c:pt>
                <c:pt idx="52">
                  <c:v>27.12</c:v>
                </c:pt>
                <c:pt idx="53">
                  <c:v>27.07</c:v>
                </c:pt>
                <c:pt idx="54">
                  <c:v>27</c:v>
                </c:pt>
                <c:pt idx="55">
                  <c:v>26.94</c:v>
                </c:pt>
                <c:pt idx="56">
                  <c:v>26.87</c:v>
                </c:pt>
                <c:pt idx="57">
                  <c:v>26.8</c:v>
                </c:pt>
                <c:pt idx="58">
                  <c:v>26.73</c:v>
                </c:pt>
                <c:pt idx="59">
                  <c:v>26.66</c:v>
                </c:pt>
                <c:pt idx="60">
                  <c:v>26.58</c:v>
                </c:pt>
                <c:pt idx="61">
                  <c:v>26.5</c:v>
                </c:pt>
                <c:pt idx="62">
                  <c:v>26.42</c:v>
                </c:pt>
                <c:pt idx="63">
                  <c:v>26.34</c:v>
                </c:pt>
                <c:pt idx="64">
                  <c:v>26.26</c:v>
                </c:pt>
                <c:pt idx="65">
                  <c:v>26.17</c:v>
                </c:pt>
                <c:pt idx="66">
                  <c:v>26.52</c:v>
                </c:pt>
                <c:pt idx="67">
                  <c:v>26.61</c:v>
                </c:pt>
                <c:pt idx="68">
                  <c:v>26.53</c:v>
                </c:pt>
                <c:pt idx="69">
                  <c:v>26.42</c:v>
                </c:pt>
                <c:pt idx="70">
                  <c:v>26.29</c:v>
                </c:pt>
                <c:pt idx="71">
                  <c:v>26.16</c:v>
                </c:pt>
                <c:pt idx="72">
                  <c:v>26</c:v>
                </c:pt>
                <c:pt idx="73">
                  <c:v>25.8</c:v>
                </c:pt>
                <c:pt idx="74">
                  <c:v>26.22</c:v>
                </c:pt>
                <c:pt idx="75">
                  <c:v>25.91</c:v>
                </c:pt>
                <c:pt idx="76">
                  <c:v>25.91</c:v>
                </c:pt>
                <c:pt idx="77">
                  <c:v>24.21</c:v>
                </c:pt>
                <c:pt idx="78">
                  <c:v>23.11</c:v>
                </c:pt>
                <c:pt idx="79">
                  <c:v>23.11</c:v>
                </c:pt>
                <c:pt idx="80">
                  <c:v>23.09</c:v>
                </c:pt>
                <c:pt idx="81">
                  <c:v>22.59</c:v>
                </c:pt>
                <c:pt idx="82">
                  <c:v>22.57</c:v>
                </c:pt>
                <c:pt idx="83">
                  <c:v>22.53</c:v>
                </c:pt>
                <c:pt idx="84">
                  <c:v>22.4</c:v>
                </c:pt>
                <c:pt idx="85">
                  <c:v>22.4</c:v>
                </c:pt>
                <c:pt idx="86">
                  <c:v>22.16</c:v>
                </c:pt>
                <c:pt idx="87">
                  <c:v>22.16</c:v>
                </c:pt>
                <c:pt idx="88">
                  <c:v>22.05</c:v>
                </c:pt>
                <c:pt idx="89">
                  <c:v>21.98</c:v>
                </c:pt>
                <c:pt idx="90">
                  <c:v>21.79</c:v>
                </c:pt>
                <c:pt idx="91">
                  <c:v>21.66</c:v>
                </c:pt>
                <c:pt idx="92">
                  <c:v>21.66</c:v>
                </c:pt>
                <c:pt idx="93">
                  <c:v>21.55</c:v>
                </c:pt>
                <c:pt idx="94">
                  <c:v>21.46</c:v>
                </c:pt>
                <c:pt idx="95">
                  <c:v>21.46</c:v>
                </c:pt>
                <c:pt idx="96">
                  <c:v>21.24</c:v>
                </c:pt>
                <c:pt idx="97">
                  <c:v>21.17</c:v>
                </c:pt>
                <c:pt idx="98">
                  <c:v>21.16</c:v>
                </c:pt>
                <c:pt idx="99">
                  <c:v>21.15</c:v>
                </c:pt>
                <c:pt idx="100">
                  <c:v>21.14</c:v>
                </c:pt>
                <c:pt idx="101">
                  <c:v>21.13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1"/>
        </c:ser>
        <c:ser>
          <c:idx val="1"/>
          <c:order val="7"/>
          <c:tx>
            <c:strRef>
              <c:f>'Dyno Data'!$BS$2</c:f>
              <c:strCache>
                <c:ptCount val="1"/>
                <c:pt idx="0">
                  <c:v>Current</c:v>
                </c:pt>
              </c:strCache>
            </c:strRef>
          </c:tx>
          <c:spPr>
            <a:ln w="12700"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Data'!$BS$3:$BS$101</c:f>
              <c:numCache>
                <c:formatCode>General</c:formatCode>
                <c:ptCount val="9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1.57</c:v>
                </c:pt>
                <c:pt idx="6">
                  <c:v>18.13</c:v>
                </c:pt>
                <c:pt idx="7">
                  <c:v>23.62</c:v>
                </c:pt>
                <c:pt idx="8">
                  <c:v>23.62</c:v>
                </c:pt>
                <c:pt idx="9">
                  <c:v>23.45</c:v>
                </c:pt>
                <c:pt idx="10">
                  <c:v>23.35</c:v>
                </c:pt>
                <c:pt idx="11">
                  <c:v>24.93</c:v>
                </c:pt>
                <c:pt idx="12">
                  <c:v>24.93</c:v>
                </c:pt>
                <c:pt idx="13">
                  <c:v>25.25</c:v>
                </c:pt>
                <c:pt idx="14">
                  <c:v>25.22</c:v>
                </c:pt>
                <c:pt idx="15">
                  <c:v>25.19</c:v>
                </c:pt>
                <c:pt idx="16">
                  <c:v>25.19</c:v>
                </c:pt>
                <c:pt idx="17">
                  <c:v>25.31</c:v>
                </c:pt>
                <c:pt idx="18">
                  <c:v>25.32</c:v>
                </c:pt>
                <c:pt idx="19">
                  <c:v>25.76</c:v>
                </c:pt>
                <c:pt idx="20">
                  <c:v>25.76</c:v>
                </c:pt>
                <c:pt idx="21">
                  <c:v>25.82</c:v>
                </c:pt>
                <c:pt idx="22">
                  <c:v>25.81</c:v>
                </c:pt>
                <c:pt idx="23">
                  <c:v>25.81</c:v>
                </c:pt>
                <c:pt idx="24">
                  <c:v>25.77</c:v>
                </c:pt>
                <c:pt idx="25">
                  <c:v>25.7</c:v>
                </c:pt>
                <c:pt idx="26">
                  <c:v>25.64</c:v>
                </c:pt>
                <c:pt idx="27">
                  <c:v>25.69</c:v>
                </c:pt>
                <c:pt idx="28">
                  <c:v>25.62</c:v>
                </c:pt>
                <c:pt idx="29">
                  <c:v>25.59</c:v>
                </c:pt>
                <c:pt idx="30">
                  <c:v>25.56</c:v>
                </c:pt>
                <c:pt idx="31">
                  <c:v>25.53</c:v>
                </c:pt>
                <c:pt idx="32">
                  <c:v>25.87</c:v>
                </c:pt>
                <c:pt idx="33">
                  <c:v>25.84</c:v>
                </c:pt>
                <c:pt idx="34">
                  <c:v>25.81</c:v>
                </c:pt>
                <c:pt idx="35">
                  <c:v>25.78</c:v>
                </c:pt>
                <c:pt idx="36">
                  <c:v>25.75</c:v>
                </c:pt>
                <c:pt idx="37">
                  <c:v>25.71</c:v>
                </c:pt>
                <c:pt idx="38">
                  <c:v>25.66</c:v>
                </c:pt>
                <c:pt idx="39">
                  <c:v>25.62</c:v>
                </c:pt>
                <c:pt idx="40">
                  <c:v>26.27</c:v>
                </c:pt>
                <c:pt idx="41">
                  <c:v>26.23</c:v>
                </c:pt>
                <c:pt idx="42">
                  <c:v>26.19</c:v>
                </c:pt>
                <c:pt idx="43">
                  <c:v>26.14</c:v>
                </c:pt>
                <c:pt idx="44">
                  <c:v>26.1</c:v>
                </c:pt>
                <c:pt idx="45">
                  <c:v>26.06</c:v>
                </c:pt>
                <c:pt idx="46">
                  <c:v>26.02</c:v>
                </c:pt>
                <c:pt idx="47">
                  <c:v>25.98</c:v>
                </c:pt>
                <c:pt idx="48">
                  <c:v>25.94</c:v>
                </c:pt>
                <c:pt idx="49">
                  <c:v>25.9</c:v>
                </c:pt>
                <c:pt idx="50">
                  <c:v>25.86</c:v>
                </c:pt>
                <c:pt idx="51">
                  <c:v>25.82</c:v>
                </c:pt>
                <c:pt idx="52">
                  <c:v>25.78</c:v>
                </c:pt>
                <c:pt idx="53">
                  <c:v>25.74</c:v>
                </c:pt>
                <c:pt idx="54">
                  <c:v>25.7</c:v>
                </c:pt>
                <c:pt idx="55">
                  <c:v>26.33</c:v>
                </c:pt>
                <c:pt idx="56">
                  <c:v>26.27</c:v>
                </c:pt>
                <c:pt idx="57">
                  <c:v>26.21</c:v>
                </c:pt>
                <c:pt idx="58">
                  <c:v>26.14</c:v>
                </c:pt>
                <c:pt idx="59">
                  <c:v>26.07</c:v>
                </c:pt>
                <c:pt idx="60">
                  <c:v>26</c:v>
                </c:pt>
                <c:pt idx="61">
                  <c:v>25.93</c:v>
                </c:pt>
                <c:pt idx="62">
                  <c:v>25.85</c:v>
                </c:pt>
                <c:pt idx="63">
                  <c:v>25.78</c:v>
                </c:pt>
                <c:pt idx="64">
                  <c:v>25.7</c:v>
                </c:pt>
                <c:pt idx="65">
                  <c:v>25.61</c:v>
                </c:pt>
                <c:pt idx="66">
                  <c:v>25.51</c:v>
                </c:pt>
                <c:pt idx="67">
                  <c:v>25.41</c:v>
                </c:pt>
                <c:pt idx="68">
                  <c:v>25.89</c:v>
                </c:pt>
                <c:pt idx="69">
                  <c:v>25.82</c:v>
                </c:pt>
                <c:pt idx="70">
                  <c:v>25.67</c:v>
                </c:pt>
                <c:pt idx="71">
                  <c:v>25.49</c:v>
                </c:pt>
                <c:pt idx="72">
                  <c:v>25.27</c:v>
                </c:pt>
                <c:pt idx="73">
                  <c:v>25.54</c:v>
                </c:pt>
                <c:pt idx="74">
                  <c:v>24.91</c:v>
                </c:pt>
                <c:pt idx="75">
                  <c:v>21.95</c:v>
                </c:pt>
                <c:pt idx="76">
                  <c:v>21.94</c:v>
                </c:pt>
                <c:pt idx="77">
                  <c:v>21.92</c:v>
                </c:pt>
                <c:pt idx="78">
                  <c:v>21.92</c:v>
                </c:pt>
                <c:pt idx="79">
                  <c:v>21.65</c:v>
                </c:pt>
                <c:pt idx="80">
                  <c:v>21.52</c:v>
                </c:pt>
                <c:pt idx="81">
                  <c:v>21.52</c:v>
                </c:pt>
                <c:pt idx="82">
                  <c:v>21.47</c:v>
                </c:pt>
                <c:pt idx="83">
                  <c:v>21.35</c:v>
                </c:pt>
                <c:pt idx="84">
                  <c:v>21.17</c:v>
                </c:pt>
                <c:pt idx="85">
                  <c:v>21.17</c:v>
                </c:pt>
                <c:pt idx="86">
                  <c:v>21.06</c:v>
                </c:pt>
                <c:pt idx="87">
                  <c:v>20.95</c:v>
                </c:pt>
                <c:pt idx="88">
                  <c:v>20.85</c:v>
                </c:pt>
                <c:pt idx="89">
                  <c:v>20.85</c:v>
                </c:pt>
                <c:pt idx="90">
                  <c:v>20.75</c:v>
                </c:pt>
                <c:pt idx="91">
                  <c:v>20.61</c:v>
                </c:pt>
                <c:pt idx="92">
                  <c:v>20.54</c:v>
                </c:pt>
                <c:pt idx="93">
                  <c:v>20.53</c:v>
                </c:pt>
                <c:pt idx="94">
                  <c:v>20.53</c:v>
                </c:pt>
                <c:pt idx="95">
                  <c:v>20.52</c:v>
                </c:pt>
                <c:pt idx="96">
                  <c:v>12.59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23008"/>
        <c:axId val="200323584"/>
      </c:scatterChart>
      <c:scatterChart>
        <c:scatterStyle val="smoothMarker"/>
        <c:varyColors val="0"/>
        <c:ser>
          <c:idx val="14"/>
          <c:order val="8"/>
          <c:tx>
            <c:strRef>
              <c:f>'Dyno Data'!$AS$2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Data'!$AS$3:$AS$106</c:f>
              <c:numCache>
                <c:formatCode>General</c:formatCode>
                <c:ptCount val="10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151.30000000000001</c:v>
                </c:pt>
                <c:pt idx="9">
                  <c:v>1072</c:v>
                </c:pt>
                <c:pt idx="10">
                  <c:v>1059</c:v>
                </c:pt>
                <c:pt idx="11">
                  <c:v>1189</c:v>
                </c:pt>
                <c:pt idx="12">
                  <c:v>1171</c:v>
                </c:pt>
                <c:pt idx="13">
                  <c:v>1089</c:v>
                </c:pt>
                <c:pt idx="14">
                  <c:v>1049</c:v>
                </c:pt>
                <c:pt idx="15">
                  <c:v>1043</c:v>
                </c:pt>
                <c:pt idx="16">
                  <c:v>1033</c:v>
                </c:pt>
                <c:pt idx="17">
                  <c:v>1028</c:v>
                </c:pt>
                <c:pt idx="18">
                  <c:v>1024</c:v>
                </c:pt>
                <c:pt idx="19">
                  <c:v>1003</c:v>
                </c:pt>
                <c:pt idx="20">
                  <c:v>988.5</c:v>
                </c:pt>
                <c:pt idx="21">
                  <c:v>965.6</c:v>
                </c:pt>
                <c:pt idx="22">
                  <c:v>993.6</c:v>
                </c:pt>
                <c:pt idx="23">
                  <c:v>1004</c:v>
                </c:pt>
                <c:pt idx="24">
                  <c:v>1005</c:v>
                </c:pt>
                <c:pt idx="25">
                  <c:v>1005</c:v>
                </c:pt>
                <c:pt idx="26">
                  <c:v>1004</c:v>
                </c:pt>
                <c:pt idx="27">
                  <c:v>1003</c:v>
                </c:pt>
                <c:pt idx="28">
                  <c:v>1024</c:v>
                </c:pt>
                <c:pt idx="29">
                  <c:v>1020</c:v>
                </c:pt>
                <c:pt idx="30">
                  <c:v>1017</c:v>
                </c:pt>
                <c:pt idx="31">
                  <c:v>1015</c:v>
                </c:pt>
                <c:pt idx="32">
                  <c:v>1013</c:v>
                </c:pt>
                <c:pt idx="33">
                  <c:v>1010</c:v>
                </c:pt>
                <c:pt idx="34">
                  <c:v>1008</c:v>
                </c:pt>
                <c:pt idx="35">
                  <c:v>1005</c:v>
                </c:pt>
                <c:pt idx="36">
                  <c:v>1003</c:v>
                </c:pt>
                <c:pt idx="37">
                  <c:v>1000</c:v>
                </c:pt>
                <c:pt idx="38">
                  <c:v>997.1</c:v>
                </c:pt>
                <c:pt idx="39">
                  <c:v>994.4</c:v>
                </c:pt>
                <c:pt idx="40">
                  <c:v>991.2</c:v>
                </c:pt>
                <c:pt idx="41">
                  <c:v>1005</c:v>
                </c:pt>
                <c:pt idx="42">
                  <c:v>1001</c:v>
                </c:pt>
                <c:pt idx="43">
                  <c:v>997.8</c:v>
                </c:pt>
                <c:pt idx="44">
                  <c:v>994.7</c:v>
                </c:pt>
                <c:pt idx="45">
                  <c:v>991</c:v>
                </c:pt>
                <c:pt idx="46">
                  <c:v>987.2</c:v>
                </c:pt>
                <c:pt idx="47">
                  <c:v>983.8</c:v>
                </c:pt>
                <c:pt idx="48">
                  <c:v>979.5</c:v>
                </c:pt>
                <c:pt idx="49">
                  <c:v>975.8</c:v>
                </c:pt>
                <c:pt idx="50">
                  <c:v>971.7</c:v>
                </c:pt>
                <c:pt idx="51">
                  <c:v>967.7</c:v>
                </c:pt>
                <c:pt idx="52">
                  <c:v>963.7</c:v>
                </c:pt>
                <c:pt idx="53">
                  <c:v>983.4</c:v>
                </c:pt>
                <c:pt idx="54">
                  <c:v>978.8</c:v>
                </c:pt>
                <c:pt idx="55">
                  <c:v>973.8</c:v>
                </c:pt>
                <c:pt idx="56">
                  <c:v>969.2</c:v>
                </c:pt>
                <c:pt idx="57">
                  <c:v>964.2</c:v>
                </c:pt>
                <c:pt idx="58">
                  <c:v>959</c:v>
                </c:pt>
                <c:pt idx="59">
                  <c:v>953.8</c:v>
                </c:pt>
                <c:pt idx="60">
                  <c:v>948.3</c:v>
                </c:pt>
                <c:pt idx="61">
                  <c:v>946.3</c:v>
                </c:pt>
                <c:pt idx="62">
                  <c:v>955.3</c:v>
                </c:pt>
                <c:pt idx="63">
                  <c:v>949.5</c:v>
                </c:pt>
                <c:pt idx="64">
                  <c:v>941.8</c:v>
                </c:pt>
                <c:pt idx="65">
                  <c:v>936.1</c:v>
                </c:pt>
                <c:pt idx="66">
                  <c:v>930.3</c:v>
                </c:pt>
                <c:pt idx="67">
                  <c:v>921.6</c:v>
                </c:pt>
                <c:pt idx="68">
                  <c:v>912.2</c:v>
                </c:pt>
                <c:pt idx="69">
                  <c:v>902.6</c:v>
                </c:pt>
                <c:pt idx="70">
                  <c:v>891</c:v>
                </c:pt>
                <c:pt idx="71">
                  <c:v>878.3</c:v>
                </c:pt>
                <c:pt idx="72">
                  <c:v>883.2</c:v>
                </c:pt>
                <c:pt idx="73">
                  <c:v>863.2</c:v>
                </c:pt>
                <c:pt idx="74">
                  <c:v>834</c:v>
                </c:pt>
                <c:pt idx="75">
                  <c:v>767.9</c:v>
                </c:pt>
                <c:pt idx="76">
                  <c:v>660.6</c:v>
                </c:pt>
                <c:pt idx="77">
                  <c:v>592.9</c:v>
                </c:pt>
                <c:pt idx="78">
                  <c:v>585</c:v>
                </c:pt>
                <c:pt idx="79">
                  <c:v>584.4</c:v>
                </c:pt>
                <c:pt idx="80">
                  <c:v>582.70000000000005</c:v>
                </c:pt>
                <c:pt idx="81">
                  <c:v>579.1</c:v>
                </c:pt>
                <c:pt idx="82">
                  <c:v>574.20000000000005</c:v>
                </c:pt>
                <c:pt idx="83">
                  <c:v>571</c:v>
                </c:pt>
                <c:pt idx="84">
                  <c:v>571</c:v>
                </c:pt>
                <c:pt idx="85">
                  <c:v>567</c:v>
                </c:pt>
                <c:pt idx="86">
                  <c:v>565</c:v>
                </c:pt>
                <c:pt idx="87">
                  <c:v>561.20000000000005</c:v>
                </c:pt>
                <c:pt idx="88">
                  <c:v>560.9</c:v>
                </c:pt>
                <c:pt idx="89">
                  <c:v>560.5</c:v>
                </c:pt>
                <c:pt idx="90">
                  <c:v>559.79999999999995</c:v>
                </c:pt>
                <c:pt idx="91">
                  <c:v>559.20000000000005</c:v>
                </c:pt>
                <c:pt idx="92">
                  <c:v>558.5</c:v>
                </c:pt>
                <c:pt idx="93">
                  <c:v>557.4</c:v>
                </c:pt>
                <c:pt idx="94">
                  <c:v>556.79999999999995</c:v>
                </c:pt>
                <c:pt idx="95">
                  <c:v>556.1</c:v>
                </c:pt>
                <c:pt idx="96">
                  <c:v>568.9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</c:ser>
        <c:ser>
          <c:idx val="10"/>
          <c:order val="9"/>
          <c:tx>
            <c:strRef>
              <c:f>'Dyno Data'!$BB$2</c:f>
              <c:strCache>
                <c:ptCount val="1"/>
                <c:pt idx="0">
                  <c:v>Power</c:v>
                </c:pt>
              </c:strCache>
            </c:strRef>
          </c:tx>
          <c:spPr>
            <a:ln w="28575">
              <a:solidFill>
                <a:srgbClr val="92D050"/>
              </a:solidFill>
              <a:prstDash val="sysDot"/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Data'!$BB$3:$BB$120</c:f>
              <c:numCache>
                <c:formatCode>General</c:formatCode>
                <c:ptCount val="118"/>
                <c:pt idx="0">
                  <c:v>0.8</c:v>
                </c:pt>
                <c:pt idx="1">
                  <c:v>0.8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66.599999999999994</c:v>
                </c:pt>
                <c:pt idx="11">
                  <c:v>65.7</c:v>
                </c:pt>
                <c:pt idx="12">
                  <c:v>877.8</c:v>
                </c:pt>
                <c:pt idx="13">
                  <c:v>954.2</c:v>
                </c:pt>
                <c:pt idx="14">
                  <c:v>1000</c:v>
                </c:pt>
                <c:pt idx="15">
                  <c:v>993.6</c:v>
                </c:pt>
                <c:pt idx="16">
                  <c:v>981.1</c:v>
                </c:pt>
                <c:pt idx="17">
                  <c:v>975.3</c:v>
                </c:pt>
                <c:pt idx="18">
                  <c:v>969.5</c:v>
                </c:pt>
                <c:pt idx="19">
                  <c:v>987.1</c:v>
                </c:pt>
                <c:pt idx="20">
                  <c:v>982.2</c:v>
                </c:pt>
                <c:pt idx="21">
                  <c:v>973</c:v>
                </c:pt>
                <c:pt idx="22">
                  <c:v>969.1</c:v>
                </c:pt>
                <c:pt idx="23">
                  <c:v>970.3</c:v>
                </c:pt>
                <c:pt idx="24">
                  <c:v>1006</c:v>
                </c:pt>
                <c:pt idx="25">
                  <c:v>1004</c:v>
                </c:pt>
                <c:pt idx="26">
                  <c:v>1001</c:v>
                </c:pt>
                <c:pt idx="27">
                  <c:v>999.7</c:v>
                </c:pt>
                <c:pt idx="28">
                  <c:v>1020</c:v>
                </c:pt>
                <c:pt idx="29">
                  <c:v>1019</c:v>
                </c:pt>
                <c:pt idx="30">
                  <c:v>1018</c:v>
                </c:pt>
                <c:pt idx="31">
                  <c:v>1017</c:v>
                </c:pt>
                <c:pt idx="32">
                  <c:v>1015</c:v>
                </c:pt>
                <c:pt idx="33">
                  <c:v>1027</c:v>
                </c:pt>
                <c:pt idx="34">
                  <c:v>1065</c:v>
                </c:pt>
                <c:pt idx="35">
                  <c:v>1063</c:v>
                </c:pt>
                <c:pt idx="36">
                  <c:v>1062</c:v>
                </c:pt>
                <c:pt idx="37">
                  <c:v>1061</c:v>
                </c:pt>
                <c:pt idx="38">
                  <c:v>1061</c:v>
                </c:pt>
                <c:pt idx="39">
                  <c:v>1056</c:v>
                </c:pt>
                <c:pt idx="40">
                  <c:v>1055</c:v>
                </c:pt>
                <c:pt idx="41">
                  <c:v>1041</c:v>
                </c:pt>
                <c:pt idx="42">
                  <c:v>1069</c:v>
                </c:pt>
                <c:pt idx="43">
                  <c:v>1070</c:v>
                </c:pt>
                <c:pt idx="44">
                  <c:v>1069</c:v>
                </c:pt>
                <c:pt idx="45">
                  <c:v>1069</c:v>
                </c:pt>
                <c:pt idx="46">
                  <c:v>1068</c:v>
                </c:pt>
                <c:pt idx="47">
                  <c:v>1070</c:v>
                </c:pt>
                <c:pt idx="48">
                  <c:v>1064</c:v>
                </c:pt>
                <c:pt idx="49">
                  <c:v>1062</c:v>
                </c:pt>
                <c:pt idx="50">
                  <c:v>1059</c:v>
                </c:pt>
                <c:pt idx="51">
                  <c:v>1057</c:v>
                </c:pt>
                <c:pt idx="52">
                  <c:v>1054</c:v>
                </c:pt>
                <c:pt idx="53">
                  <c:v>1052</c:v>
                </c:pt>
                <c:pt idx="54">
                  <c:v>1049</c:v>
                </c:pt>
                <c:pt idx="55">
                  <c:v>1046</c:v>
                </c:pt>
                <c:pt idx="56">
                  <c:v>1043</c:v>
                </c:pt>
                <c:pt idx="57">
                  <c:v>1039</c:v>
                </c:pt>
                <c:pt idx="58">
                  <c:v>1036</c:v>
                </c:pt>
                <c:pt idx="59">
                  <c:v>1049</c:v>
                </c:pt>
                <c:pt idx="60">
                  <c:v>1046</c:v>
                </c:pt>
                <c:pt idx="61">
                  <c:v>1042</c:v>
                </c:pt>
                <c:pt idx="62">
                  <c:v>1039</c:v>
                </c:pt>
                <c:pt idx="63">
                  <c:v>1035</c:v>
                </c:pt>
                <c:pt idx="64">
                  <c:v>1030</c:v>
                </c:pt>
                <c:pt idx="65">
                  <c:v>1026</c:v>
                </c:pt>
                <c:pt idx="66">
                  <c:v>1023</c:v>
                </c:pt>
                <c:pt idx="67">
                  <c:v>1018</c:v>
                </c:pt>
                <c:pt idx="68">
                  <c:v>1014</c:v>
                </c:pt>
                <c:pt idx="69">
                  <c:v>1009</c:v>
                </c:pt>
                <c:pt idx="70">
                  <c:v>1020</c:v>
                </c:pt>
                <c:pt idx="71">
                  <c:v>1024</c:v>
                </c:pt>
                <c:pt idx="72">
                  <c:v>1018</c:v>
                </c:pt>
                <c:pt idx="73">
                  <c:v>1013</c:v>
                </c:pt>
                <c:pt idx="74">
                  <c:v>1007</c:v>
                </c:pt>
                <c:pt idx="75">
                  <c:v>1001</c:v>
                </c:pt>
                <c:pt idx="76">
                  <c:v>995.8</c:v>
                </c:pt>
                <c:pt idx="77">
                  <c:v>989.9</c:v>
                </c:pt>
                <c:pt idx="78">
                  <c:v>983</c:v>
                </c:pt>
                <c:pt idx="79">
                  <c:v>976.4</c:v>
                </c:pt>
                <c:pt idx="80">
                  <c:v>969</c:v>
                </c:pt>
                <c:pt idx="81">
                  <c:v>979.9</c:v>
                </c:pt>
                <c:pt idx="82">
                  <c:v>974.6</c:v>
                </c:pt>
                <c:pt idx="83">
                  <c:v>965.3</c:v>
                </c:pt>
                <c:pt idx="84">
                  <c:v>955.7</c:v>
                </c:pt>
                <c:pt idx="85">
                  <c:v>944.6</c:v>
                </c:pt>
                <c:pt idx="86">
                  <c:v>933.3</c:v>
                </c:pt>
                <c:pt idx="87">
                  <c:v>920.6</c:v>
                </c:pt>
                <c:pt idx="88">
                  <c:v>924.3</c:v>
                </c:pt>
                <c:pt idx="89">
                  <c:v>906.3</c:v>
                </c:pt>
                <c:pt idx="90">
                  <c:v>877.5</c:v>
                </c:pt>
                <c:pt idx="91">
                  <c:v>804.1</c:v>
                </c:pt>
                <c:pt idx="92">
                  <c:v>790.8</c:v>
                </c:pt>
                <c:pt idx="93">
                  <c:v>746.7</c:v>
                </c:pt>
                <c:pt idx="94">
                  <c:v>744.6</c:v>
                </c:pt>
                <c:pt idx="95">
                  <c:v>687.7</c:v>
                </c:pt>
                <c:pt idx="96">
                  <c:v>663.7</c:v>
                </c:pt>
                <c:pt idx="97">
                  <c:v>632.70000000000005</c:v>
                </c:pt>
                <c:pt idx="98">
                  <c:v>617.79999999999995</c:v>
                </c:pt>
                <c:pt idx="99">
                  <c:v>604.4</c:v>
                </c:pt>
                <c:pt idx="100">
                  <c:v>585.20000000000005</c:v>
                </c:pt>
                <c:pt idx="101">
                  <c:v>577.79999999999995</c:v>
                </c:pt>
                <c:pt idx="102">
                  <c:v>559.70000000000005</c:v>
                </c:pt>
                <c:pt idx="103">
                  <c:v>538.70000000000005</c:v>
                </c:pt>
                <c:pt idx="104">
                  <c:v>523.4</c:v>
                </c:pt>
                <c:pt idx="105">
                  <c:v>521.79999999999995</c:v>
                </c:pt>
                <c:pt idx="106">
                  <c:v>521.20000000000005</c:v>
                </c:pt>
                <c:pt idx="107">
                  <c:v>516.6</c:v>
                </c:pt>
                <c:pt idx="108">
                  <c:v>517.1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ser>
          <c:idx val="6"/>
          <c:order val="10"/>
          <c:tx>
            <c:strRef>
              <c:f>'Dyno Data'!$BK$2</c:f>
              <c:strCache>
                <c:ptCount val="1"/>
                <c:pt idx="0">
                  <c:v>Power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ysDot"/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Data'!$BK$3:$BK$107</c:f>
              <c:numCache>
                <c:formatCode>General</c:formatCode>
                <c:ptCount val="10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597.79999999999995</c:v>
                </c:pt>
                <c:pt idx="5">
                  <c:v>582.29999999999995</c:v>
                </c:pt>
                <c:pt idx="6">
                  <c:v>895.7</c:v>
                </c:pt>
                <c:pt idx="7">
                  <c:v>886.9</c:v>
                </c:pt>
                <c:pt idx="8">
                  <c:v>882.3</c:v>
                </c:pt>
                <c:pt idx="9">
                  <c:v>875.5</c:v>
                </c:pt>
                <c:pt idx="10">
                  <c:v>945.7</c:v>
                </c:pt>
                <c:pt idx="11">
                  <c:v>976.3</c:v>
                </c:pt>
                <c:pt idx="12">
                  <c:v>973.2</c:v>
                </c:pt>
                <c:pt idx="13">
                  <c:v>969.7</c:v>
                </c:pt>
                <c:pt idx="14">
                  <c:v>986.6</c:v>
                </c:pt>
                <c:pt idx="15">
                  <c:v>979.4</c:v>
                </c:pt>
                <c:pt idx="16">
                  <c:v>974.8</c:v>
                </c:pt>
                <c:pt idx="17">
                  <c:v>971.1</c:v>
                </c:pt>
                <c:pt idx="18">
                  <c:v>969.6</c:v>
                </c:pt>
                <c:pt idx="19">
                  <c:v>968.4</c:v>
                </c:pt>
                <c:pt idx="20">
                  <c:v>964.9</c:v>
                </c:pt>
                <c:pt idx="21">
                  <c:v>987.3</c:v>
                </c:pt>
                <c:pt idx="22">
                  <c:v>988</c:v>
                </c:pt>
                <c:pt idx="23">
                  <c:v>988</c:v>
                </c:pt>
                <c:pt idx="24">
                  <c:v>986.3</c:v>
                </c:pt>
                <c:pt idx="25">
                  <c:v>982.8</c:v>
                </c:pt>
                <c:pt idx="26">
                  <c:v>1007</c:v>
                </c:pt>
                <c:pt idx="27">
                  <c:v>1005</c:v>
                </c:pt>
                <c:pt idx="28">
                  <c:v>1003</c:v>
                </c:pt>
                <c:pt idx="29">
                  <c:v>1001</c:v>
                </c:pt>
                <c:pt idx="30">
                  <c:v>999.6</c:v>
                </c:pt>
                <c:pt idx="31">
                  <c:v>996.8</c:v>
                </c:pt>
                <c:pt idx="32">
                  <c:v>994.7</c:v>
                </c:pt>
                <c:pt idx="33">
                  <c:v>991.9</c:v>
                </c:pt>
                <c:pt idx="34">
                  <c:v>988.8</c:v>
                </c:pt>
                <c:pt idx="35">
                  <c:v>986</c:v>
                </c:pt>
                <c:pt idx="36">
                  <c:v>974.4</c:v>
                </c:pt>
                <c:pt idx="37">
                  <c:v>996.5</c:v>
                </c:pt>
                <c:pt idx="38">
                  <c:v>992.7</c:v>
                </c:pt>
                <c:pt idx="39">
                  <c:v>987.4</c:v>
                </c:pt>
                <c:pt idx="40">
                  <c:v>984.7</c:v>
                </c:pt>
                <c:pt idx="41">
                  <c:v>981.6</c:v>
                </c:pt>
                <c:pt idx="42">
                  <c:v>976.1</c:v>
                </c:pt>
                <c:pt idx="43">
                  <c:v>972.4</c:v>
                </c:pt>
                <c:pt idx="44">
                  <c:v>969</c:v>
                </c:pt>
                <c:pt idx="45">
                  <c:v>965.7</c:v>
                </c:pt>
                <c:pt idx="46">
                  <c:v>961.7</c:v>
                </c:pt>
                <c:pt idx="47">
                  <c:v>958.3</c:v>
                </c:pt>
                <c:pt idx="48">
                  <c:v>955.4</c:v>
                </c:pt>
                <c:pt idx="49">
                  <c:v>975.4</c:v>
                </c:pt>
                <c:pt idx="50">
                  <c:v>972.5</c:v>
                </c:pt>
                <c:pt idx="51">
                  <c:v>969.3</c:v>
                </c:pt>
                <c:pt idx="52">
                  <c:v>965.7</c:v>
                </c:pt>
                <c:pt idx="53">
                  <c:v>961.7</c:v>
                </c:pt>
                <c:pt idx="54">
                  <c:v>957.1</c:v>
                </c:pt>
                <c:pt idx="55">
                  <c:v>952.5</c:v>
                </c:pt>
                <c:pt idx="56">
                  <c:v>947.9</c:v>
                </c:pt>
                <c:pt idx="57">
                  <c:v>942.8</c:v>
                </c:pt>
                <c:pt idx="58">
                  <c:v>937.9</c:v>
                </c:pt>
                <c:pt idx="59">
                  <c:v>933.1</c:v>
                </c:pt>
                <c:pt idx="60">
                  <c:v>927.6</c:v>
                </c:pt>
                <c:pt idx="61">
                  <c:v>922.2</c:v>
                </c:pt>
                <c:pt idx="62">
                  <c:v>916.5</c:v>
                </c:pt>
                <c:pt idx="63">
                  <c:v>911.1</c:v>
                </c:pt>
                <c:pt idx="64">
                  <c:v>905.4</c:v>
                </c:pt>
                <c:pt idx="65">
                  <c:v>899.2</c:v>
                </c:pt>
                <c:pt idx="66">
                  <c:v>907.5</c:v>
                </c:pt>
                <c:pt idx="67">
                  <c:v>906.8</c:v>
                </c:pt>
                <c:pt idx="68">
                  <c:v>900.1</c:v>
                </c:pt>
                <c:pt idx="69">
                  <c:v>892.7</c:v>
                </c:pt>
                <c:pt idx="70">
                  <c:v>884.1</c:v>
                </c:pt>
                <c:pt idx="71">
                  <c:v>875.3</c:v>
                </c:pt>
                <c:pt idx="72">
                  <c:v>865</c:v>
                </c:pt>
                <c:pt idx="73">
                  <c:v>852.4</c:v>
                </c:pt>
                <c:pt idx="74">
                  <c:v>857.9</c:v>
                </c:pt>
                <c:pt idx="75">
                  <c:v>837.1</c:v>
                </c:pt>
                <c:pt idx="76">
                  <c:v>820</c:v>
                </c:pt>
                <c:pt idx="77">
                  <c:v>737.1</c:v>
                </c:pt>
                <c:pt idx="78">
                  <c:v>696.9</c:v>
                </c:pt>
                <c:pt idx="79">
                  <c:v>696.7</c:v>
                </c:pt>
                <c:pt idx="80">
                  <c:v>695.2</c:v>
                </c:pt>
                <c:pt idx="81">
                  <c:v>680</c:v>
                </c:pt>
                <c:pt idx="82">
                  <c:v>680</c:v>
                </c:pt>
                <c:pt idx="83">
                  <c:v>678.3</c:v>
                </c:pt>
                <c:pt idx="84">
                  <c:v>673.7</c:v>
                </c:pt>
                <c:pt idx="85">
                  <c:v>674</c:v>
                </c:pt>
                <c:pt idx="86">
                  <c:v>666.7</c:v>
                </c:pt>
                <c:pt idx="87">
                  <c:v>666.5</c:v>
                </c:pt>
                <c:pt idx="88">
                  <c:v>663</c:v>
                </c:pt>
                <c:pt idx="89">
                  <c:v>660.9</c:v>
                </c:pt>
                <c:pt idx="90">
                  <c:v>655.20000000000005</c:v>
                </c:pt>
                <c:pt idx="91">
                  <c:v>651</c:v>
                </c:pt>
                <c:pt idx="92">
                  <c:v>650.79999999999995</c:v>
                </c:pt>
                <c:pt idx="93">
                  <c:v>647.5</c:v>
                </c:pt>
                <c:pt idx="94">
                  <c:v>644.6</c:v>
                </c:pt>
                <c:pt idx="95">
                  <c:v>644.4</c:v>
                </c:pt>
                <c:pt idx="96">
                  <c:v>637.79999999999995</c:v>
                </c:pt>
                <c:pt idx="97">
                  <c:v>635.70000000000005</c:v>
                </c:pt>
                <c:pt idx="98">
                  <c:v>635.4</c:v>
                </c:pt>
                <c:pt idx="99">
                  <c:v>635.4</c:v>
                </c:pt>
                <c:pt idx="100">
                  <c:v>633.9</c:v>
                </c:pt>
                <c:pt idx="101">
                  <c:v>633.9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'Dyno Data'!$BT$2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Data'!$BT$3:$BT$101</c:f>
              <c:numCache>
                <c:formatCode>General</c:formatCode>
                <c:ptCount val="99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62.7</c:v>
                </c:pt>
                <c:pt idx="6">
                  <c:v>704.5</c:v>
                </c:pt>
                <c:pt idx="7">
                  <c:v>900.1</c:v>
                </c:pt>
                <c:pt idx="8">
                  <c:v>890.7</c:v>
                </c:pt>
                <c:pt idx="9">
                  <c:v>877.9</c:v>
                </c:pt>
                <c:pt idx="10">
                  <c:v>874.2</c:v>
                </c:pt>
                <c:pt idx="11">
                  <c:v>926.8</c:v>
                </c:pt>
                <c:pt idx="12">
                  <c:v>921.4</c:v>
                </c:pt>
                <c:pt idx="13">
                  <c:v>933.2</c:v>
                </c:pt>
                <c:pt idx="14">
                  <c:v>929.1</c:v>
                </c:pt>
                <c:pt idx="15">
                  <c:v>925.7</c:v>
                </c:pt>
                <c:pt idx="16">
                  <c:v>923.9</c:v>
                </c:pt>
                <c:pt idx="17">
                  <c:v>927.1</c:v>
                </c:pt>
                <c:pt idx="18">
                  <c:v>927.4</c:v>
                </c:pt>
                <c:pt idx="19">
                  <c:v>942.3</c:v>
                </c:pt>
                <c:pt idx="20">
                  <c:v>941.5</c:v>
                </c:pt>
                <c:pt idx="21">
                  <c:v>942.4</c:v>
                </c:pt>
                <c:pt idx="22">
                  <c:v>945.1</c:v>
                </c:pt>
                <c:pt idx="23">
                  <c:v>944.9</c:v>
                </c:pt>
                <c:pt idx="24">
                  <c:v>941.6</c:v>
                </c:pt>
                <c:pt idx="25">
                  <c:v>933.7</c:v>
                </c:pt>
                <c:pt idx="26">
                  <c:v>932</c:v>
                </c:pt>
                <c:pt idx="27">
                  <c:v>931.2</c:v>
                </c:pt>
                <c:pt idx="28">
                  <c:v>926.4</c:v>
                </c:pt>
                <c:pt idx="29">
                  <c:v>923.5</c:v>
                </c:pt>
                <c:pt idx="30">
                  <c:v>921.1</c:v>
                </c:pt>
                <c:pt idx="31">
                  <c:v>919</c:v>
                </c:pt>
                <c:pt idx="32">
                  <c:v>929.7</c:v>
                </c:pt>
                <c:pt idx="33">
                  <c:v>927.6</c:v>
                </c:pt>
                <c:pt idx="34">
                  <c:v>925.8</c:v>
                </c:pt>
                <c:pt idx="35">
                  <c:v>923.4</c:v>
                </c:pt>
                <c:pt idx="36">
                  <c:v>921.3</c:v>
                </c:pt>
                <c:pt idx="37">
                  <c:v>918.8</c:v>
                </c:pt>
                <c:pt idx="38">
                  <c:v>915.8</c:v>
                </c:pt>
                <c:pt idx="39">
                  <c:v>913.3</c:v>
                </c:pt>
                <c:pt idx="40">
                  <c:v>934.4</c:v>
                </c:pt>
                <c:pt idx="41">
                  <c:v>931.6</c:v>
                </c:pt>
                <c:pt idx="42">
                  <c:v>928.9</c:v>
                </c:pt>
                <c:pt idx="43">
                  <c:v>925.8</c:v>
                </c:pt>
                <c:pt idx="44">
                  <c:v>922.8</c:v>
                </c:pt>
                <c:pt idx="45">
                  <c:v>919.9</c:v>
                </c:pt>
                <c:pt idx="46">
                  <c:v>917.2</c:v>
                </c:pt>
                <c:pt idx="47">
                  <c:v>913.9</c:v>
                </c:pt>
                <c:pt idx="48">
                  <c:v>911</c:v>
                </c:pt>
                <c:pt idx="49">
                  <c:v>908</c:v>
                </c:pt>
                <c:pt idx="50">
                  <c:v>904.8</c:v>
                </c:pt>
                <c:pt idx="51">
                  <c:v>901.6</c:v>
                </c:pt>
                <c:pt idx="52">
                  <c:v>898.4</c:v>
                </c:pt>
                <c:pt idx="53">
                  <c:v>895.2</c:v>
                </c:pt>
                <c:pt idx="54">
                  <c:v>892</c:v>
                </c:pt>
                <c:pt idx="55">
                  <c:v>911</c:v>
                </c:pt>
                <c:pt idx="56">
                  <c:v>906.8</c:v>
                </c:pt>
                <c:pt idx="57">
                  <c:v>902.4</c:v>
                </c:pt>
                <c:pt idx="58">
                  <c:v>897.9</c:v>
                </c:pt>
                <c:pt idx="59">
                  <c:v>893.1</c:v>
                </c:pt>
                <c:pt idx="60">
                  <c:v>888.4</c:v>
                </c:pt>
                <c:pt idx="61">
                  <c:v>883.6</c:v>
                </c:pt>
                <c:pt idx="62">
                  <c:v>878.3</c:v>
                </c:pt>
                <c:pt idx="63">
                  <c:v>873.4</c:v>
                </c:pt>
                <c:pt idx="64">
                  <c:v>867.8</c:v>
                </c:pt>
                <c:pt idx="65">
                  <c:v>862</c:v>
                </c:pt>
                <c:pt idx="66">
                  <c:v>855.3</c:v>
                </c:pt>
                <c:pt idx="67">
                  <c:v>848.6</c:v>
                </c:pt>
                <c:pt idx="68">
                  <c:v>860</c:v>
                </c:pt>
                <c:pt idx="69">
                  <c:v>853.3</c:v>
                </c:pt>
                <c:pt idx="70">
                  <c:v>843.5</c:v>
                </c:pt>
                <c:pt idx="71">
                  <c:v>831.9</c:v>
                </c:pt>
                <c:pt idx="72">
                  <c:v>817.4</c:v>
                </c:pt>
                <c:pt idx="73">
                  <c:v>814.7</c:v>
                </c:pt>
                <c:pt idx="74">
                  <c:v>773.9</c:v>
                </c:pt>
                <c:pt idx="75">
                  <c:v>661.3</c:v>
                </c:pt>
                <c:pt idx="76">
                  <c:v>660.1</c:v>
                </c:pt>
                <c:pt idx="77">
                  <c:v>659.3</c:v>
                </c:pt>
                <c:pt idx="78">
                  <c:v>659.3</c:v>
                </c:pt>
                <c:pt idx="79">
                  <c:v>651.20000000000005</c:v>
                </c:pt>
                <c:pt idx="80">
                  <c:v>647.5</c:v>
                </c:pt>
                <c:pt idx="81">
                  <c:v>647.29999999999995</c:v>
                </c:pt>
                <c:pt idx="82">
                  <c:v>645.6</c:v>
                </c:pt>
                <c:pt idx="83">
                  <c:v>641.9</c:v>
                </c:pt>
                <c:pt idx="84">
                  <c:v>636.29999999999995</c:v>
                </c:pt>
                <c:pt idx="85">
                  <c:v>636.29999999999995</c:v>
                </c:pt>
                <c:pt idx="86">
                  <c:v>632.79999999999995</c:v>
                </c:pt>
                <c:pt idx="87">
                  <c:v>629.5</c:v>
                </c:pt>
                <c:pt idx="88">
                  <c:v>626.29999999999995</c:v>
                </c:pt>
                <c:pt idx="89">
                  <c:v>626.29999999999995</c:v>
                </c:pt>
                <c:pt idx="90">
                  <c:v>623.29999999999995</c:v>
                </c:pt>
                <c:pt idx="91">
                  <c:v>619.1</c:v>
                </c:pt>
                <c:pt idx="92">
                  <c:v>616.79999999999995</c:v>
                </c:pt>
                <c:pt idx="93">
                  <c:v>616.29999999999995</c:v>
                </c:pt>
                <c:pt idx="94">
                  <c:v>615.9</c:v>
                </c:pt>
                <c:pt idx="95">
                  <c:v>615.6</c:v>
                </c:pt>
                <c:pt idx="96">
                  <c:v>377.4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15"/>
          <c:order val="12"/>
          <c:tx>
            <c:strRef>
              <c:f>'Dyno Data'!$AT$2</c:f>
              <c:strCache>
                <c:ptCount val="1"/>
                <c:pt idx="0">
                  <c:v>WattHr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Data'!$AT$3:$AT$106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14</c:v>
                </c:pt>
                <c:pt idx="23">
                  <c:v>31</c:v>
                </c:pt>
                <c:pt idx="24">
                  <c:v>48</c:v>
                </c:pt>
                <c:pt idx="25">
                  <c:v>64</c:v>
                </c:pt>
                <c:pt idx="26">
                  <c:v>80</c:v>
                </c:pt>
                <c:pt idx="27">
                  <c:v>97</c:v>
                </c:pt>
                <c:pt idx="28">
                  <c:v>114</c:v>
                </c:pt>
                <c:pt idx="29">
                  <c:v>131</c:v>
                </c:pt>
                <c:pt idx="30">
                  <c:v>149</c:v>
                </c:pt>
                <c:pt idx="31">
                  <c:v>166</c:v>
                </c:pt>
                <c:pt idx="32">
                  <c:v>182</c:v>
                </c:pt>
                <c:pt idx="33">
                  <c:v>199</c:v>
                </c:pt>
                <c:pt idx="34">
                  <c:v>216</c:v>
                </c:pt>
                <c:pt idx="35">
                  <c:v>233</c:v>
                </c:pt>
                <c:pt idx="36">
                  <c:v>249</c:v>
                </c:pt>
                <c:pt idx="37">
                  <c:v>266</c:v>
                </c:pt>
                <c:pt idx="38">
                  <c:v>282</c:v>
                </c:pt>
                <c:pt idx="39">
                  <c:v>299</c:v>
                </c:pt>
                <c:pt idx="40">
                  <c:v>315</c:v>
                </c:pt>
                <c:pt idx="41">
                  <c:v>332</c:v>
                </c:pt>
                <c:pt idx="42">
                  <c:v>349</c:v>
                </c:pt>
                <c:pt idx="43">
                  <c:v>366</c:v>
                </c:pt>
                <c:pt idx="44">
                  <c:v>383</c:v>
                </c:pt>
                <c:pt idx="45">
                  <c:v>398</c:v>
                </c:pt>
                <c:pt idx="46">
                  <c:v>415</c:v>
                </c:pt>
                <c:pt idx="47">
                  <c:v>432</c:v>
                </c:pt>
                <c:pt idx="48">
                  <c:v>448</c:v>
                </c:pt>
                <c:pt idx="49">
                  <c:v>465</c:v>
                </c:pt>
                <c:pt idx="50">
                  <c:v>481</c:v>
                </c:pt>
                <c:pt idx="51">
                  <c:v>497</c:v>
                </c:pt>
                <c:pt idx="52">
                  <c:v>512</c:v>
                </c:pt>
                <c:pt idx="53">
                  <c:v>529</c:v>
                </c:pt>
                <c:pt idx="54">
                  <c:v>546</c:v>
                </c:pt>
                <c:pt idx="55">
                  <c:v>562</c:v>
                </c:pt>
                <c:pt idx="56">
                  <c:v>578</c:v>
                </c:pt>
                <c:pt idx="57">
                  <c:v>595</c:v>
                </c:pt>
                <c:pt idx="58">
                  <c:v>611</c:v>
                </c:pt>
                <c:pt idx="59">
                  <c:v>626</c:v>
                </c:pt>
                <c:pt idx="60">
                  <c:v>642</c:v>
                </c:pt>
                <c:pt idx="61">
                  <c:v>658</c:v>
                </c:pt>
                <c:pt idx="62">
                  <c:v>674</c:v>
                </c:pt>
                <c:pt idx="63">
                  <c:v>690</c:v>
                </c:pt>
                <c:pt idx="64">
                  <c:v>706</c:v>
                </c:pt>
                <c:pt idx="65">
                  <c:v>721</c:v>
                </c:pt>
                <c:pt idx="66">
                  <c:v>736</c:v>
                </c:pt>
                <c:pt idx="67">
                  <c:v>752</c:v>
                </c:pt>
                <c:pt idx="68">
                  <c:v>767</c:v>
                </c:pt>
                <c:pt idx="69">
                  <c:v>782</c:v>
                </c:pt>
                <c:pt idx="70">
                  <c:v>797</c:v>
                </c:pt>
                <c:pt idx="71">
                  <c:v>812</c:v>
                </c:pt>
                <c:pt idx="72">
                  <c:v>827</c:v>
                </c:pt>
                <c:pt idx="73">
                  <c:v>841</c:v>
                </c:pt>
                <c:pt idx="74">
                  <c:v>855</c:v>
                </c:pt>
                <c:pt idx="75">
                  <c:v>869</c:v>
                </c:pt>
                <c:pt idx="76">
                  <c:v>875</c:v>
                </c:pt>
                <c:pt idx="77">
                  <c:v>880</c:v>
                </c:pt>
                <c:pt idx="78">
                  <c:v>882</c:v>
                </c:pt>
                <c:pt idx="79">
                  <c:v>882</c:v>
                </c:pt>
                <c:pt idx="80">
                  <c:v>882</c:v>
                </c:pt>
                <c:pt idx="81">
                  <c:v>882</c:v>
                </c:pt>
                <c:pt idx="82">
                  <c:v>882</c:v>
                </c:pt>
                <c:pt idx="83">
                  <c:v>883</c:v>
                </c:pt>
                <c:pt idx="84">
                  <c:v>883</c:v>
                </c:pt>
                <c:pt idx="85">
                  <c:v>883</c:v>
                </c:pt>
                <c:pt idx="86">
                  <c:v>883</c:v>
                </c:pt>
                <c:pt idx="87">
                  <c:v>883</c:v>
                </c:pt>
                <c:pt idx="88">
                  <c:v>883</c:v>
                </c:pt>
                <c:pt idx="89">
                  <c:v>883</c:v>
                </c:pt>
                <c:pt idx="90">
                  <c:v>884</c:v>
                </c:pt>
                <c:pt idx="91">
                  <c:v>884</c:v>
                </c:pt>
                <c:pt idx="92">
                  <c:v>884</c:v>
                </c:pt>
                <c:pt idx="93">
                  <c:v>884</c:v>
                </c:pt>
                <c:pt idx="94">
                  <c:v>884</c:v>
                </c:pt>
                <c:pt idx="95">
                  <c:v>884</c:v>
                </c:pt>
                <c:pt idx="96">
                  <c:v>885</c:v>
                </c:pt>
                <c:pt idx="97">
                  <c:v>885</c:v>
                </c:pt>
                <c:pt idx="98">
                  <c:v>885</c:v>
                </c:pt>
                <c:pt idx="99">
                  <c:v>885</c:v>
                </c:pt>
                <c:pt idx="100">
                  <c:v>885</c:v>
                </c:pt>
                <c:pt idx="101">
                  <c:v>885</c:v>
                </c:pt>
                <c:pt idx="102">
                  <c:v>885</c:v>
                </c:pt>
                <c:pt idx="103">
                  <c:v>885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'Dyno Data'!$BC$2</c:f>
              <c:strCache>
                <c:ptCount val="1"/>
                <c:pt idx="0">
                  <c:v>WattHr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Data'!$BC$3:$BC$120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13</c:v>
                </c:pt>
                <c:pt idx="42">
                  <c:v>32</c:v>
                </c:pt>
                <c:pt idx="43">
                  <c:v>50</c:v>
                </c:pt>
                <c:pt idx="44">
                  <c:v>67</c:v>
                </c:pt>
                <c:pt idx="45">
                  <c:v>85</c:v>
                </c:pt>
                <c:pt idx="46">
                  <c:v>102</c:v>
                </c:pt>
                <c:pt idx="47">
                  <c:v>120</c:v>
                </c:pt>
                <c:pt idx="48">
                  <c:v>138</c:v>
                </c:pt>
                <c:pt idx="49">
                  <c:v>156</c:v>
                </c:pt>
                <c:pt idx="50">
                  <c:v>173</c:v>
                </c:pt>
                <c:pt idx="51">
                  <c:v>191</c:v>
                </c:pt>
                <c:pt idx="52">
                  <c:v>208</c:v>
                </c:pt>
                <c:pt idx="53">
                  <c:v>226</c:v>
                </c:pt>
                <c:pt idx="54">
                  <c:v>244</c:v>
                </c:pt>
                <c:pt idx="55">
                  <c:v>261</c:v>
                </c:pt>
                <c:pt idx="56">
                  <c:v>279</c:v>
                </c:pt>
                <c:pt idx="57">
                  <c:v>295</c:v>
                </c:pt>
                <c:pt idx="58">
                  <c:v>313</c:v>
                </c:pt>
                <c:pt idx="59">
                  <c:v>330</c:v>
                </c:pt>
                <c:pt idx="60">
                  <c:v>348</c:v>
                </c:pt>
                <c:pt idx="61">
                  <c:v>366</c:v>
                </c:pt>
                <c:pt idx="62">
                  <c:v>383</c:v>
                </c:pt>
                <c:pt idx="63">
                  <c:v>400</c:v>
                </c:pt>
                <c:pt idx="64">
                  <c:v>417</c:v>
                </c:pt>
                <c:pt idx="65">
                  <c:v>434</c:v>
                </c:pt>
                <c:pt idx="66">
                  <c:v>451</c:v>
                </c:pt>
                <c:pt idx="67">
                  <c:v>469</c:v>
                </c:pt>
                <c:pt idx="68">
                  <c:v>486</c:v>
                </c:pt>
                <c:pt idx="69">
                  <c:v>502</c:v>
                </c:pt>
                <c:pt idx="70">
                  <c:v>519</c:v>
                </c:pt>
                <c:pt idx="71">
                  <c:v>536</c:v>
                </c:pt>
                <c:pt idx="72">
                  <c:v>553</c:v>
                </c:pt>
                <c:pt idx="73">
                  <c:v>570</c:v>
                </c:pt>
                <c:pt idx="74">
                  <c:v>587</c:v>
                </c:pt>
                <c:pt idx="75">
                  <c:v>604</c:v>
                </c:pt>
                <c:pt idx="76">
                  <c:v>620</c:v>
                </c:pt>
                <c:pt idx="77">
                  <c:v>636</c:v>
                </c:pt>
                <c:pt idx="78">
                  <c:v>653</c:v>
                </c:pt>
                <c:pt idx="79">
                  <c:v>670</c:v>
                </c:pt>
                <c:pt idx="80">
                  <c:v>686</c:v>
                </c:pt>
                <c:pt idx="81">
                  <c:v>702</c:v>
                </c:pt>
                <c:pt idx="82">
                  <c:v>719</c:v>
                </c:pt>
                <c:pt idx="83">
                  <c:v>734</c:v>
                </c:pt>
                <c:pt idx="84">
                  <c:v>750</c:v>
                </c:pt>
                <c:pt idx="85">
                  <c:v>766</c:v>
                </c:pt>
                <c:pt idx="86">
                  <c:v>782</c:v>
                </c:pt>
                <c:pt idx="87">
                  <c:v>797</c:v>
                </c:pt>
                <c:pt idx="88">
                  <c:v>813</c:v>
                </c:pt>
                <c:pt idx="89">
                  <c:v>828</c:v>
                </c:pt>
                <c:pt idx="90">
                  <c:v>842</c:v>
                </c:pt>
                <c:pt idx="91">
                  <c:v>857</c:v>
                </c:pt>
                <c:pt idx="92">
                  <c:v>859</c:v>
                </c:pt>
                <c:pt idx="93">
                  <c:v>861</c:v>
                </c:pt>
                <c:pt idx="94">
                  <c:v>863</c:v>
                </c:pt>
                <c:pt idx="95">
                  <c:v>865</c:v>
                </c:pt>
                <c:pt idx="96">
                  <c:v>867</c:v>
                </c:pt>
                <c:pt idx="97">
                  <c:v>869</c:v>
                </c:pt>
                <c:pt idx="98">
                  <c:v>871</c:v>
                </c:pt>
                <c:pt idx="99">
                  <c:v>872</c:v>
                </c:pt>
                <c:pt idx="100">
                  <c:v>874</c:v>
                </c:pt>
                <c:pt idx="101">
                  <c:v>876</c:v>
                </c:pt>
                <c:pt idx="102">
                  <c:v>877</c:v>
                </c:pt>
                <c:pt idx="103">
                  <c:v>879</c:v>
                </c:pt>
                <c:pt idx="104">
                  <c:v>880</c:v>
                </c:pt>
                <c:pt idx="105">
                  <c:v>880</c:v>
                </c:pt>
                <c:pt idx="106">
                  <c:v>881</c:v>
                </c:pt>
                <c:pt idx="107">
                  <c:v>881</c:v>
                </c:pt>
                <c:pt idx="108">
                  <c:v>881</c:v>
                </c:pt>
                <c:pt idx="109">
                  <c:v>881</c:v>
                </c:pt>
                <c:pt idx="110">
                  <c:v>881</c:v>
                </c:pt>
                <c:pt idx="111">
                  <c:v>881</c:v>
                </c:pt>
                <c:pt idx="112">
                  <c:v>881</c:v>
                </c:pt>
                <c:pt idx="113">
                  <c:v>881</c:v>
                </c:pt>
                <c:pt idx="114">
                  <c:v>881</c:v>
                </c:pt>
                <c:pt idx="115">
                  <c:v>881</c:v>
                </c:pt>
                <c:pt idx="116">
                  <c:v>881</c:v>
                </c:pt>
                <c:pt idx="117">
                  <c:v>881</c:v>
                </c:pt>
              </c:numCache>
            </c:numRef>
          </c:yVal>
          <c:smooth val="1"/>
        </c:ser>
        <c:ser>
          <c:idx val="7"/>
          <c:order val="14"/>
          <c:tx>
            <c:strRef>
              <c:f>'Dyno Data'!$BL$2</c:f>
              <c:strCache>
                <c:ptCount val="1"/>
                <c:pt idx="0">
                  <c:v>WattHr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Data'!$BL$3:$BL$107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13</c:v>
                </c:pt>
                <c:pt idx="22">
                  <c:v>21</c:v>
                </c:pt>
                <c:pt idx="23">
                  <c:v>37</c:v>
                </c:pt>
                <c:pt idx="24">
                  <c:v>52</c:v>
                </c:pt>
                <c:pt idx="25">
                  <c:v>69</c:v>
                </c:pt>
                <c:pt idx="26">
                  <c:v>85</c:v>
                </c:pt>
                <c:pt idx="27">
                  <c:v>101</c:v>
                </c:pt>
                <c:pt idx="28">
                  <c:v>118</c:v>
                </c:pt>
                <c:pt idx="29">
                  <c:v>135</c:v>
                </c:pt>
                <c:pt idx="30">
                  <c:v>152</c:v>
                </c:pt>
                <c:pt idx="31">
                  <c:v>168</c:v>
                </c:pt>
                <c:pt idx="32">
                  <c:v>185</c:v>
                </c:pt>
                <c:pt idx="33">
                  <c:v>202</c:v>
                </c:pt>
                <c:pt idx="34">
                  <c:v>218</c:v>
                </c:pt>
                <c:pt idx="35">
                  <c:v>234</c:v>
                </c:pt>
                <c:pt idx="36">
                  <c:v>250</c:v>
                </c:pt>
                <c:pt idx="37">
                  <c:v>267</c:v>
                </c:pt>
                <c:pt idx="38">
                  <c:v>284</c:v>
                </c:pt>
                <c:pt idx="39">
                  <c:v>301</c:v>
                </c:pt>
                <c:pt idx="40">
                  <c:v>317</c:v>
                </c:pt>
                <c:pt idx="41">
                  <c:v>332</c:v>
                </c:pt>
                <c:pt idx="42">
                  <c:v>349</c:v>
                </c:pt>
                <c:pt idx="43">
                  <c:v>365</c:v>
                </c:pt>
                <c:pt idx="44">
                  <c:v>382</c:v>
                </c:pt>
                <c:pt idx="45">
                  <c:v>398</c:v>
                </c:pt>
                <c:pt idx="46">
                  <c:v>414</c:v>
                </c:pt>
                <c:pt idx="47">
                  <c:v>430</c:v>
                </c:pt>
                <c:pt idx="48">
                  <c:v>445</c:v>
                </c:pt>
                <c:pt idx="49">
                  <c:v>462</c:v>
                </c:pt>
                <c:pt idx="50">
                  <c:v>478</c:v>
                </c:pt>
                <c:pt idx="51">
                  <c:v>494</c:v>
                </c:pt>
                <c:pt idx="52">
                  <c:v>511</c:v>
                </c:pt>
                <c:pt idx="53">
                  <c:v>527</c:v>
                </c:pt>
                <c:pt idx="54">
                  <c:v>542</c:v>
                </c:pt>
                <c:pt idx="55">
                  <c:v>558</c:v>
                </c:pt>
                <c:pt idx="56">
                  <c:v>574</c:v>
                </c:pt>
                <c:pt idx="57">
                  <c:v>590</c:v>
                </c:pt>
                <c:pt idx="58">
                  <c:v>606</c:v>
                </c:pt>
                <c:pt idx="59">
                  <c:v>621</c:v>
                </c:pt>
                <c:pt idx="60">
                  <c:v>637</c:v>
                </c:pt>
                <c:pt idx="61">
                  <c:v>653</c:v>
                </c:pt>
                <c:pt idx="62">
                  <c:v>667</c:v>
                </c:pt>
                <c:pt idx="63">
                  <c:v>682</c:v>
                </c:pt>
                <c:pt idx="64">
                  <c:v>697</c:v>
                </c:pt>
                <c:pt idx="65">
                  <c:v>713</c:v>
                </c:pt>
                <c:pt idx="66">
                  <c:v>728</c:v>
                </c:pt>
                <c:pt idx="67">
                  <c:v>744</c:v>
                </c:pt>
                <c:pt idx="68">
                  <c:v>758</c:v>
                </c:pt>
                <c:pt idx="69">
                  <c:v>772</c:v>
                </c:pt>
                <c:pt idx="70">
                  <c:v>788</c:v>
                </c:pt>
                <c:pt idx="71">
                  <c:v>802</c:v>
                </c:pt>
                <c:pt idx="72">
                  <c:v>817</c:v>
                </c:pt>
                <c:pt idx="73">
                  <c:v>832</c:v>
                </c:pt>
                <c:pt idx="74">
                  <c:v>846</c:v>
                </c:pt>
                <c:pt idx="75">
                  <c:v>860</c:v>
                </c:pt>
                <c:pt idx="76">
                  <c:v>874</c:v>
                </c:pt>
                <c:pt idx="77">
                  <c:v>886</c:v>
                </c:pt>
                <c:pt idx="78">
                  <c:v>889</c:v>
                </c:pt>
                <c:pt idx="79">
                  <c:v>889</c:v>
                </c:pt>
                <c:pt idx="80">
                  <c:v>890</c:v>
                </c:pt>
                <c:pt idx="81">
                  <c:v>890</c:v>
                </c:pt>
                <c:pt idx="82">
                  <c:v>890</c:v>
                </c:pt>
                <c:pt idx="83">
                  <c:v>890</c:v>
                </c:pt>
                <c:pt idx="84">
                  <c:v>891</c:v>
                </c:pt>
                <c:pt idx="85">
                  <c:v>891</c:v>
                </c:pt>
                <c:pt idx="86">
                  <c:v>891</c:v>
                </c:pt>
                <c:pt idx="87">
                  <c:v>891</c:v>
                </c:pt>
                <c:pt idx="88">
                  <c:v>891</c:v>
                </c:pt>
                <c:pt idx="89">
                  <c:v>891</c:v>
                </c:pt>
                <c:pt idx="90">
                  <c:v>892</c:v>
                </c:pt>
                <c:pt idx="91">
                  <c:v>892</c:v>
                </c:pt>
                <c:pt idx="92">
                  <c:v>892</c:v>
                </c:pt>
                <c:pt idx="93">
                  <c:v>892</c:v>
                </c:pt>
                <c:pt idx="94">
                  <c:v>892</c:v>
                </c:pt>
                <c:pt idx="95">
                  <c:v>892</c:v>
                </c:pt>
                <c:pt idx="96">
                  <c:v>893</c:v>
                </c:pt>
                <c:pt idx="97">
                  <c:v>893</c:v>
                </c:pt>
                <c:pt idx="98">
                  <c:v>893</c:v>
                </c:pt>
                <c:pt idx="99">
                  <c:v>893</c:v>
                </c:pt>
                <c:pt idx="100">
                  <c:v>893</c:v>
                </c:pt>
                <c:pt idx="101">
                  <c:v>894</c:v>
                </c:pt>
                <c:pt idx="102">
                  <c:v>894</c:v>
                </c:pt>
                <c:pt idx="103">
                  <c:v>894</c:v>
                </c:pt>
                <c:pt idx="104">
                  <c:v>894</c:v>
                </c:pt>
              </c:numCache>
            </c:numRef>
          </c:yVal>
          <c:smooth val="1"/>
        </c:ser>
        <c:ser>
          <c:idx val="3"/>
          <c:order val="15"/>
          <c:tx>
            <c:strRef>
              <c:f>'Dyno Data'!$BU$2</c:f>
              <c:strCache>
                <c:ptCount val="1"/>
                <c:pt idx="0">
                  <c:v>WattHr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'Dyno Data'!$BQ$3:$BQ$101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3241</c:v>
                </c:pt>
                <c:pt idx="77">
                  <c:v>3242</c:v>
                </c:pt>
                <c:pt idx="78">
                  <c:v>3243</c:v>
                </c:pt>
                <c:pt idx="79">
                  <c:v>3244</c:v>
                </c:pt>
                <c:pt idx="80">
                  <c:v>3245</c:v>
                </c:pt>
                <c:pt idx="81">
                  <c:v>3246</c:v>
                </c:pt>
                <c:pt idx="82">
                  <c:v>3247</c:v>
                </c:pt>
                <c:pt idx="83">
                  <c:v>3248</c:v>
                </c:pt>
                <c:pt idx="84">
                  <c:v>3249</c:v>
                </c:pt>
                <c:pt idx="85">
                  <c:v>3250</c:v>
                </c:pt>
                <c:pt idx="86">
                  <c:v>3251</c:v>
                </c:pt>
                <c:pt idx="87">
                  <c:v>3252</c:v>
                </c:pt>
                <c:pt idx="88">
                  <c:v>3253</c:v>
                </c:pt>
                <c:pt idx="89">
                  <c:v>3254</c:v>
                </c:pt>
                <c:pt idx="90">
                  <c:v>3255</c:v>
                </c:pt>
                <c:pt idx="91">
                  <c:v>3256</c:v>
                </c:pt>
                <c:pt idx="92">
                  <c:v>3257</c:v>
                </c:pt>
                <c:pt idx="93">
                  <c:v>3258</c:v>
                </c:pt>
                <c:pt idx="94">
                  <c:v>3259</c:v>
                </c:pt>
                <c:pt idx="95">
                  <c:v>3260</c:v>
                </c:pt>
                <c:pt idx="96">
                  <c:v>3261</c:v>
                </c:pt>
                <c:pt idx="97">
                  <c:v>3262</c:v>
                </c:pt>
                <c:pt idx="98">
                  <c:v>3263</c:v>
                </c:pt>
              </c:numCache>
            </c:numRef>
          </c:xVal>
          <c:yVal>
            <c:numRef>
              <c:f>'Dyno Data'!$BU$3:$BU$101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14</c:v>
                </c:pt>
                <c:pt idx="23">
                  <c:v>30</c:v>
                </c:pt>
                <c:pt idx="24">
                  <c:v>45</c:v>
                </c:pt>
                <c:pt idx="25">
                  <c:v>60</c:v>
                </c:pt>
                <c:pt idx="26">
                  <c:v>76</c:v>
                </c:pt>
                <c:pt idx="27">
                  <c:v>92</c:v>
                </c:pt>
                <c:pt idx="28">
                  <c:v>107</c:v>
                </c:pt>
                <c:pt idx="29">
                  <c:v>123</c:v>
                </c:pt>
                <c:pt idx="30">
                  <c:v>138</c:v>
                </c:pt>
                <c:pt idx="31">
                  <c:v>154</c:v>
                </c:pt>
                <c:pt idx="32">
                  <c:v>168</c:v>
                </c:pt>
                <c:pt idx="33">
                  <c:v>184</c:v>
                </c:pt>
                <c:pt idx="34">
                  <c:v>199</c:v>
                </c:pt>
                <c:pt idx="35">
                  <c:v>215</c:v>
                </c:pt>
                <c:pt idx="36">
                  <c:v>231</c:v>
                </c:pt>
                <c:pt idx="37">
                  <c:v>246</c:v>
                </c:pt>
                <c:pt idx="38">
                  <c:v>261</c:v>
                </c:pt>
                <c:pt idx="39">
                  <c:v>277</c:v>
                </c:pt>
                <c:pt idx="40">
                  <c:v>291</c:v>
                </c:pt>
                <c:pt idx="41">
                  <c:v>307</c:v>
                </c:pt>
                <c:pt idx="42">
                  <c:v>322</c:v>
                </c:pt>
                <c:pt idx="43">
                  <c:v>338</c:v>
                </c:pt>
                <c:pt idx="44">
                  <c:v>354</c:v>
                </c:pt>
                <c:pt idx="45">
                  <c:v>369</c:v>
                </c:pt>
                <c:pt idx="46">
                  <c:v>384</c:v>
                </c:pt>
                <c:pt idx="47">
                  <c:v>399</c:v>
                </c:pt>
                <c:pt idx="48">
                  <c:v>414</c:v>
                </c:pt>
                <c:pt idx="49">
                  <c:v>430</c:v>
                </c:pt>
                <c:pt idx="50">
                  <c:v>445</c:v>
                </c:pt>
                <c:pt idx="51">
                  <c:v>460</c:v>
                </c:pt>
                <c:pt idx="52">
                  <c:v>475</c:v>
                </c:pt>
                <c:pt idx="53">
                  <c:v>490</c:v>
                </c:pt>
                <c:pt idx="54">
                  <c:v>504</c:v>
                </c:pt>
                <c:pt idx="55">
                  <c:v>519</c:v>
                </c:pt>
                <c:pt idx="56">
                  <c:v>535</c:v>
                </c:pt>
                <c:pt idx="57">
                  <c:v>550</c:v>
                </c:pt>
                <c:pt idx="58">
                  <c:v>565</c:v>
                </c:pt>
                <c:pt idx="59">
                  <c:v>580</c:v>
                </c:pt>
                <c:pt idx="60">
                  <c:v>595</c:v>
                </c:pt>
                <c:pt idx="61">
                  <c:v>610</c:v>
                </c:pt>
                <c:pt idx="62">
                  <c:v>624</c:v>
                </c:pt>
                <c:pt idx="63">
                  <c:v>638</c:v>
                </c:pt>
                <c:pt idx="64">
                  <c:v>653</c:v>
                </c:pt>
                <c:pt idx="65">
                  <c:v>667</c:v>
                </c:pt>
                <c:pt idx="66">
                  <c:v>682</c:v>
                </c:pt>
                <c:pt idx="67">
                  <c:v>696</c:v>
                </c:pt>
                <c:pt idx="68">
                  <c:v>711</c:v>
                </c:pt>
                <c:pt idx="69">
                  <c:v>725</c:v>
                </c:pt>
                <c:pt idx="70">
                  <c:v>738</c:v>
                </c:pt>
                <c:pt idx="71">
                  <c:v>752</c:v>
                </c:pt>
                <c:pt idx="72">
                  <c:v>766</c:v>
                </c:pt>
                <c:pt idx="73">
                  <c:v>780</c:v>
                </c:pt>
                <c:pt idx="74">
                  <c:v>793</c:v>
                </c:pt>
                <c:pt idx="75">
                  <c:v>805</c:v>
                </c:pt>
                <c:pt idx="76">
                  <c:v>806</c:v>
                </c:pt>
                <c:pt idx="77">
                  <c:v>806</c:v>
                </c:pt>
                <c:pt idx="78">
                  <c:v>806</c:v>
                </c:pt>
                <c:pt idx="79">
                  <c:v>806</c:v>
                </c:pt>
                <c:pt idx="80">
                  <c:v>806</c:v>
                </c:pt>
                <c:pt idx="81">
                  <c:v>807</c:v>
                </c:pt>
                <c:pt idx="82">
                  <c:v>807</c:v>
                </c:pt>
                <c:pt idx="83">
                  <c:v>807</c:v>
                </c:pt>
                <c:pt idx="84">
                  <c:v>807</c:v>
                </c:pt>
                <c:pt idx="85">
                  <c:v>807</c:v>
                </c:pt>
                <c:pt idx="86">
                  <c:v>807</c:v>
                </c:pt>
                <c:pt idx="87">
                  <c:v>808</c:v>
                </c:pt>
                <c:pt idx="88">
                  <c:v>808</c:v>
                </c:pt>
                <c:pt idx="89">
                  <c:v>808</c:v>
                </c:pt>
                <c:pt idx="90">
                  <c:v>808</c:v>
                </c:pt>
                <c:pt idx="91">
                  <c:v>808</c:v>
                </c:pt>
                <c:pt idx="92">
                  <c:v>809</c:v>
                </c:pt>
                <c:pt idx="93">
                  <c:v>809</c:v>
                </c:pt>
                <c:pt idx="94">
                  <c:v>809</c:v>
                </c:pt>
                <c:pt idx="95">
                  <c:v>809</c:v>
                </c:pt>
                <c:pt idx="96">
                  <c:v>809</c:v>
                </c:pt>
                <c:pt idx="97">
                  <c:v>809</c:v>
                </c:pt>
                <c:pt idx="98">
                  <c:v>809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24736"/>
        <c:axId val="200324160"/>
      </c:scatterChart>
      <c:valAx>
        <c:axId val="200323008"/>
        <c:scaling>
          <c:orientation val="minMax"/>
          <c:max val="36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0323584"/>
        <c:crosses val="autoZero"/>
        <c:crossBetween val="midCat"/>
        <c:majorUnit val="600"/>
        <c:minorUnit val="60"/>
      </c:valAx>
      <c:valAx>
        <c:axId val="200323584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23008"/>
        <c:crosses val="autoZero"/>
        <c:crossBetween val="midCat"/>
        <c:majorUnit val="2.5"/>
        <c:minorUnit val="1"/>
      </c:valAx>
      <c:valAx>
        <c:axId val="200324160"/>
        <c:scaling>
          <c:orientation val="minMax"/>
          <c:max val="1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00324736"/>
        <c:crosses val="max"/>
        <c:crossBetween val="midCat"/>
        <c:majorUnit val="100"/>
      </c:valAx>
      <c:valAx>
        <c:axId val="20032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2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2"/>
          <c:order val="0"/>
          <c:tx>
            <c:strRef>
              <c:f>'Dyno Data'!$AQ$2</c:f>
              <c:strCache>
                <c:ptCount val="1"/>
                <c:pt idx="0">
                  <c:v>Voltage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Data'!$AQ$3:$AQ$106</c:f>
              <c:numCache>
                <c:formatCode>General</c:formatCode>
                <c:ptCount val="104"/>
                <c:pt idx="0">
                  <c:v>40.9</c:v>
                </c:pt>
                <c:pt idx="1">
                  <c:v>40.9</c:v>
                </c:pt>
                <c:pt idx="2">
                  <c:v>40.9</c:v>
                </c:pt>
                <c:pt idx="3">
                  <c:v>40.9</c:v>
                </c:pt>
                <c:pt idx="4">
                  <c:v>40.9</c:v>
                </c:pt>
                <c:pt idx="5">
                  <c:v>40.9</c:v>
                </c:pt>
                <c:pt idx="6">
                  <c:v>40.9</c:v>
                </c:pt>
                <c:pt idx="7">
                  <c:v>40.89</c:v>
                </c:pt>
                <c:pt idx="8">
                  <c:v>39.32</c:v>
                </c:pt>
                <c:pt idx="9">
                  <c:v>39.32</c:v>
                </c:pt>
                <c:pt idx="10">
                  <c:v>38.869999999999997</c:v>
                </c:pt>
                <c:pt idx="11">
                  <c:v>38.869999999999997</c:v>
                </c:pt>
                <c:pt idx="12">
                  <c:v>38.479999999999997</c:v>
                </c:pt>
                <c:pt idx="13">
                  <c:v>38.31</c:v>
                </c:pt>
                <c:pt idx="14">
                  <c:v>38.11</c:v>
                </c:pt>
                <c:pt idx="15">
                  <c:v>37.9</c:v>
                </c:pt>
                <c:pt idx="16">
                  <c:v>37.72</c:v>
                </c:pt>
                <c:pt idx="17">
                  <c:v>37.72</c:v>
                </c:pt>
                <c:pt idx="18">
                  <c:v>37.56</c:v>
                </c:pt>
                <c:pt idx="19">
                  <c:v>37.46</c:v>
                </c:pt>
                <c:pt idx="20">
                  <c:v>37.46</c:v>
                </c:pt>
                <c:pt idx="21">
                  <c:v>36.94</c:v>
                </c:pt>
                <c:pt idx="22">
                  <c:v>36.94</c:v>
                </c:pt>
                <c:pt idx="23">
                  <c:v>37.04</c:v>
                </c:pt>
                <c:pt idx="24">
                  <c:v>37.049999999999997</c:v>
                </c:pt>
                <c:pt idx="25">
                  <c:v>37.049999999999997</c:v>
                </c:pt>
                <c:pt idx="26">
                  <c:v>37.03</c:v>
                </c:pt>
                <c:pt idx="27">
                  <c:v>37</c:v>
                </c:pt>
                <c:pt idx="28">
                  <c:v>36.950000000000003</c:v>
                </c:pt>
                <c:pt idx="29">
                  <c:v>36.92</c:v>
                </c:pt>
                <c:pt idx="30">
                  <c:v>36.89</c:v>
                </c:pt>
                <c:pt idx="31">
                  <c:v>36.85</c:v>
                </c:pt>
                <c:pt idx="32">
                  <c:v>36.799999999999997</c:v>
                </c:pt>
                <c:pt idx="33">
                  <c:v>36.76</c:v>
                </c:pt>
                <c:pt idx="34">
                  <c:v>36.71</c:v>
                </c:pt>
                <c:pt idx="35">
                  <c:v>36.659999999999997</c:v>
                </c:pt>
                <c:pt idx="36">
                  <c:v>36.61</c:v>
                </c:pt>
                <c:pt idx="37">
                  <c:v>36.549999999999997</c:v>
                </c:pt>
                <c:pt idx="38">
                  <c:v>36.5</c:v>
                </c:pt>
                <c:pt idx="39">
                  <c:v>36.44</c:v>
                </c:pt>
                <c:pt idx="40">
                  <c:v>36.39</c:v>
                </c:pt>
                <c:pt idx="41">
                  <c:v>36.31</c:v>
                </c:pt>
                <c:pt idx="42">
                  <c:v>36.24</c:v>
                </c:pt>
                <c:pt idx="43">
                  <c:v>36.18</c:v>
                </c:pt>
                <c:pt idx="44">
                  <c:v>36.119999999999997</c:v>
                </c:pt>
                <c:pt idx="45">
                  <c:v>36.049999999999997</c:v>
                </c:pt>
                <c:pt idx="46">
                  <c:v>35.979999999999997</c:v>
                </c:pt>
                <c:pt idx="47">
                  <c:v>35.92</c:v>
                </c:pt>
                <c:pt idx="48">
                  <c:v>35.840000000000003</c:v>
                </c:pt>
                <c:pt idx="49">
                  <c:v>35.770000000000003</c:v>
                </c:pt>
                <c:pt idx="50">
                  <c:v>35.700000000000003</c:v>
                </c:pt>
                <c:pt idx="51">
                  <c:v>35.630000000000003</c:v>
                </c:pt>
                <c:pt idx="52">
                  <c:v>35.549999999999997</c:v>
                </c:pt>
                <c:pt idx="53">
                  <c:v>35.44</c:v>
                </c:pt>
                <c:pt idx="54">
                  <c:v>35.35</c:v>
                </c:pt>
                <c:pt idx="55">
                  <c:v>35.270000000000003</c:v>
                </c:pt>
                <c:pt idx="56">
                  <c:v>35.18</c:v>
                </c:pt>
                <c:pt idx="57">
                  <c:v>35.090000000000003</c:v>
                </c:pt>
                <c:pt idx="58">
                  <c:v>35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34.69</c:v>
                </c:pt>
                <c:pt idx="62">
                  <c:v>34.549999999999997</c:v>
                </c:pt>
                <c:pt idx="63">
                  <c:v>34.43</c:v>
                </c:pt>
                <c:pt idx="64">
                  <c:v>34.31</c:v>
                </c:pt>
                <c:pt idx="65">
                  <c:v>34.18</c:v>
                </c:pt>
                <c:pt idx="66">
                  <c:v>34.03</c:v>
                </c:pt>
                <c:pt idx="67">
                  <c:v>33.869999999999997</c:v>
                </c:pt>
                <c:pt idx="68">
                  <c:v>33.700000000000003</c:v>
                </c:pt>
                <c:pt idx="69">
                  <c:v>33.520000000000003</c:v>
                </c:pt>
                <c:pt idx="70">
                  <c:v>33.31</c:v>
                </c:pt>
                <c:pt idx="71">
                  <c:v>33.07</c:v>
                </c:pt>
                <c:pt idx="72">
                  <c:v>32.75</c:v>
                </c:pt>
                <c:pt idx="73">
                  <c:v>32.380000000000003</c:v>
                </c:pt>
                <c:pt idx="74">
                  <c:v>31.82</c:v>
                </c:pt>
                <c:pt idx="75">
                  <c:v>30.62</c:v>
                </c:pt>
                <c:pt idx="76">
                  <c:v>30.03</c:v>
                </c:pt>
                <c:pt idx="77">
                  <c:v>29.59</c:v>
                </c:pt>
                <c:pt idx="78">
                  <c:v>29.4</c:v>
                </c:pt>
                <c:pt idx="79">
                  <c:v>29.37</c:v>
                </c:pt>
                <c:pt idx="80">
                  <c:v>29.36</c:v>
                </c:pt>
                <c:pt idx="81">
                  <c:v>29.34</c:v>
                </c:pt>
                <c:pt idx="82">
                  <c:v>29.33</c:v>
                </c:pt>
                <c:pt idx="83">
                  <c:v>29.33</c:v>
                </c:pt>
                <c:pt idx="84">
                  <c:v>29.33</c:v>
                </c:pt>
                <c:pt idx="85">
                  <c:v>29.32</c:v>
                </c:pt>
                <c:pt idx="86">
                  <c:v>29.31</c:v>
                </c:pt>
                <c:pt idx="87">
                  <c:v>29.31</c:v>
                </c:pt>
                <c:pt idx="88">
                  <c:v>29.3</c:v>
                </c:pt>
                <c:pt idx="89">
                  <c:v>29.3</c:v>
                </c:pt>
                <c:pt idx="90">
                  <c:v>29.28</c:v>
                </c:pt>
                <c:pt idx="91">
                  <c:v>29.25</c:v>
                </c:pt>
                <c:pt idx="92">
                  <c:v>29.23</c:v>
                </c:pt>
                <c:pt idx="93">
                  <c:v>29.2</c:v>
                </c:pt>
                <c:pt idx="94">
                  <c:v>29.2</c:v>
                </c:pt>
                <c:pt idx="95">
                  <c:v>29.18</c:v>
                </c:pt>
                <c:pt idx="96">
                  <c:v>29.85</c:v>
                </c:pt>
                <c:pt idx="97">
                  <c:v>32.15</c:v>
                </c:pt>
                <c:pt idx="98">
                  <c:v>32.18</c:v>
                </c:pt>
                <c:pt idx="99">
                  <c:v>32.450000000000003</c:v>
                </c:pt>
                <c:pt idx="100">
                  <c:v>32.619999999999997</c:v>
                </c:pt>
                <c:pt idx="101">
                  <c:v>32.75</c:v>
                </c:pt>
                <c:pt idx="102">
                  <c:v>32.75</c:v>
                </c:pt>
                <c:pt idx="103">
                  <c:v>32.92</c:v>
                </c:pt>
              </c:numCache>
            </c:numRef>
          </c:yVal>
          <c:smooth val="1"/>
        </c:ser>
        <c:ser>
          <c:idx val="13"/>
          <c:order val="1"/>
          <c:tx>
            <c:strRef>
              <c:f>'Dyno Data'!$AR$2</c:f>
              <c:strCache>
                <c:ptCount val="1"/>
                <c:pt idx="0">
                  <c:v>Current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Data'!$AR$3:$AR$106</c:f>
              <c:numCache>
                <c:formatCode>General</c:formatCode>
                <c:ptCount val="10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3.85</c:v>
                </c:pt>
                <c:pt idx="9">
                  <c:v>27.27</c:v>
                </c:pt>
                <c:pt idx="10">
                  <c:v>27.27</c:v>
                </c:pt>
                <c:pt idx="11">
                  <c:v>30.59</c:v>
                </c:pt>
                <c:pt idx="12">
                  <c:v>29.53</c:v>
                </c:pt>
                <c:pt idx="13">
                  <c:v>28.44</c:v>
                </c:pt>
                <c:pt idx="14">
                  <c:v>27.53</c:v>
                </c:pt>
                <c:pt idx="15">
                  <c:v>27.53</c:v>
                </c:pt>
                <c:pt idx="16">
                  <c:v>27.39</c:v>
                </c:pt>
                <c:pt idx="17">
                  <c:v>27.27</c:v>
                </c:pt>
                <c:pt idx="18">
                  <c:v>27.27</c:v>
                </c:pt>
                <c:pt idx="19">
                  <c:v>26.79</c:v>
                </c:pt>
                <c:pt idx="20">
                  <c:v>26.39</c:v>
                </c:pt>
                <c:pt idx="21">
                  <c:v>26.14</c:v>
                </c:pt>
                <c:pt idx="22">
                  <c:v>26.91</c:v>
                </c:pt>
                <c:pt idx="23">
                  <c:v>27.13</c:v>
                </c:pt>
                <c:pt idx="24">
                  <c:v>27.15</c:v>
                </c:pt>
                <c:pt idx="25">
                  <c:v>27.15</c:v>
                </c:pt>
                <c:pt idx="26">
                  <c:v>27.14</c:v>
                </c:pt>
                <c:pt idx="27">
                  <c:v>27.13</c:v>
                </c:pt>
                <c:pt idx="28">
                  <c:v>27.73</c:v>
                </c:pt>
                <c:pt idx="29">
                  <c:v>27.65</c:v>
                </c:pt>
                <c:pt idx="30">
                  <c:v>27.58</c:v>
                </c:pt>
                <c:pt idx="31">
                  <c:v>27.56</c:v>
                </c:pt>
                <c:pt idx="32">
                  <c:v>27.53</c:v>
                </c:pt>
                <c:pt idx="33">
                  <c:v>27.5</c:v>
                </c:pt>
                <c:pt idx="34">
                  <c:v>27.47</c:v>
                </c:pt>
                <c:pt idx="35">
                  <c:v>27.44</c:v>
                </c:pt>
                <c:pt idx="36">
                  <c:v>27.4</c:v>
                </c:pt>
                <c:pt idx="37">
                  <c:v>27.36</c:v>
                </c:pt>
                <c:pt idx="38">
                  <c:v>27.32</c:v>
                </c:pt>
                <c:pt idx="39">
                  <c:v>27.29</c:v>
                </c:pt>
                <c:pt idx="40">
                  <c:v>27.24</c:v>
                </c:pt>
                <c:pt idx="41">
                  <c:v>27.68</c:v>
                </c:pt>
                <c:pt idx="42">
                  <c:v>27.63</c:v>
                </c:pt>
                <c:pt idx="43">
                  <c:v>27.58</c:v>
                </c:pt>
                <c:pt idx="44">
                  <c:v>27.54</c:v>
                </c:pt>
                <c:pt idx="45">
                  <c:v>27.49</c:v>
                </c:pt>
                <c:pt idx="46">
                  <c:v>27.44</c:v>
                </c:pt>
                <c:pt idx="47">
                  <c:v>27.39</c:v>
                </c:pt>
                <c:pt idx="48">
                  <c:v>27.33</c:v>
                </c:pt>
                <c:pt idx="49">
                  <c:v>27.28</c:v>
                </c:pt>
                <c:pt idx="50">
                  <c:v>27.22</c:v>
                </c:pt>
                <c:pt idx="51">
                  <c:v>27.16</c:v>
                </c:pt>
                <c:pt idx="52">
                  <c:v>27.11</c:v>
                </c:pt>
                <c:pt idx="53">
                  <c:v>27.75</c:v>
                </c:pt>
                <c:pt idx="54">
                  <c:v>27.69</c:v>
                </c:pt>
                <c:pt idx="55">
                  <c:v>27.61</c:v>
                </c:pt>
                <c:pt idx="56">
                  <c:v>27.55</c:v>
                </c:pt>
                <c:pt idx="57">
                  <c:v>27.48</c:v>
                </c:pt>
                <c:pt idx="58">
                  <c:v>27.4</c:v>
                </c:pt>
                <c:pt idx="59">
                  <c:v>27.33</c:v>
                </c:pt>
                <c:pt idx="60">
                  <c:v>27.25</c:v>
                </c:pt>
                <c:pt idx="61">
                  <c:v>27.28</c:v>
                </c:pt>
                <c:pt idx="62">
                  <c:v>27.65</c:v>
                </c:pt>
                <c:pt idx="63">
                  <c:v>27.58</c:v>
                </c:pt>
                <c:pt idx="64">
                  <c:v>27.45</c:v>
                </c:pt>
                <c:pt idx="65">
                  <c:v>27.39</c:v>
                </c:pt>
                <c:pt idx="66">
                  <c:v>27.34</c:v>
                </c:pt>
                <c:pt idx="67">
                  <c:v>27.21</c:v>
                </c:pt>
                <c:pt idx="68">
                  <c:v>27.07</c:v>
                </c:pt>
                <c:pt idx="69">
                  <c:v>26.93</c:v>
                </c:pt>
                <c:pt idx="70">
                  <c:v>26.75</c:v>
                </c:pt>
                <c:pt idx="71">
                  <c:v>26.56</c:v>
                </c:pt>
                <c:pt idx="72">
                  <c:v>26.97</c:v>
                </c:pt>
                <c:pt idx="73">
                  <c:v>26.66</c:v>
                </c:pt>
                <c:pt idx="74">
                  <c:v>26.21</c:v>
                </c:pt>
                <c:pt idx="75">
                  <c:v>25.08</c:v>
                </c:pt>
                <c:pt idx="76">
                  <c:v>22</c:v>
                </c:pt>
                <c:pt idx="77">
                  <c:v>20.04</c:v>
                </c:pt>
                <c:pt idx="78">
                  <c:v>19.899999999999999</c:v>
                </c:pt>
                <c:pt idx="79">
                  <c:v>19.95</c:v>
                </c:pt>
                <c:pt idx="80">
                  <c:v>19.850000000000001</c:v>
                </c:pt>
                <c:pt idx="81">
                  <c:v>19.739999999999998</c:v>
                </c:pt>
                <c:pt idx="82">
                  <c:v>19.579999999999998</c:v>
                </c:pt>
                <c:pt idx="83">
                  <c:v>19.47</c:v>
                </c:pt>
                <c:pt idx="84">
                  <c:v>19.41</c:v>
                </c:pt>
                <c:pt idx="85">
                  <c:v>19.34</c:v>
                </c:pt>
                <c:pt idx="86">
                  <c:v>19.28</c:v>
                </c:pt>
                <c:pt idx="87">
                  <c:v>19.149999999999999</c:v>
                </c:pt>
                <c:pt idx="88">
                  <c:v>19.14</c:v>
                </c:pt>
                <c:pt idx="89">
                  <c:v>19.13</c:v>
                </c:pt>
                <c:pt idx="90">
                  <c:v>19.12</c:v>
                </c:pt>
                <c:pt idx="91">
                  <c:v>19.12</c:v>
                </c:pt>
                <c:pt idx="92">
                  <c:v>19.11</c:v>
                </c:pt>
                <c:pt idx="93">
                  <c:v>19.09</c:v>
                </c:pt>
                <c:pt idx="94">
                  <c:v>19.07</c:v>
                </c:pt>
                <c:pt idx="95">
                  <c:v>19.059999999999999</c:v>
                </c:pt>
                <c:pt idx="96">
                  <c:v>19.059999999999999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v>Temp (C)</c:v>
          </c:tx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Data'!$AV$3:$AV$106</c:f>
              <c:numCache>
                <c:formatCode>General</c:formatCode>
                <c:ptCount val="104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11.666666666666666</c:v>
                </c:pt>
                <c:pt idx="4">
                  <c:v>11.666666666666666</c:v>
                </c:pt>
                <c:pt idx="5">
                  <c:v>11.666666666666666</c:v>
                </c:pt>
                <c:pt idx="6">
                  <c:v>11.666666666666666</c:v>
                </c:pt>
                <c:pt idx="7">
                  <c:v>11.666666666666666</c:v>
                </c:pt>
                <c:pt idx="8">
                  <c:v>11.666666666666666</c:v>
                </c:pt>
                <c:pt idx="9">
                  <c:v>11.666666666666666</c:v>
                </c:pt>
                <c:pt idx="10">
                  <c:v>11.666666666666666</c:v>
                </c:pt>
                <c:pt idx="11">
                  <c:v>11.666666666666666</c:v>
                </c:pt>
                <c:pt idx="12">
                  <c:v>11.666666666666666</c:v>
                </c:pt>
                <c:pt idx="13">
                  <c:v>11.666666666666666</c:v>
                </c:pt>
                <c:pt idx="14">
                  <c:v>11.666666666666666</c:v>
                </c:pt>
                <c:pt idx="15">
                  <c:v>11.666666666666666</c:v>
                </c:pt>
                <c:pt idx="16">
                  <c:v>11.666666666666666</c:v>
                </c:pt>
                <c:pt idx="17">
                  <c:v>11.666666666666666</c:v>
                </c:pt>
                <c:pt idx="18">
                  <c:v>11.666666666666666</c:v>
                </c:pt>
                <c:pt idx="19">
                  <c:v>11.666666666666666</c:v>
                </c:pt>
                <c:pt idx="20">
                  <c:v>11.666666666666666</c:v>
                </c:pt>
                <c:pt idx="21">
                  <c:v>11.666666666666666</c:v>
                </c:pt>
                <c:pt idx="22">
                  <c:v>12.277777777777779</c:v>
                </c:pt>
                <c:pt idx="23">
                  <c:v>13.055555555555555</c:v>
                </c:pt>
                <c:pt idx="24">
                  <c:v>14.5</c:v>
                </c:pt>
                <c:pt idx="25">
                  <c:v>15.5</c:v>
                </c:pt>
                <c:pt idx="26">
                  <c:v>16.555555555555557</c:v>
                </c:pt>
                <c:pt idx="27">
                  <c:v>17.555555555555557</c:v>
                </c:pt>
                <c:pt idx="28">
                  <c:v>18.5</c:v>
                </c:pt>
                <c:pt idx="29">
                  <c:v>19.277777777777779</c:v>
                </c:pt>
                <c:pt idx="30">
                  <c:v>20.166666666666668</c:v>
                </c:pt>
                <c:pt idx="31">
                  <c:v>21</c:v>
                </c:pt>
                <c:pt idx="32">
                  <c:v>21.555555555555557</c:v>
                </c:pt>
                <c:pt idx="33">
                  <c:v>22.388888888888889</c:v>
                </c:pt>
                <c:pt idx="34">
                  <c:v>23.055555555555557</c:v>
                </c:pt>
                <c:pt idx="35">
                  <c:v>23.555555555555557</c:v>
                </c:pt>
                <c:pt idx="36">
                  <c:v>24.388888888888893</c:v>
                </c:pt>
                <c:pt idx="37">
                  <c:v>25</c:v>
                </c:pt>
                <c:pt idx="38">
                  <c:v>25.500000000000004</c:v>
                </c:pt>
                <c:pt idx="39">
                  <c:v>26</c:v>
                </c:pt>
                <c:pt idx="40">
                  <c:v>26.388888888888889</c:v>
                </c:pt>
                <c:pt idx="41">
                  <c:v>26.777777777777779</c:v>
                </c:pt>
                <c:pt idx="42">
                  <c:v>27.277777777777775</c:v>
                </c:pt>
                <c:pt idx="43">
                  <c:v>27.777777777777779</c:v>
                </c:pt>
                <c:pt idx="44">
                  <c:v>28.055555555555557</c:v>
                </c:pt>
                <c:pt idx="45">
                  <c:v>28.555555555555557</c:v>
                </c:pt>
                <c:pt idx="46">
                  <c:v>29</c:v>
                </c:pt>
                <c:pt idx="47">
                  <c:v>29.166666666666668</c:v>
                </c:pt>
                <c:pt idx="48">
                  <c:v>29.666666666666668</c:v>
                </c:pt>
                <c:pt idx="49">
                  <c:v>29.888888888888889</c:v>
                </c:pt>
                <c:pt idx="50">
                  <c:v>30.222222222222221</c:v>
                </c:pt>
                <c:pt idx="51">
                  <c:v>30.555555555555557</c:v>
                </c:pt>
                <c:pt idx="52">
                  <c:v>30.888888888888889</c:v>
                </c:pt>
                <c:pt idx="53">
                  <c:v>31.166666666666668</c:v>
                </c:pt>
                <c:pt idx="54">
                  <c:v>31.5</c:v>
                </c:pt>
                <c:pt idx="55">
                  <c:v>31.777777777777779</c:v>
                </c:pt>
                <c:pt idx="56">
                  <c:v>32.055555555555557</c:v>
                </c:pt>
                <c:pt idx="57">
                  <c:v>32.166666666666664</c:v>
                </c:pt>
                <c:pt idx="58">
                  <c:v>32.5</c:v>
                </c:pt>
                <c:pt idx="59">
                  <c:v>32.555555555555557</c:v>
                </c:pt>
                <c:pt idx="60">
                  <c:v>32.888888888888886</c:v>
                </c:pt>
                <c:pt idx="61">
                  <c:v>32.888888888888886</c:v>
                </c:pt>
                <c:pt idx="62">
                  <c:v>33.055555555555557</c:v>
                </c:pt>
                <c:pt idx="63">
                  <c:v>33.388888888888886</c:v>
                </c:pt>
                <c:pt idx="64">
                  <c:v>33.5</c:v>
                </c:pt>
                <c:pt idx="65">
                  <c:v>33.555555555555557</c:v>
                </c:pt>
                <c:pt idx="66">
                  <c:v>33.666666666666664</c:v>
                </c:pt>
                <c:pt idx="67">
                  <c:v>33.777777777777779</c:v>
                </c:pt>
                <c:pt idx="68">
                  <c:v>33.777777777777779</c:v>
                </c:pt>
                <c:pt idx="69">
                  <c:v>33.666666666666664</c:v>
                </c:pt>
                <c:pt idx="70">
                  <c:v>33.666666666666664</c:v>
                </c:pt>
                <c:pt idx="71">
                  <c:v>33.888888888888886</c:v>
                </c:pt>
                <c:pt idx="72">
                  <c:v>33.777777777777779</c:v>
                </c:pt>
                <c:pt idx="73">
                  <c:v>33.888888888888886</c:v>
                </c:pt>
                <c:pt idx="74">
                  <c:v>33.888888888888886</c:v>
                </c:pt>
                <c:pt idx="75">
                  <c:v>34.055555555555557</c:v>
                </c:pt>
                <c:pt idx="76">
                  <c:v>34.055555555555557</c:v>
                </c:pt>
                <c:pt idx="77">
                  <c:v>33.777777777777779</c:v>
                </c:pt>
                <c:pt idx="78">
                  <c:v>33.777777777777779</c:v>
                </c:pt>
                <c:pt idx="79">
                  <c:v>33.777777777777779</c:v>
                </c:pt>
                <c:pt idx="80">
                  <c:v>33.666666666666664</c:v>
                </c:pt>
                <c:pt idx="81">
                  <c:v>33.666666666666664</c:v>
                </c:pt>
                <c:pt idx="82">
                  <c:v>33.777777777777779</c:v>
                </c:pt>
                <c:pt idx="83">
                  <c:v>33.777777777777779</c:v>
                </c:pt>
                <c:pt idx="84">
                  <c:v>33.777777777777779</c:v>
                </c:pt>
                <c:pt idx="85">
                  <c:v>33.777777777777779</c:v>
                </c:pt>
                <c:pt idx="86">
                  <c:v>33.777777777777779</c:v>
                </c:pt>
                <c:pt idx="87">
                  <c:v>33.777777777777779</c:v>
                </c:pt>
                <c:pt idx="88">
                  <c:v>33.777777777777779</c:v>
                </c:pt>
                <c:pt idx="89">
                  <c:v>33.777777777777779</c:v>
                </c:pt>
                <c:pt idx="90">
                  <c:v>33.777777777777779</c:v>
                </c:pt>
                <c:pt idx="91">
                  <c:v>33.777777777777779</c:v>
                </c:pt>
                <c:pt idx="92">
                  <c:v>33.777777777777779</c:v>
                </c:pt>
                <c:pt idx="93">
                  <c:v>33.777777777777779</c:v>
                </c:pt>
                <c:pt idx="94">
                  <c:v>33.777777777777779</c:v>
                </c:pt>
                <c:pt idx="95">
                  <c:v>33.777777777777779</c:v>
                </c:pt>
                <c:pt idx="96">
                  <c:v>33.777777777777779</c:v>
                </c:pt>
                <c:pt idx="97">
                  <c:v>33.777777777777779</c:v>
                </c:pt>
                <c:pt idx="98">
                  <c:v>33.777777777777779</c:v>
                </c:pt>
                <c:pt idx="99">
                  <c:v>33.777777777777779</c:v>
                </c:pt>
                <c:pt idx="100">
                  <c:v>33.777777777777779</c:v>
                </c:pt>
                <c:pt idx="101">
                  <c:v>33.777777777777779</c:v>
                </c:pt>
                <c:pt idx="102">
                  <c:v>33.777777777777779</c:v>
                </c:pt>
                <c:pt idx="103">
                  <c:v>33.777777777777779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2096"/>
        <c:axId val="201172672"/>
      </c:scatterChart>
      <c:scatterChart>
        <c:scatterStyle val="smoothMarker"/>
        <c:varyColors val="0"/>
        <c:ser>
          <c:idx val="14"/>
          <c:order val="2"/>
          <c:tx>
            <c:strRef>
              <c:f>'Dyno Data'!$AS$2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Data'!$AS$3:$AS$106</c:f>
              <c:numCache>
                <c:formatCode>General</c:formatCode>
                <c:ptCount val="10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151.30000000000001</c:v>
                </c:pt>
                <c:pt idx="9">
                  <c:v>1072</c:v>
                </c:pt>
                <c:pt idx="10">
                  <c:v>1059</c:v>
                </c:pt>
                <c:pt idx="11">
                  <c:v>1189</c:v>
                </c:pt>
                <c:pt idx="12">
                  <c:v>1171</c:v>
                </c:pt>
                <c:pt idx="13">
                  <c:v>1089</c:v>
                </c:pt>
                <c:pt idx="14">
                  <c:v>1049</c:v>
                </c:pt>
                <c:pt idx="15">
                  <c:v>1043</c:v>
                </c:pt>
                <c:pt idx="16">
                  <c:v>1033</c:v>
                </c:pt>
                <c:pt idx="17">
                  <c:v>1028</c:v>
                </c:pt>
                <c:pt idx="18">
                  <c:v>1024</c:v>
                </c:pt>
                <c:pt idx="19">
                  <c:v>1003</c:v>
                </c:pt>
                <c:pt idx="20">
                  <c:v>988.5</c:v>
                </c:pt>
                <c:pt idx="21">
                  <c:v>965.6</c:v>
                </c:pt>
                <c:pt idx="22">
                  <c:v>993.6</c:v>
                </c:pt>
                <c:pt idx="23">
                  <c:v>1004</c:v>
                </c:pt>
                <c:pt idx="24">
                  <c:v>1005</c:v>
                </c:pt>
                <c:pt idx="25">
                  <c:v>1005</c:v>
                </c:pt>
                <c:pt idx="26">
                  <c:v>1004</c:v>
                </c:pt>
                <c:pt idx="27">
                  <c:v>1003</c:v>
                </c:pt>
                <c:pt idx="28">
                  <c:v>1024</c:v>
                </c:pt>
                <c:pt idx="29">
                  <c:v>1020</c:v>
                </c:pt>
                <c:pt idx="30">
                  <c:v>1017</c:v>
                </c:pt>
                <c:pt idx="31">
                  <c:v>1015</c:v>
                </c:pt>
                <c:pt idx="32">
                  <c:v>1013</c:v>
                </c:pt>
                <c:pt idx="33">
                  <c:v>1010</c:v>
                </c:pt>
                <c:pt idx="34">
                  <c:v>1008</c:v>
                </c:pt>
                <c:pt idx="35">
                  <c:v>1005</c:v>
                </c:pt>
                <c:pt idx="36">
                  <c:v>1003</c:v>
                </c:pt>
                <c:pt idx="37">
                  <c:v>1000</c:v>
                </c:pt>
                <c:pt idx="38">
                  <c:v>997.1</c:v>
                </c:pt>
                <c:pt idx="39">
                  <c:v>994.4</c:v>
                </c:pt>
                <c:pt idx="40">
                  <c:v>991.2</c:v>
                </c:pt>
                <c:pt idx="41">
                  <c:v>1005</c:v>
                </c:pt>
                <c:pt idx="42">
                  <c:v>1001</c:v>
                </c:pt>
                <c:pt idx="43">
                  <c:v>997.8</c:v>
                </c:pt>
                <c:pt idx="44">
                  <c:v>994.7</c:v>
                </c:pt>
                <c:pt idx="45">
                  <c:v>991</c:v>
                </c:pt>
                <c:pt idx="46">
                  <c:v>987.2</c:v>
                </c:pt>
                <c:pt idx="47">
                  <c:v>983.8</c:v>
                </c:pt>
                <c:pt idx="48">
                  <c:v>979.5</c:v>
                </c:pt>
                <c:pt idx="49">
                  <c:v>975.8</c:v>
                </c:pt>
                <c:pt idx="50">
                  <c:v>971.7</c:v>
                </c:pt>
                <c:pt idx="51">
                  <c:v>967.7</c:v>
                </c:pt>
                <c:pt idx="52">
                  <c:v>963.7</c:v>
                </c:pt>
                <c:pt idx="53">
                  <c:v>983.4</c:v>
                </c:pt>
                <c:pt idx="54">
                  <c:v>978.8</c:v>
                </c:pt>
                <c:pt idx="55">
                  <c:v>973.8</c:v>
                </c:pt>
                <c:pt idx="56">
                  <c:v>969.2</c:v>
                </c:pt>
                <c:pt idx="57">
                  <c:v>964.2</c:v>
                </c:pt>
                <c:pt idx="58">
                  <c:v>959</c:v>
                </c:pt>
                <c:pt idx="59">
                  <c:v>953.8</c:v>
                </c:pt>
                <c:pt idx="60">
                  <c:v>948.3</c:v>
                </c:pt>
                <c:pt idx="61">
                  <c:v>946.3</c:v>
                </c:pt>
                <c:pt idx="62">
                  <c:v>955.3</c:v>
                </c:pt>
                <c:pt idx="63">
                  <c:v>949.5</c:v>
                </c:pt>
                <c:pt idx="64">
                  <c:v>941.8</c:v>
                </c:pt>
                <c:pt idx="65">
                  <c:v>936.1</c:v>
                </c:pt>
                <c:pt idx="66">
                  <c:v>930.3</c:v>
                </c:pt>
                <c:pt idx="67">
                  <c:v>921.6</c:v>
                </c:pt>
                <c:pt idx="68">
                  <c:v>912.2</c:v>
                </c:pt>
                <c:pt idx="69">
                  <c:v>902.6</c:v>
                </c:pt>
                <c:pt idx="70">
                  <c:v>891</c:v>
                </c:pt>
                <c:pt idx="71">
                  <c:v>878.3</c:v>
                </c:pt>
                <c:pt idx="72">
                  <c:v>883.2</c:v>
                </c:pt>
                <c:pt idx="73">
                  <c:v>863.2</c:v>
                </c:pt>
                <c:pt idx="74">
                  <c:v>834</c:v>
                </c:pt>
                <c:pt idx="75">
                  <c:v>767.9</c:v>
                </c:pt>
                <c:pt idx="76">
                  <c:v>660.6</c:v>
                </c:pt>
                <c:pt idx="77">
                  <c:v>592.9</c:v>
                </c:pt>
                <c:pt idx="78">
                  <c:v>585</c:v>
                </c:pt>
                <c:pt idx="79">
                  <c:v>584.4</c:v>
                </c:pt>
                <c:pt idx="80">
                  <c:v>582.70000000000005</c:v>
                </c:pt>
                <c:pt idx="81">
                  <c:v>579.1</c:v>
                </c:pt>
                <c:pt idx="82">
                  <c:v>574.20000000000005</c:v>
                </c:pt>
                <c:pt idx="83">
                  <c:v>571</c:v>
                </c:pt>
                <c:pt idx="84">
                  <c:v>571</c:v>
                </c:pt>
                <c:pt idx="85">
                  <c:v>567</c:v>
                </c:pt>
                <c:pt idx="86">
                  <c:v>565</c:v>
                </c:pt>
                <c:pt idx="87">
                  <c:v>561.20000000000005</c:v>
                </c:pt>
                <c:pt idx="88">
                  <c:v>560.9</c:v>
                </c:pt>
                <c:pt idx="89">
                  <c:v>560.5</c:v>
                </c:pt>
                <c:pt idx="90">
                  <c:v>559.79999999999995</c:v>
                </c:pt>
                <c:pt idx="91">
                  <c:v>559.20000000000005</c:v>
                </c:pt>
                <c:pt idx="92">
                  <c:v>558.5</c:v>
                </c:pt>
                <c:pt idx="93">
                  <c:v>557.4</c:v>
                </c:pt>
                <c:pt idx="94">
                  <c:v>556.79999999999995</c:v>
                </c:pt>
                <c:pt idx="95">
                  <c:v>556.1</c:v>
                </c:pt>
                <c:pt idx="96">
                  <c:v>568.9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'Dyno Data'!$AT$2</c:f>
              <c:strCache>
                <c:ptCount val="1"/>
                <c:pt idx="0">
                  <c:v>WattHr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Data'!$AT$3:$AT$106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14</c:v>
                </c:pt>
                <c:pt idx="23">
                  <c:v>31</c:v>
                </c:pt>
                <c:pt idx="24">
                  <c:v>48</c:v>
                </c:pt>
                <c:pt idx="25">
                  <c:v>64</c:v>
                </c:pt>
                <c:pt idx="26">
                  <c:v>80</c:v>
                </c:pt>
                <c:pt idx="27">
                  <c:v>97</c:v>
                </c:pt>
                <c:pt idx="28">
                  <c:v>114</c:v>
                </c:pt>
                <c:pt idx="29">
                  <c:v>131</c:v>
                </c:pt>
                <c:pt idx="30">
                  <c:v>149</c:v>
                </c:pt>
                <c:pt idx="31">
                  <c:v>166</c:v>
                </c:pt>
                <c:pt idx="32">
                  <c:v>182</c:v>
                </c:pt>
                <c:pt idx="33">
                  <c:v>199</c:v>
                </c:pt>
                <c:pt idx="34">
                  <c:v>216</c:v>
                </c:pt>
                <c:pt idx="35">
                  <c:v>233</c:v>
                </c:pt>
                <c:pt idx="36">
                  <c:v>249</c:v>
                </c:pt>
                <c:pt idx="37">
                  <c:v>266</c:v>
                </c:pt>
                <c:pt idx="38">
                  <c:v>282</c:v>
                </c:pt>
                <c:pt idx="39">
                  <c:v>299</c:v>
                </c:pt>
                <c:pt idx="40">
                  <c:v>315</c:v>
                </c:pt>
                <c:pt idx="41">
                  <c:v>332</c:v>
                </c:pt>
                <c:pt idx="42">
                  <c:v>349</c:v>
                </c:pt>
                <c:pt idx="43">
                  <c:v>366</c:v>
                </c:pt>
                <c:pt idx="44">
                  <c:v>383</c:v>
                </c:pt>
                <c:pt idx="45">
                  <c:v>398</c:v>
                </c:pt>
                <c:pt idx="46">
                  <c:v>415</c:v>
                </c:pt>
                <c:pt idx="47">
                  <c:v>432</c:v>
                </c:pt>
                <c:pt idx="48">
                  <c:v>448</c:v>
                </c:pt>
                <c:pt idx="49">
                  <c:v>465</c:v>
                </c:pt>
                <c:pt idx="50">
                  <c:v>481</c:v>
                </c:pt>
                <c:pt idx="51">
                  <c:v>497</c:v>
                </c:pt>
                <c:pt idx="52">
                  <c:v>512</c:v>
                </c:pt>
                <c:pt idx="53">
                  <c:v>529</c:v>
                </c:pt>
                <c:pt idx="54">
                  <c:v>546</c:v>
                </c:pt>
                <c:pt idx="55">
                  <c:v>562</c:v>
                </c:pt>
                <c:pt idx="56">
                  <c:v>578</c:v>
                </c:pt>
                <c:pt idx="57">
                  <c:v>595</c:v>
                </c:pt>
                <c:pt idx="58">
                  <c:v>611</c:v>
                </c:pt>
                <c:pt idx="59">
                  <c:v>626</c:v>
                </c:pt>
                <c:pt idx="60">
                  <c:v>642</c:v>
                </c:pt>
                <c:pt idx="61">
                  <c:v>658</c:v>
                </c:pt>
                <c:pt idx="62">
                  <c:v>674</c:v>
                </c:pt>
                <c:pt idx="63">
                  <c:v>690</c:v>
                </c:pt>
                <c:pt idx="64">
                  <c:v>706</c:v>
                </c:pt>
                <c:pt idx="65">
                  <c:v>721</c:v>
                </c:pt>
                <c:pt idx="66">
                  <c:v>736</c:v>
                </c:pt>
                <c:pt idx="67">
                  <c:v>752</c:v>
                </c:pt>
                <c:pt idx="68">
                  <c:v>767</c:v>
                </c:pt>
                <c:pt idx="69">
                  <c:v>782</c:v>
                </c:pt>
                <c:pt idx="70">
                  <c:v>797</c:v>
                </c:pt>
                <c:pt idx="71">
                  <c:v>812</c:v>
                </c:pt>
                <c:pt idx="72">
                  <c:v>827</c:v>
                </c:pt>
                <c:pt idx="73">
                  <c:v>841</c:v>
                </c:pt>
                <c:pt idx="74">
                  <c:v>855</c:v>
                </c:pt>
                <c:pt idx="75">
                  <c:v>869</c:v>
                </c:pt>
                <c:pt idx="76">
                  <c:v>875</c:v>
                </c:pt>
                <c:pt idx="77">
                  <c:v>880</c:v>
                </c:pt>
                <c:pt idx="78">
                  <c:v>882</c:v>
                </c:pt>
                <c:pt idx="79">
                  <c:v>882</c:v>
                </c:pt>
                <c:pt idx="80">
                  <c:v>882</c:v>
                </c:pt>
                <c:pt idx="81">
                  <c:v>882</c:v>
                </c:pt>
                <c:pt idx="82">
                  <c:v>882</c:v>
                </c:pt>
                <c:pt idx="83">
                  <c:v>883</c:v>
                </c:pt>
                <c:pt idx="84">
                  <c:v>883</c:v>
                </c:pt>
                <c:pt idx="85">
                  <c:v>883</c:v>
                </c:pt>
                <c:pt idx="86">
                  <c:v>883</c:v>
                </c:pt>
                <c:pt idx="87">
                  <c:v>883</c:v>
                </c:pt>
                <c:pt idx="88">
                  <c:v>883</c:v>
                </c:pt>
                <c:pt idx="89">
                  <c:v>883</c:v>
                </c:pt>
                <c:pt idx="90">
                  <c:v>884</c:v>
                </c:pt>
                <c:pt idx="91">
                  <c:v>884</c:v>
                </c:pt>
                <c:pt idx="92">
                  <c:v>884</c:v>
                </c:pt>
                <c:pt idx="93">
                  <c:v>884</c:v>
                </c:pt>
                <c:pt idx="94">
                  <c:v>884</c:v>
                </c:pt>
                <c:pt idx="95">
                  <c:v>884</c:v>
                </c:pt>
                <c:pt idx="96">
                  <c:v>885</c:v>
                </c:pt>
                <c:pt idx="97">
                  <c:v>885</c:v>
                </c:pt>
                <c:pt idx="98">
                  <c:v>885</c:v>
                </c:pt>
                <c:pt idx="99">
                  <c:v>885</c:v>
                </c:pt>
                <c:pt idx="100">
                  <c:v>885</c:v>
                </c:pt>
                <c:pt idx="101">
                  <c:v>885</c:v>
                </c:pt>
                <c:pt idx="102">
                  <c:v>885</c:v>
                </c:pt>
                <c:pt idx="103">
                  <c:v>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3824"/>
        <c:axId val="201173248"/>
      </c:scatterChart>
      <c:valAx>
        <c:axId val="201172096"/>
        <c:scaling>
          <c:orientation val="minMax"/>
          <c:max val="36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1172672"/>
        <c:crosses val="autoZero"/>
        <c:crossBetween val="midCat"/>
        <c:majorUnit val="600"/>
        <c:minorUnit val="60"/>
      </c:valAx>
      <c:valAx>
        <c:axId val="201172672"/>
        <c:scaling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72096"/>
        <c:crosses val="autoZero"/>
        <c:crossBetween val="midCat"/>
        <c:majorUnit val="2.5"/>
        <c:minorUnit val="1"/>
      </c:valAx>
      <c:valAx>
        <c:axId val="201173248"/>
        <c:scaling>
          <c:orientation val="minMax"/>
          <c:max val="1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01173824"/>
        <c:crosses val="max"/>
        <c:crossBetween val="midCat"/>
        <c:majorUnit val="100"/>
      </c:valAx>
      <c:valAx>
        <c:axId val="2011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7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'Dyno Data'!$AH$1</c:f>
              <c:strCache>
                <c:ptCount val="1"/>
                <c:pt idx="0">
                  <c:v>28-Feb-19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'Dyno Data'!$AG$3:$AG$95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3420</c:v>
                </c:pt>
                <c:pt idx="79">
                  <c:v>3480</c:v>
                </c:pt>
                <c:pt idx="80">
                  <c:v>3510</c:v>
                </c:pt>
                <c:pt idx="81">
                  <c:v>3540</c:v>
                </c:pt>
                <c:pt idx="82">
                  <c:v>3550</c:v>
                </c:pt>
                <c:pt idx="83">
                  <c:v>3551</c:v>
                </c:pt>
                <c:pt idx="84">
                  <c:v>3552</c:v>
                </c:pt>
                <c:pt idx="85">
                  <c:v>3553</c:v>
                </c:pt>
                <c:pt idx="86">
                  <c:v>3554</c:v>
                </c:pt>
                <c:pt idx="87">
                  <c:v>3555</c:v>
                </c:pt>
                <c:pt idx="88">
                  <c:v>3556</c:v>
                </c:pt>
                <c:pt idx="89">
                  <c:v>3557</c:v>
                </c:pt>
                <c:pt idx="90">
                  <c:v>3558</c:v>
                </c:pt>
                <c:pt idx="91">
                  <c:v>3559</c:v>
                </c:pt>
                <c:pt idx="92">
                  <c:v>3560</c:v>
                </c:pt>
              </c:numCache>
            </c:numRef>
          </c:xVal>
          <c:yVal>
            <c:numRef>
              <c:f>'Dyno Data'!$AH$3:$AH$95</c:f>
              <c:numCache>
                <c:formatCode>General</c:formatCode>
                <c:ptCount val="93"/>
                <c:pt idx="0">
                  <c:v>40.89</c:v>
                </c:pt>
                <c:pt idx="1">
                  <c:v>40.89</c:v>
                </c:pt>
                <c:pt idx="2">
                  <c:v>40.89</c:v>
                </c:pt>
                <c:pt idx="3">
                  <c:v>40.89</c:v>
                </c:pt>
                <c:pt idx="4">
                  <c:v>40.89</c:v>
                </c:pt>
                <c:pt idx="5">
                  <c:v>40.89</c:v>
                </c:pt>
                <c:pt idx="6">
                  <c:v>40.89</c:v>
                </c:pt>
                <c:pt idx="7">
                  <c:v>40.89</c:v>
                </c:pt>
                <c:pt idx="8">
                  <c:v>40.89</c:v>
                </c:pt>
                <c:pt idx="9">
                  <c:v>40.89</c:v>
                </c:pt>
                <c:pt idx="10">
                  <c:v>39.22</c:v>
                </c:pt>
                <c:pt idx="11">
                  <c:v>39.22</c:v>
                </c:pt>
                <c:pt idx="12">
                  <c:v>38.93</c:v>
                </c:pt>
                <c:pt idx="13">
                  <c:v>38.67</c:v>
                </c:pt>
                <c:pt idx="14">
                  <c:v>38.43</c:v>
                </c:pt>
                <c:pt idx="15">
                  <c:v>38.43</c:v>
                </c:pt>
                <c:pt idx="16">
                  <c:v>38.020000000000003</c:v>
                </c:pt>
                <c:pt idx="17">
                  <c:v>38.020000000000003</c:v>
                </c:pt>
                <c:pt idx="18">
                  <c:v>37.85</c:v>
                </c:pt>
                <c:pt idx="19">
                  <c:v>37.85</c:v>
                </c:pt>
                <c:pt idx="20">
                  <c:v>37.72</c:v>
                </c:pt>
                <c:pt idx="21">
                  <c:v>37.130000000000003</c:v>
                </c:pt>
                <c:pt idx="22">
                  <c:v>37.04</c:v>
                </c:pt>
                <c:pt idx="23">
                  <c:v>37.159999999999997</c:v>
                </c:pt>
                <c:pt idx="24">
                  <c:v>37.17</c:v>
                </c:pt>
                <c:pt idx="25">
                  <c:v>37.159999999999997</c:v>
                </c:pt>
                <c:pt idx="26">
                  <c:v>37.15</c:v>
                </c:pt>
                <c:pt idx="27">
                  <c:v>37.130000000000003</c:v>
                </c:pt>
                <c:pt idx="28">
                  <c:v>37.11</c:v>
                </c:pt>
                <c:pt idx="29">
                  <c:v>37.08</c:v>
                </c:pt>
                <c:pt idx="30">
                  <c:v>37.04</c:v>
                </c:pt>
                <c:pt idx="31">
                  <c:v>37</c:v>
                </c:pt>
                <c:pt idx="32">
                  <c:v>36.96</c:v>
                </c:pt>
                <c:pt idx="33">
                  <c:v>36.92</c:v>
                </c:pt>
                <c:pt idx="34">
                  <c:v>36.869999999999997</c:v>
                </c:pt>
                <c:pt idx="35">
                  <c:v>36.83</c:v>
                </c:pt>
                <c:pt idx="36">
                  <c:v>36.78</c:v>
                </c:pt>
                <c:pt idx="37">
                  <c:v>36.729999999999997</c:v>
                </c:pt>
                <c:pt idx="38">
                  <c:v>36.68</c:v>
                </c:pt>
                <c:pt idx="39">
                  <c:v>36.61</c:v>
                </c:pt>
                <c:pt idx="40">
                  <c:v>36.549999999999997</c:v>
                </c:pt>
                <c:pt idx="41">
                  <c:v>36.49</c:v>
                </c:pt>
                <c:pt idx="42">
                  <c:v>36.44</c:v>
                </c:pt>
                <c:pt idx="43">
                  <c:v>36.380000000000003</c:v>
                </c:pt>
                <c:pt idx="44">
                  <c:v>36.32</c:v>
                </c:pt>
                <c:pt idx="45">
                  <c:v>36.26</c:v>
                </c:pt>
                <c:pt idx="46">
                  <c:v>36.200000000000003</c:v>
                </c:pt>
                <c:pt idx="47">
                  <c:v>36.130000000000003</c:v>
                </c:pt>
                <c:pt idx="48">
                  <c:v>36.07</c:v>
                </c:pt>
                <c:pt idx="49">
                  <c:v>36</c:v>
                </c:pt>
                <c:pt idx="50">
                  <c:v>35.94</c:v>
                </c:pt>
                <c:pt idx="51">
                  <c:v>35.840000000000003</c:v>
                </c:pt>
                <c:pt idx="52">
                  <c:v>35.770000000000003</c:v>
                </c:pt>
                <c:pt idx="53">
                  <c:v>35.700000000000003</c:v>
                </c:pt>
                <c:pt idx="54">
                  <c:v>35.619999999999997</c:v>
                </c:pt>
                <c:pt idx="55">
                  <c:v>35.549999999999997</c:v>
                </c:pt>
                <c:pt idx="56">
                  <c:v>35.47</c:v>
                </c:pt>
                <c:pt idx="57">
                  <c:v>35.39</c:v>
                </c:pt>
                <c:pt idx="58">
                  <c:v>35.299999999999997</c:v>
                </c:pt>
                <c:pt idx="59">
                  <c:v>35.22</c:v>
                </c:pt>
                <c:pt idx="60">
                  <c:v>35.130000000000003</c:v>
                </c:pt>
                <c:pt idx="61">
                  <c:v>35.04</c:v>
                </c:pt>
                <c:pt idx="62">
                  <c:v>34.950000000000003</c:v>
                </c:pt>
                <c:pt idx="63">
                  <c:v>34.86</c:v>
                </c:pt>
                <c:pt idx="64">
                  <c:v>34.76</c:v>
                </c:pt>
                <c:pt idx="65">
                  <c:v>34.659999999999997</c:v>
                </c:pt>
                <c:pt idx="66">
                  <c:v>34.549999999999997</c:v>
                </c:pt>
                <c:pt idx="67">
                  <c:v>34.44</c:v>
                </c:pt>
                <c:pt idx="68">
                  <c:v>34.28</c:v>
                </c:pt>
                <c:pt idx="69">
                  <c:v>34.15</c:v>
                </c:pt>
                <c:pt idx="70">
                  <c:v>34</c:v>
                </c:pt>
                <c:pt idx="71">
                  <c:v>33.85</c:v>
                </c:pt>
                <c:pt idx="72">
                  <c:v>33.68</c:v>
                </c:pt>
                <c:pt idx="73">
                  <c:v>33.49</c:v>
                </c:pt>
                <c:pt idx="74">
                  <c:v>33.28</c:v>
                </c:pt>
                <c:pt idx="75">
                  <c:v>32.99</c:v>
                </c:pt>
                <c:pt idx="76">
                  <c:v>32.67</c:v>
                </c:pt>
                <c:pt idx="77">
                  <c:v>32.25</c:v>
                </c:pt>
                <c:pt idx="78">
                  <c:v>31.48</c:v>
                </c:pt>
                <c:pt idx="79">
                  <c:v>30.12</c:v>
                </c:pt>
                <c:pt idx="80">
                  <c:v>29.68</c:v>
                </c:pt>
                <c:pt idx="81">
                  <c:v>29.26</c:v>
                </c:pt>
                <c:pt idx="82">
                  <c:v>29.11</c:v>
                </c:pt>
                <c:pt idx="83">
                  <c:v>29.06</c:v>
                </c:pt>
                <c:pt idx="84">
                  <c:v>29.06</c:v>
                </c:pt>
                <c:pt idx="85">
                  <c:v>29.04</c:v>
                </c:pt>
                <c:pt idx="86">
                  <c:v>31.68</c:v>
                </c:pt>
                <c:pt idx="87">
                  <c:v>32.119999999999997</c:v>
                </c:pt>
                <c:pt idx="88">
                  <c:v>32.119999999999997</c:v>
                </c:pt>
                <c:pt idx="89">
                  <c:v>32.33</c:v>
                </c:pt>
                <c:pt idx="90">
                  <c:v>32.47</c:v>
                </c:pt>
                <c:pt idx="91">
                  <c:v>32.47</c:v>
                </c:pt>
                <c:pt idx="92">
                  <c:v>32.25</c:v>
                </c:pt>
              </c:numCache>
            </c:numRef>
          </c:yVal>
          <c:smooth val="1"/>
        </c:ser>
        <c:ser>
          <c:idx val="12"/>
          <c:order val="1"/>
          <c:tx>
            <c:strRef>
              <c:f>'Dyno Data'!$AQ$1</c:f>
              <c:strCache>
                <c:ptCount val="1"/>
                <c:pt idx="0">
                  <c:v>27-Feb-19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Data'!$AQ$3:$AQ$106</c:f>
              <c:numCache>
                <c:formatCode>General</c:formatCode>
                <c:ptCount val="104"/>
                <c:pt idx="0">
                  <c:v>40.9</c:v>
                </c:pt>
                <c:pt idx="1">
                  <c:v>40.9</c:v>
                </c:pt>
                <c:pt idx="2">
                  <c:v>40.9</c:v>
                </c:pt>
                <c:pt idx="3">
                  <c:v>40.9</c:v>
                </c:pt>
                <c:pt idx="4">
                  <c:v>40.9</c:v>
                </c:pt>
                <c:pt idx="5">
                  <c:v>40.9</c:v>
                </c:pt>
                <c:pt idx="6">
                  <c:v>40.9</c:v>
                </c:pt>
                <c:pt idx="7">
                  <c:v>40.89</c:v>
                </c:pt>
                <c:pt idx="8">
                  <c:v>39.32</c:v>
                </c:pt>
                <c:pt idx="9">
                  <c:v>39.32</c:v>
                </c:pt>
                <c:pt idx="10">
                  <c:v>38.869999999999997</c:v>
                </c:pt>
                <c:pt idx="11">
                  <c:v>38.869999999999997</c:v>
                </c:pt>
                <c:pt idx="12">
                  <c:v>38.479999999999997</c:v>
                </c:pt>
                <c:pt idx="13">
                  <c:v>38.31</c:v>
                </c:pt>
                <c:pt idx="14">
                  <c:v>38.11</c:v>
                </c:pt>
                <c:pt idx="15">
                  <c:v>37.9</c:v>
                </c:pt>
                <c:pt idx="16">
                  <c:v>37.72</c:v>
                </c:pt>
                <c:pt idx="17">
                  <c:v>37.72</c:v>
                </c:pt>
                <c:pt idx="18">
                  <c:v>37.56</c:v>
                </c:pt>
                <c:pt idx="19">
                  <c:v>37.46</c:v>
                </c:pt>
                <c:pt idx="20">
                  <c:v>37.46</c:v>
                </c:pt>
                <c:pt idx="21">
                  <c:v>36.94</c:v>
                </c:pt>
                <c:pt idx="22">
                  <c:v>36.94</c:v>
                </c:pt>
                <c:pt idx="23">
                  <c:v>37.04</c:v>
                </c:pt>
                <c:pt idx="24">
                  <c:v>37.049999999999997</c:v>
                </c:pt>
                <c:pt idx="25">
                  <c:v>37.049999999999997</c:v>
                </c:pt>
                <c:pt idx="26">
                  <c:v>37.03</c:v>
                </c:pt>
                <c:pt idx="27">
                  <c:v>37</c:v>
                </c:pt>
                <c:pt idx="28">
                  <c:v>36.950000000000003</c:v>
                </c:pt>
                <c:pt idx="29">
                  <c:v>36.92</c:v>
                </c:pt>
                <c:pt idx="30">
                  <c:v>36.89</c:v>
                </c:pt>
                <c:pt idx="31">
                  <c:v>36.85</c:v>
                </c:pt>
                <c:pt idx="32">
                  <c:v>36.799999999999997</c:v>
                </c:pt>
                <c:pt idx="33">
                  <c:v>36.76</c:v>
                </c:pt>
                <c:pt idx="34">
                  <c:v>36.71</c:v>
                </c:pt>
                <c:pt idx="35">
                  <c:v>36.659999999999997</c:v>
                </c:pt>
                <c:pt idx="36">
                  <c:v>36.61</c:v>
                </c:pt>
                <c:pt idx="37">
                  <c:v>36.549999999999997</c:v>
                </c:pt>
                <c:pt idx="38">
                  <c:v>36.5</c:v>
                </c:pt>
                <c:pt idx="39">
                  <c:v>36.44</c:v>
                </c:pt>
                <c:pt idx="40">
                  <c:v>36.39</c:v>
                </c:pt>
                <c:pt idx="41">
                  <c:v>36.31</c:v>
                </c:pt>
                <c:pt idx="42">
                  <c:v>36.24</c:v>
                </c:pt>
                <c:pt idx="43">
                  <c:v>36.18</c:v>
                </c:pt>
                <c:pt idx="44">
                  <c:v>36.119999999999997</c:v>
                </c:pt>
                <c:pt idx="45">
                  <c:v>36.049999999999997</c:v>
                </c:pt>
                <c:pt idx="46">
                  <c:v>35.979999999999997</c:v>
                </c:pt>
                <c:pt idx="47">
                  <c:v>35.92</c:v>
                </c:pt>
                <c:pt idx="48">
                  <c:v>35.840000000000003</c:v>
                </c:pt>
                <c:pt idx="49">
                  <c:v>35.770000000000003</c:v>
                </c:pt>
                <c:pt idx="50">
                  <c:v>35.700000000000003</c:v>
                </c:pt>
                <c:pt idx="51">
                  <c:v>35.630000000000003</c:v>
                </c:pt>
                <c:pt idx="52">
                  <c:v>35.549999999999997</c:v>
                </c:pt>
                <c:pt idx="53">
                  <c:v>35.44</c:v>
                </c:pt>
                <c:pt idx="54">
                  <c:v>35.35</c:v>
                </c:pt>
                <c:pt idx="55">
                  <c:v>35.270000000000003</c:v>
                </c:pt>
                <c:pt idx="56">
                  <c:v>35.18</c:v>
                </c:pt>
                <c:pt idx="57">
                  <c:v>35.090000000000003</c:v>
                </c:pt>
                <c:pt idx="58">
                  <c:v>35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34.69</c:v>
                </c:pt>
                <c:pt idx="62">
                  <c:v>34.549999999999997</c:v>
                </c:pt>
                <c:pt idx="63">
                  <c:v>34.43</c:v>
                </c:pt>
                <c:pt idx="64">
                  <c:v>34.31</c:v>
                </c:pt>
                <c:pt idx="65">
                  <c:v>34.18</c:v>
                </c:pt>
                <c:pt idx="66">
                  <c:v>34.03</c:v>
                </c:pt>
                <c:pt idx="67">
                  <c:v>33.869999999999997</c:v>
                </c:pt>
                <c:pt idx="68">
                  <c:v>33.700000000000003</c:v>
                </c:pt>
                <c:pt idx="69">
                  <c:v>33.520000000000003</c:v>
                </c:pt>
                <c:pt idx="70">
                  <c:v>33.31</c:v>
                </c:pt>
                <c:pt idx="71">
                  <c:v>33.07</c:v>
                </c:pt>
                <c:pt idx="72">
                  <c:v>32.75</c:v>
                </c:pt>
                <c:pt idx="73">
                  <c:v>32.380000000000003</c:v>
                </c:pt>
                <c:pt idx="74">
                  <c:v>31.82</c:v>
                </c:pt>
                <c:pt idx="75">
                  <c:v>30.62</c:v>
                </c:pt>
                <c:pt idx="76">
                  <c:v>30.03</c:v>
                </c:pt>
                <c:pt idx="77">
                  <c:v>29.59</c:v>
                </c:pt>
                <c:pt idx="78">
                  <c:v>29.4</c:v>
                </c:pt>
                <c:pt idx="79">
                  <c:v>29.37</c:v>
                </c:pt>
                <c:pt idx="80">
                  <c:v>29.36</c:v>
                </c:pt>
                <c:pt idx="81">
                  <c:v>29.34</c:v>
                </c:pt>
                <c:pt idx="82">
                  <c:v>29.33</c:v>
                </c:pt>
                <c:pt idx="83">
                  <c:v>29.33</c:v>
                </c:pt>
                <c:pt idx="84">
                  <c:v>29.33</c:v>
                </c:pt>
                <c:pt idx="85">
                  <c:v>29.32</c:v>
                </c:pt>
                <c:pt idx="86">
                  <c:v>29.31</c:v>
                </c:pt>
                <c:pt idx="87">
                  <c:v>29.31</c:v>
                </c:pt>
                <c:pt idx="88">
                  <c:v>29.3</c:v>
                </c:pt>
                <c:pt idx="89">
                  <c:v>29.3</c:v>
                </c:pt>
                <c:pt idx="90">
                  <c:v>29.28</c:v>
                </c:pt>
                <c:pt idx="91">
                  <c:v>29.25</c:v>
                </c:pt>
                <c:pt idx="92">
                  <c:v>29.23</c:v>
                </c:pt>
                <c:pt idx="93">
                  <c:v>29.2</c:v>
                </c:pt>
                <c:pt idx="94">
                  <c:v>29.2</c:v>
                </c:pt>
                <c:pt idx="95">
                  <c:v>29.18</c:v>
                </c:pt>
                <c:pt idx="96">
                  <c:v>29.85</c:v>
                </c:pt>
                <c:pt idx="97">
                  <c:v>32.15</c:v>
                </c:pt>
                <c:pt idx="98">
                  <c:v>32.18</c:v>
                </c:pt>
                <c:pt idx="99">
                  <c:v>32.450000000000003</c:v>
                </c:pt>
                <c:pt idx="100">
                  <c:v>32.619999999999997</c:v>
                </c:pt>
                <c:pt idx="101">
                  <c:v>32.75</c:v>
                </c:pt>
                <c:pt idx="102">
                  <c:v>32.75</c:v>
                </c:pt>
                <c:pt idx="103">
                  <c:v>32.92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'Dyno Data'!$AZ$1</c:f>
              <c:strCache>
                <c:ptCount val="1"/>
                <c:pt idx="0">
                  <c:v>25-Feb-19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Data'!$AZ$3:$AZ$120</c:f>
              <c:numCache>
                <c:formatCode>General</c:formatCode>
                <c:ptCount val="118"/>
                <c:pt idx="0">
                  <c:v>40.869999999999997</c:v>
                </c:pt>
                <c:pt idx="1">
                  <c:v>40.869999999999997</c:v>
                </c:pt>
                <c:pt idx="2">
                  <c:v>40.869999999999997</c:v>
                </c:pt>
                <c:pt idx="3">
                  <c:v>40.869999999999997</c:v>
                </c:pt>
                <c:pt idx="4">
                  <c:v>40.869999999999997</c:v>
                </c:pt>
                <c:pt idx="5">
                  <c:v>40.869999999999997</c:v>
                </c:pt>
                <c:pt idx="6">
                  <c:v>40.869999999999997</c:v>
                </c:pt>
                <c:pt idx="7">
                  <c:v>40.869999999999997</c:v>
                </c:pt>
                <c:pt idx="8">
                  <c:v>40.869999999999997</c:v>
                </c:pt>
                <c:pt idx="9">
                  <c:v>40.869999999999997</c:v>
                </c:pt>
                <c:pt idx="10">
                  <c:v>40.869999999999997</c:v>
                </c:pt>
                <c:pt idx="11">
                  <c:v>39.94</c:v>
                </c:pt>
                <c:pt idx="12">
                  <c:v>39.14</c:v>
                </c:pt>
                <c:pt idx="13">
                  <c:v>39.14</c:v>
                </c:pt>
                <c:pt idx="14">
                  <c:v>38.83</c:v>
                </c:pt>
                <c:pt idx="15">
                  <c:v>38.56</c:v>
                </c:pt>
                <c:pt idx="16">
                  <c:v>38.31</c:v>
                </c:pt>
                <c:pt idx="17">
                  <c:v>38.31</c:v>
                </c:pt>
                <c:pt idx="18">
                  <c:v>38.08</c:v>
                </c:pt>
                <c:pt idx="19">
                  <c:v>37.85</c:v>
                </c:pt>
                <c:pt idx="20">
                  <c:v>37.85</c:v>
                </c:pt>
                <c:pt idx="21">
                  <c:v>37.67</c:v>
                </c:pt>
                <c:pt idx="22">
                  <c:v>37.520000000000003</c:v>
                </c:pt>
                <c:pt idx="23">
                  <c:v>37.35</c:v>
                </c:pt>
                <c:pt idx="24">
                  <c:v>37.22</c:v>
                </c:pt>
                <c:pt idx="25">
                  <c:v>37.22</c:v>
                </c:pt>
                <c:pt idx="26">
                  <c:v>37.119999999999997</c:v>
                </c:pt>
                <c:pt idx="27">
                  <c:v>37.04</c:v>
                </c:pt>
                <c:pt idx="28">
                  <c:v>37.04</c:v>
                </c:pt>
                <c:pt idx="29">
                  <c:v>36.9</c:v>
                </c:pt>
                <c:pt idx="30">
                  <c:v>36.9</c:v>
                </c:pt>
                <c:pt idx="31">
                  <c:v>36.85</c:v>
                </c:pt>
                <c:pt idx="32">
                  <c:v>36.85</c:v>
                </c:pt>
                <c:pt idx="33">
                  <c:v>36.81</c:v>
                </c:pt>
                <c:pt idx="34">
                  <c:v>36.75</c:v>
                </c:pt>
                <c:pt idx="35">
                  <c:v>36.69</c:v>
                </c:pt>
                <c:pt idx="36">
                  <c:v>36.67</c:v>
                </c:pt>
                <c:pt idx="37">
                  <c:v>36.65</c:v>
                </c:pt>
                <c:pt idx="38">
                  <c:v>36.65</c:v>
                </c:pt>
                <c:pt idx="39">
                  <c:v>36.65</c:v>
                </c:pt>
                <c:pt idx="40">
                  <c:v>36.64</c:v>
                </c:pt>
                <c:pt idx="41">
                  <c:v>36.799999999999997</c:v>
                </c:pt>
                <c:pt idx="42">
                  <c:v>36.86</c:v>
                </c:pt>
                <c:pt idx="43">
                  <c:v>36.869999999999997</c:v>
                </c:pt>
                <c:pt idx="44">
                  <c:v>36.85</c:v>
                </c:pt>
                <c:pt idx="45">
                  <c:v>36.83</c:v>
                </c:pt>
                <c:pt idx="46">
                  <c:v>36.81</c:v>
                </c:pt>
                <c:pt idx="47">
                  <c:v>36.770000000000003</c:v>
                </c:pt>
                <c:pt idx="48">
                  <c:v>36.74</c:v>
                </c:pt>
                <c:pt idx="49">
                  <c:v>36.700000000000003</c:v>
                </c:pt>
                <c:pt idx="50">
                  <c:v>36.65</c:v>
                </c:pt>
                <c:pt idx="51">
                  <c:v>36.61</c:v>
                </c:pt>
                <c:pt idx="52">
                  <c:v>36.56</c:v>
                </c:pt>
                <c:pt idx="53">
                  <c:v>36.5</c:v>
                </c:pt>
                <c:pt idx="54">
                  <c:v>36.450000000000003</c:v>
                </c:pt>
                <c:pt idx="55">
                  <c:v>36.39</c:v>
                </c:pt>
                <c:pt idx="56">
                  <c:v>36.340000000000003</c:v>
                </c:pt>
                <c:pt idx="57">
                  <c:v>36.28</c:v>
                </c:pt>
                <c:pt idx="58">
                  <c:v>36.22</c:v>
                </c:pt>
                <c:pt idx="59">
                  <c:v>36.14</c:v>
                </c:pt>
                <c:pt idx="60">
                  <c:v>36.08</c:v>
                </c:pt>
                <c:pt idx="61">
                  <c:v>36.01</c:v>
                </c:pt>
                <c:pt idx="62">
                  <c:v>35.950000000000003</c:v>
                </c:pt>
                <c:pt idx="63">
                  <c:v>35.880000000000003</c:v>
                </c:pt>
                <c:pt idx="64">
                  <c:v>35.81</c:v>
                </c:pt>
                <c:pt idx="65">
                  <c:v>35.74</c:v>
                </c:pt>
                <c:pt idx="66">
                  <c:v>35.67</c:v>
                </c:pt>
                <c:pt idx="67">
                  <c:v>35.6</c:v>
                </c:pt>
                <c:pt idx="68">
                  <c:v>35.520000000000003</c:v>
                </c:pt>
                <c:pt idx="69">
                  <c:v>35.44</c:v>
                </c:pt>
                <c:pt idx="70">
                  <c:v>35.340000000000003</c:v>
                </c:pt>
                <c:pt idx="71">
                  <c:v>35.24</c:v>
                </c:pt>
                <c:pt idx="72">
                  <c:v>35.15</c:v>
                </c:pt>
                <c:pt idx="73">
                  <c:v>35.06</c:v>
                </c:pt>
                <c:pt idx="74">
                  <c:v>34.96</c:v>
                </c:pt>
                <c:pt idx="75">
                  <c:v>34.86</c:v>
                </c:pt>
                <c:pt idx="76">
                  <c:v>34.76</c:v>
                </c:pt>
                <c:pt idx="77">
                  <c:v>34.65</c:v>
                </c:pt>
                <c:pt idx="78">
                  <c:v>34.53</c:v>
                </c:pt>
                <c:pt idx="79">
                  <c:v>34.42</c:v>
                </c:pt>
                <c:pt idx="80">
                  <c:v>34.29</c:v>
                </c:pt>
                <c:pt idx="81">
                  <c:v>34.119999999999997</c:v>
                </c:pt>
                <c:pt idx="82">
                  <c:v>33.96</c:v>
                </c:pt>
                <c:pt idx="83">
                  <c:v>33.799999999999997</c:v>
                </c:pt>
                <c:pt idx="84">
                  <c:v>33.630000000000003</c:v>
                </c:pt>
                <c:pt idx="85">
                  <c:v>33.44</c:v>
                </c:pt>
                <c:pt idx="86">
                  <c:v>33.24</c:v>
                </c:pt>
                <c:pt idx="87">
                  <c:v>33.01</c:v>
                </c:pt>
                <c:pt idx="88">
                  <c:v>32.72</c:v>
                </c:pt>
                <c:pt idx="89">
                  <c:v>32.369999999999997</c:v>
                </c:pt>
                <c:pt idx="90">
                  <c:v>31.84</c:v>
                </c:pt>
                <c:pt idx="91">
                  <c:v>30.75</c:v>
                </c:pt>
                <c:pt idx="92">
                  <c:v>30.5</c:v>
                </c:pt>
                <c:pt idx="93">
                  <c:v>30.32</c:v>
                </c:pt>
                <c:pt idx="94">
                  <c:v>30.07</c:v>
                </c:pt>
                <c:pt idx="95">
                  <c:v>29.93</c:v>
                </c:pt>
                <c:pt idx="96">
                  <c:v>29.75</c:v>
                </c:pt>
                <c:pt idx="97">
                  <c:v>29.68</c:v>
                </c:pt>
                <c:pt idx="98">
                  <c:v>29.55</c:v>
                </c:pt>
                <c:pt idx="99">
                  <c:v>29.35</c:v>
                </c:pt>
                <c:pt idx="100">
                  <c:v>29.25</c:v>
                </c:pt>
                <c:pt idx="101">
                  <c:v>29.08</c:v>
                </c:pt>
                <c:pt idx="102">
                  <c:v>28.97</c:v>
                </c:pt>
                <c:pt idx="103">
                  <c:v>28.95</c:v>
                </c:pt>
                <c:pt idx="104">
                  <c:v>28.92</c:v>
                </c:pt>
                <c:pt idx="105">
                  <c:v>28.91</c:v>
                </c:pt>
                <c:pt idx="106">
                  <c:v>28.91</c:v>
                </c:pt>
                <c:pt idx="107">
                  <c:v>28.91</c:v>
                </c:pt>
                <c:pt idx="108">
                  <c:v>28.94</c:v>
                </c:pt>
                <c:pt idx="109">
                  <c:v>31.78</c:v>
                </c:pt>
                <c:pt idx="110">
                  <c:v>32.090000000000003</c:v>
                </c:pt>
                <c:pt idx="111">
                  <c:v>32.090000000000003</c:v>
                </c:pt>
                <c:pt idx="112">
                  <c:v>32.28</c:v>
                </c:pt>
                <c:pt idx="113">
                  <c:v>32.409999999999997</c:v>
                </c:pt>
                <c:pt idx="114">
                  <c:v>32.520000000000003</c:v>
                </c:pt>
                <c:pt idx="115">
                  <c:v>32.520000000000003</c:v>
                </c:pt>
                <c:pt idx="116">
                  <c:v>32.61</c:v>
                </c:pt>
                <c:pt idx="117">
                  <c:v>32.69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'Dyno Data'!$BI$1</c:f>
              <c:strCache>
                <c:ptCount val="1"/>
                <c:pt idx="0">
                  <c:v>24-Feb-19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Data'!$BI$3:$BI$107</c:f>
              <c:numCache>
                <c:formatCode>General</c:formatCode>
                <c:ptCount val="105"/>
                <c:pt idx="0">
                  <c:v>40.65</c:v>
                </c:pt>
                <c:pt idx="1">
                  <c:v>40.65</c:v>
                </c:pt>
                <c:pt idx="2">
                  <c:v>40.65</c:v>
                </c:pt>
                <c:pt idx="3">
                  <c:v>40.57</c:v>
                </c:pt>
                <c:pt idx="4">
                  <c:v>40.369999999999997</c:v>
                </c:pt>
                <c:pt idx="5">
                  <c:v>39.32</c:v>
                </c:pt>
                <c:pt idx="6">
                  <c:v>39.32</c:v>
                </c:pt>
                <c:pt idx="7">
                  <c:v>39.020000000000003</c:v>
                </c:pt>
                <c:pt idx="8">
                  <c:v>38.82</c:v>
                </c:pt>
                <c:pt idx="9">
                  <c:v>38.57</c:v>
                </c:pt>
                <c:pt idx="10">
                  <c:v>38.32</c:v>
                </c:pt>
                <c:pt idx="11">
                  <c:v>38.32</c:v>
                </c:pt>
                <c:pt idx="12">
                  <c:v>38.15</c:v>
                </c:pt>
                <c:pt idx="13">
                  <c:v>37.979999999999997</c:v>
                </c:pt>
                <c:pt idx="14">
                  <c:v>37.86</c:v>
                </c:pt>
                <c:pt idx="15">
                  <c:v>37.86</c:v>
                </c:pt>
                <c:pt idx="16">
                  <c:v>37.770000000000003</c:v>
                </c:pt>
                <c:pt idx="17">
                  <c:v>37.700000000000003</c:v>
                </c:pt>
                <c:pt idx="18">
                  <c:v>37.64</c:v>
                </c:pt>
                <c:pt idx="19">
                  <c:v>37.64</c:v>
                </c:pt>
                <c:pt idx="20">
                  <c:v>37.56</c:v>
                </c:pt>
                <c:pt idx="21">
                  <c:v>37.33</c:v>
                </c:pt>
                <c:pt idx="22">
                  <c:v>37.340000000000003</c:v>
                </c:pt>
                <c:pt idx="23">
                  <c:v>37.340000000000003</c:v>
                </c:pt>
                <c:pt idx="24">
                  <c:v>37.32</c:v>
                </c:pt>
                <c:pt idx="25">
                  <c:v>37.299999999999997</c:v>
                </c:pt>
                <c:pt idx="26">
                  <c:v>37.24</c:v>
                </c:pt>
                <c:pt idx="27">
                  <c:v>37.200000000000003</c:v>
                </c:pt>
                <c:pt idx="28">
                  <c:v>37.17</c:v>
                </c:pt>
                <c:pt idx="29">
                  <c:v>37.119999999999997</c:v>
                </c:pt>
                <c:pt idx="30">
                  <c:v>37.08</c:v>
                </c:pt>
                <c:pt idx="31">
                  <c:v>37.03</c:v>
                </c:pt>
                <c:pt idx="32">
                  <c:v>36.979999999999997</c:v>
                </c:pt>
                <c:pt idx="33">
                  <c:v>36.93</c:v>
                </c:pt>
                <c:pt idx="34">
                  <c:v>36.869999999999997</c:v>
                </c:pt>
                <c:pt idx="35">
                  <c:v>36.82</c:v>
                </c:pt>
                <c:pt idx="36">
                  <c:v>36.770000000000003</c:v>
                </c:pt>
                <c:pt idx="37">
                  <c:v>36.68</c:v>
                </c:pt>
                <c:pt idx="38">
                  <c:v>36.619999999999997</c:v>
                </c:pt>
                <c:pt idx="39">
                  <c:v>36.56</c:v>
                </c:pt>
                <c:pt idx="40">
                  <c:v>36.5</c:v>
                </c:pt>
                <c:pt idx="41">
                  <c:v>36.43</c:v>
                </c:pt>
                <c:pt idx="42">
                  <c:v>36.369999999999997</c:v>
                </c:pt>
                <c:pt idx="43">
                  <c:v>36.299999999999997</c:v>
                </c:pt>
                <c:pt idx="44">
                  <c:v>36.24</c:v>
                </c:pt>
                <c:pt idx="45">
                  <c:v>36.17</c:v>
                </c:pt>
                <c:pt idx="46">
                  <c:v>36.1</c:v>
                </c:pt>
                <c:pt idx="47">
                  <c:v>36.03</c:v>
                </c:pt>
                <c:pt idx="48">
                  <c:v>35.96</c:v>
                </c:pt>
                <c:pt idx="49">
                  <c:v>35.85</c:v>
                </c:pt>
                <c:pt idx="50">
                  <c:v>35.78</c:v>
                </c:pt>
                <c:pt idx="51">
                  <c:v>35.69</c:v>
                </c:pt>
                <c:pt idx="52">
                  <c:v>35.61</c:v>
                </c:pt>
                <c:pt idx="53">
                  <c:v>35.53</c:v>
                </c:pt>
                <c:pt idx="54">
                  <c:v>35.450000000000003</c:v>
                </c:pt>
                <c:pt idx="55">
                  <c:v>35.36</c:v>
                </c:pt>
                <c:pt idx="56">
                  <c:v>35.28</c:v>
                </c:pt>
                <c:pt idx="57">
                  <c:v>35.17</c:v>
                </c:pt>
                <c:pt idx="58">
                  <c:v>35.090000000000003</c:v>
                </c:pt>
                <c:pt idx="59">
                  <c:v>35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34.69</c:v>
                </c:pt>
                <c:pt idx="63">
                  <c:v>34.590000000000003</c:v>
                </c:pt>
                <c:pt idx="64">
                  <c:v>34.479999999999997</c:v>
                </c:pt>
                <c:pt idx="65">
                  <c:v>34.36</c:v>
                </c:pt>
                <c:pt idx="66">
                  <c:v>34.22</c:v>
                </c:pt>
                <c:pt idx="67">
                  <c:v>34.08</c:v>
                </c:pt>
                <c:pt idx="68">
                  <c:v>33.93</c:v>
                </c:pt>
                <c:pt idx="69">
                  <c:v>33.79</c:v>
                </c:pt>
                <c:pt idx="70">
                  <c:v>33.630000000000003</c:v>
                </c:pt>
                <c:pt idx="71">
                  <c:v>33.46</c:v>
                </c:pt>
                <c:pt idx="72">
                  <c:v>33.270000000000003</c:v>
                </c:pt>
                <c:pt idx="73">
                  <c:v>33.04</c:v>
                </c:pt>
                <c:pt idx="74">
                  <c:v>32.71</c:v>
                </c:pt>
                <c:pt idx="75">
                  <c:v>32.31</c:v>
                </c:pt>
                <c:pt idx="76">
                  <c:v>31.65</c:v>
                </c:pt>
                <c:pt idx="77">
                  <c:v>30.45</c:v>
                </c:pt>
                <c:pt idx="78">
                  <c:v>30.16</c:v>
                </c:pt>
                <c:pt idx="79">
                  <c:v>30.13</c:v>
                </c:pt>
                <c:pt idx="80">
                  <c:v>30.11</c:v>
                </c:pt>
                <c:pt idx="81">
                  <c:v>30.1</c:v>
                </c:pt>
                <c:pt idx="82">
                  <c:v>30.13</c:v>
                </c:pt>
                <c:pt idx="83">
                  <c:v>30.11</c:v>
                </c:pt>
                <c:pt idx="84">
                  <c:v>30.08</c:v>
                </c:pt>
                <c:pt idx="85">
                  <c:v>30.09</c:v>
                </c:pt>
                <c:pt idx="86">
                  <c:v>30.09</c:v>
                </c:pt>
                <c:pt idx="87">
                  <c:v>30.08</c:v>
                </c:pt>
                <c:pt idx="88">
                  <c:v>30.07</c:v>
                </c:pt>
                <c:pt idx="89">
                  <c:v>30.07</c:v>
                </c:pt>
                <c:pt idx="90">
                  <c:v>30.07</c:v>
                </c:pt>
                <c:pt idx="91">
                  <c:v>30.06</c:v>
                </c:pt>
                <c:pt idx="92">
                  <c:v>30.05</c:v>
                </c:pt>
                <c:pt idx="93">
                  <c:v>30.04</c:v>
                </c:pt>
                <c:pt idx="94">
                  <c:v>30.04</c:v>
                </c:pt>
                <c:pt idx="95">
                  <c:v>30.03</c:v>
                </c:pt>
                <c:pt idx="96">
                  <c:v>30.03</c:v>
                </c:pt>
                <c:pt idx="97">
                  <c:v>30.03</c:v>
                </c:pt>
                <c:pt idx="98">
                  <c:v>30.03</c:v>
                </c:pt>
                <c:pt idx="99">
                  <c:v>30.01</c:v>
                </c:pt>
                <c:pt idx="100">
                  <c:v>29.99</c:v>
                </c:pt>
                <c:pt idx="101">
                  <c:v>30</c:v>
                </c:pt>
                <c:pt idx="102">
                  <c:v>30</c:v>
                </c:pt>
                <c:pt idx="103">
                  <c:v>32.64</c:v>
                </c:pt>
                <c:pt idx="104">
                  <c:v>33.33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6128"/>
        <c:axId val="201176704"/>
      </c:scatterChart>
      <c:scatterChart>
        <c:scatterStyle val="smoothMarker"/>
        <c:varyColors val="0"/>
        <c:ser>
          <c:idx val="2"/>
          <c:order val="4"/>
          <c:tx>
            <c:strRef>
              <c:f>'Dyno Data'!$AH$1</c:f>
              <c:strCache>
                <c:ptCount val="1"/>
                <c:pt idx="0">
                  <c:v>28-Feb-19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'Dyno Data'!$AG$3:$AG$95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3420</c:v>
                </c:pt>
                <c:pt idx="79">
                  <c:v>3480</c:v>
                </c:pt>
                <c:pt idx="80">
                  <c:v>3510</c:v>
                </c:pt>
                <c:pt idx="81">
                  <c:v>3540</c:v>
                </c:pt>
                <c:pt idx="82">
                  <c:v>3550</c:v>
                </c:pt>
                <c:pt idx="83">
                  <c:v>3551</c:v>
                </c:pt>
                <c:pt idx="84">
                  <c:v>3552</c:v>
                </c:pt>
                <c:pt idx="85">
                  <c:v>3553</c:v>
                </c:pt>
                <c:pt idx="86">
                  <c:v>3554</c:v>
                </c:pt>
                <c:pt idx="87">
                  <c:v>3555</c:v>
                </c:pt>
                <c:pt idx="88">
                  <c:v>3556</c:v>
                </c:pt>
                <c:pt idx="89">
                  <c:v>3557</c:v>
                </c:pt>
                <c:pt idx="90">
                  <c:v>3558</c:v>
                </c:pt>
                <c:pt idx="91">
                  <c:v>3559</c:v>
                </c:pt>
                <c:pt idx="92">
                  <c:v>3560</c:v>
                </c:pt>
              </c:numCache>
            </c:numRef>
          </c:xVal>
          <c:yVal>
            <c:numRef>
              <c:f>'Dyno Data'!$AK$3:$AK$95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13</c:v>
                </c:pt>
                <c:pt idx="23">
                  <c:v>30</c:v>
                </c:pt>
                <c:pt idx="24">
                  <c:v>46</c:v>
                </c:pt>
                <c:pt idx="25">
                  <c:v>61</c:v>
                </c:pt>
                <c:pt idx="26">
                  <c:v>78</c:v>
                </c:pt>
                <c:pt idx="27">
                  <c:v>94</c:v>
                </c:pt>
                <c:pt idx="28">
                  <c:v>110</c:v>
                </c:pt>
                <c:pt idx="29">
                  <c:v>127</c:v>
                </c:pt>
                <c:pt idx="30">
                  <c:v>143</c:v>
                </c:pt>
                <c:pt idx="31">
                  <c:v>159</c:v>
                </c:pt>
                <c:pt idx="32">
                  <c:v>174</c:v>
                </c:pt>
                <c:pt idx="33">
                  <c:v>191</c:v>
                </c:pt>
                <c:pt idx="34">
                  <c:v>207</c:v>
                </c:pt>
                <c:pt idx="35">
                  <c:v>223</c:v>
                </c:pt>
                <c:pt idx="36">
                  <c:v>239</c:v>
                </c:pt>
                <c:pt idx="37">
                  <c:v>255</c:v>
                </c:pt>
                <c:pt idx="38">
                  <c:v>271</c:v>
                </c:pt>
                <c:pt idx="39">
                  <c:v>286</c:v>
                </c:pt>
                <c:pt idx="40">
                  <c:v>302</c:v>
                </c:pt>
                <c:pt idx="41">
                  <c:v>318</c:v>
                </c:pt>
                <c:pt idx="42">
                  <c:v>335</c:v>
                </c:pt>
                <c:pt idx="43">
                  <c:v>351</c:v>
                </c:pt>
                <c:pt idx="44">
                  <c:v>367</c:v>
                </c:pt>
                <c:pt idx="45">
                  <c:v>383</c:v>
                </c:pt>
                <c:pt idx="46">
                  <c:v>397</c:v>
                </c:pt>
                <c:pt idx="47">
                  <c:v>413</c:v>
                </c:pt>
                <c:pt idx="48">
                  <c:v>429</c:v>
                </c:pt>
                <c:pt idx="49">
                  <c:v>445</c:v>
                </c:pt>
                <c:pt idx="50">
                  <c:v>461</c:v>
                </c:pt>
                <c:pt idx="51">
                  <c:v>476</c:v>
                </c:pt>
                <c:pt idx="52">
                  <c:v>492</c:v>
                </c:pt>
                <c:pt idx="53">
                  <c:v>507</c:v>
                </c:pt>
                <c:pt idx="54">
                  <c:v>523</c:v>
                </c:pt>
                <c:pt idx="55">
                  <c:v>539</c:v>
                </c:pt>
                <c:pt idx="56">
                  <c:v>554</c:v>
                </c:pt>
                <c:pt idx="57">
                  <c:v>570</c:v>
                </c:pt>
                <c:pt idx="58">
                  <c:v>586</c:v>
                </c:pt>
                <c:pt idx="59">
                  <c:v>601</c:v>
                </c:pt>
                <c:pt idx="60">
                  <c:v>616</c:v>
                </c:pt>
                <c:pt idx="61">
                  <c:v>631</c:v>
                </c:pt>
                <c:pt idx="62">
                  <c:v>646</c:v>
                </c:pt>
                <c:pt idx="63">
                  <c:v>661</c:v>
                </c:pt>
                <c:pt idx="64">
                  <c:v>676</c:v>
                </c:pt>
                <c:pt idx="65">
                  <c:v>691</c:v>
                </c:pt>
                <c:pt idx="66">
                  <c:v>706</c:v>
                </c:pt>
                <c:pt idx="67">
                  <c:v>721</c:v>
                </c:pt>
                <c:pt idx="68">
                  <c:v>735</c:v>
                </c:pt>
                <c:pt idx="69">
                  <c:v>750</c:v>
                </c:pt>
                <c:pt idx="70">
                  <c:v>765</c:v>
                </c:pt>
                <c:pt idx="71">
                  <c:v>780</c:v>
                </c:pt>
                <c:pt idx="72">
                  <c:v>794</c:v>
                </c:pt>
                <c:pt idx="73">
                  <c:v>809</c:v>
                </c:pt>
                <c:pt idx="74">
                  <c:v>823</c:v>
                </c:pt>
                <c:pt idx="75">
                  <c:v>837</c:v>
                </c:pt>
                <c:pt idx="76">
                  <c:v>850</c:v>
                </c:pt>
                <c:pt idx="77">
                  <c:v>864</c:v>
                </c:pt>
                <c:pt idx="78">
                  <c:v>878</c:v>
                </c:pt>
                <c:pt idx="79">
                  <c:v>890</c:v>
                </c:pt>
                <c:pt idx="80">
                  <c:v>895</c:v>
                </c:pt>
                <c:pt idx="81">
                  <c:v>900</c:v>
                </c:pt>
                <c:pt idx="82">
                  <c:v>901</c:v>
                </c:pt>
                <c:pt idx="83">
                  <c:v>902</c:v>
                </c:pt>
                <c:pt idx="84">
                  <c:v>902</c:v>
                </c:pt>
                <c:pt idx="85">
                  <c:v>902</c:v>
                </c:pt>
                <c:pt idx="86">
                  <c:v>902</c:v>
                </c:pt>
                <c:pt idx="87">
                  <c:v>902</c:v>
                </c:pt>
                <c:pt idx="88">
                  <c:v>902</c:v>
                </c:pt>
                <c:pt idx="89">
                  <c:v>902</c:v>
                </c:pt>
                <c:pt idx="90">
                  <c:v>902</c:v>
                </c:pt>
                <c:pt idx="91">
                  <c:v>902</c:v>
                </c:pt>
                <c:pt idx="92">
                  <c:v>902</c:v>
                </c:pt>
              </c:numCache>
            </c:numRef>
          </c:yVal>
          <c:smooth val="1"/>
        </c:ser>
        <c:ser>
          <c:idx val="15"/>
          <c:order val="5"/>
          <c:tx>
            <c:strRef>
              <c:f>'Dyno Data'!$AQ$1</c:f>
              <c:strCache>
                <c:ptCount val="1"/>
                <c:pt idx="0">
                  <c:v>27-Feb-19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'Dyno Data'!$AP$3:$AP$106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3270</c:v>
                </c:pt>
                <c:pt idx="77">
                  <c:v>3300</c:v>
                </c:pt>
                <c:pt idx="78">
                  <c:v>3310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3315</c:v>
                </c:pt>
                <c:pt idx="84">
                  <c:v>3316</c:v>
                </c:pt>
                <c:pt idx="85">
                  <c:v>3317</c:v>
                </c:pt>
                <c:pt idx="86">
                  <c:v>3318</c:v>
                </c:pt>
                <c:pt idx="87">
                  <c:v>3319</c:v>
                </c:pt>
                <c:pt idx="88">
                  <c:v>3320</c:v>
                </c:pt>
                <c:pt idx="89">
                  <c:v>3321</c:v>
                </c:pt>
                <c:pt idx="90">
                  <c:v>3322</c:v>
                </c:pt>
                <c:pt idx="91">
                  <c:v>3323</c:v>
                </c:pt>
                <c:pt idx="92">
                  <c:v>3324</c:v>
                </c:pt>
                <c:pt idx="93">
                  <c:v>3325</c:v>
                </c:pt>
                <c:pt idx="94">
                  <c:v>3326</c:v>
                </c:pt>
                <c:pt idx="95">
                  <c:v>3327</c:v>
                </c:pt>
                <c:pt idx="96">
                  <c:v>3328</c:v>
                </c:pt>
                <c:pt idx="97">
                  <c:v>3329</c:v>
                </c:pt>
                <c:pt idx="98">
                  <c:v>3330</c:v>
                </c:pt>
                <c:pt idx="99">
                  <c:v>3331</c:v>
                </c:pt>
                <c:pt idx="100">
                  <c:v>3332</c:v>
                </c:pt>
                <c:pt idx="101">
                  <c:v>3333</c:v>
                </c:pt>
                <c:pt idx="102">
                  <c:v>3334</c:v>
                </c:pt>
                <c:pt idx="103">
                  <c:v>3335</c:v>
                </c:pt>
              </c:numCache>
            </c:numRef>
          </c:xVal>
          <c:yVal>
            <c:numRef>
              <c:f>'Dyno Data'!$AT$3:$AT$106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14</c:v>
                </c:pt>
                <c:pt idx="23">
                  <c:v>31</c:v>
                </c:pt>
                <c:pt idx="24">
                  <c:v>48</c:v>
                </c:pt>
                <c:pt idx="25">
                  <c:v>64</c:v>
                </c:pt>
                <c:pt idx="26">
                  <c:v>80</c:v>
                </c:pt>
                <c:pt idx="27">
                  <c:v>97</c:v>
                </c:pt>
                <c:pt idx="28">
                  <c:v>114</c:v>
                </c:pt>
                <c:pt idx="29">
                  <c:v>131</c:v>
                </c:pt>
                <c:pt idx="30">
                  <c:v>149</c:v>
                </c:pt>
                <c:pt idx="31">
                  <c:v>166</c:v>
                </c:pt>
                <c:pt idx="32">
                  <c:v>182</c:v>
                </c:pt>
                <c:pt idx="33">
                  <c:v>199</c:v>
                </c:pt>
                <c:pt idx="34">
                  <c:v>216</c:v>
                </c:pt>
                <c:pt idx="35">
                  <c:v>233</c:v>
                </c:pt>
                <c:pt idx="36">
                  <c:v>249</c:v>
                </c:pt>
                <c:pt idx="37">
                  <c:v>266</c:v>
                </c:pt>
                <c:pt idx="38">
                  <c:v>282</c:v>
                </c:pt>
                <c:pt idx="39">
                  <c:v>299</c:v>
                </c:pt>
                <c:pt idx="40">
                  <c:v>315</c:v>
                </c:pt>
                <c:pt idx="41">
                  <c:v>332</c:v>
                </c:pt>
                <c:pt idx="42">
                  <c:v>349</c:v>
                </c:pt>
                <c:pt idx="43">
                  <c:v>366</c:v>
                </c:pt>
                <c:pt idx="44">
                  <c:v>383</c:v>
                </c:pt>
                <c:pt idx="45">
                  <c:v>398</c:v>
                </c:pt>
                <c:pt idx="46">
                  <c:v>415</c:v>
                </c:pt>
                <c:pt idx="47">
                  <c:v>432</c:v>
                </c:pt>
                <c:pt idx="48">
                  <c:v>448</c:v>
                </c:pt>
                <c:pt idx="49">
                  <c:v>465</c:v>
                </c:pt>
                <c:pt idx="50">
                  <c:v>481</c:v>
                </c:pt>
                <c:pt idx="51">
                  <c:v>497</c:v>
                </c:pt>
                <c:pt idx="52">
                  <c:v>512</c:v>
                </c:pt>
                <c:pt idx="53">
                  <c:v>529</c:v>
                </c:pt>
                <c:pt idx="54">
                  <c:v>546</c:v>
                </c:pt>
                <c:pt idx="55">
                  <c:v>562</c:v>
                </c:pt>
                <c:pt idx="56">
                  <c:v>578</c:v>
                </c:pt>
                <c:pt idx="57">
                  <c:v>595</c:v>
                </c:pt>
                <c:pt idx="58">
                  <c:v>611</c:v>
                </c:pt>
                <c:pt idx="59">
                  <c:v>626</c:v>
                </c:pt>
                <c:pt idx="60">
                  <c:v>642</c:v>
                </c:pt>
                <c:pt idx="61">
                  <c:v>658</c:v>
                </c:pt>
                <c:pt idx="62">
                  <c:v>674</c:v>
                </c:pt>
                <c:pt idx="63">
                  <c:v>690</c:v>
                </c:pt>
                <c:pt idx="64">
                  <c:v>706</c:v>
                </c:pt>
                <c:pt idx="65">
                  <c:v>721</c:v>
                </c:pt>
                <c:pt idx="66">
                  <c:v>736</c:v>
                </c:pt>
                <c:pt idx="67">
                  <c:v>752</c:v>
                </c:pt>
                <c:pt idx="68">
                  <c:v>767</c:v>
                </c:pt>
                <c:pt idx="69">
                  <c:v>782</c:v>
                </c:pt>
                <c:pt idx="70">
                  <c:v>797</c:v>
                </c:pt>
                <c:pt idx="71">
                  <c:v>812</c:v>
                </c:pt>
                <c:pt idx="72">
                  <c:v>827</c:v>
                </c:pt>
                <c:pt idx="73">
                  <c:v>841</c:v>
                </c:pt>
                <c:pt idx="74">
                  <c:v>855</c:v>
                </c:pt>
                <c:pt idx="75">
                  <c:v>869</c:v>
                </c:pt>
                <c:pt idx="76">
                  <c:v>875</c:v>
                </c:pt>
                <c:pt idx="77">
                  <c:v>880</c:v>
                </c:pt>
                <c:pt idx="78">
                  <c:v>882</c:v>
                </c:pt>
                <c:pt idx="79">
                  <c:v>882</c:v>
                </c:pt>
                <c:pt idx="80">
                  <c:v>882</c:v>
                </c:pt>
                <c:pt idx="81">
                  <c:v>882</c:v>
                </c:pt>
                <c:pt idx="82">
                  <c:v>882</c:v>
                </c:pt>
                <c:pt idx="83">
                  <c:v>883</c:v>
                </c:pt>
                <c:pt idx="84">
                  <c:v>883</c:v>
                </c:pt>
                <c:pt idx="85">
                  <c:v>883</c:v>
                </c:pt>
                <c:pt idx="86">
                  <c:v>883</c:v>
                </c:pt>
                <c:pt idx="87">
                  <c:v>883</c:v>
                </c:pt>
                <c:pt idx="88">
                  <c:v>883</c:v>
                </c:pt>
                <c:pt idx="89">
                  <c:v>883</c:v>
                </c:pt>
                <c:pt idx="90">
                  <c:v>884</c:v>
                </c:pt>
                <c:pt idx="91">
                  <c:v>884</c:v>
                </c:pt>
                <c:pt idx="92">
                  <c:v>884</c:v>
                </c:pt>
                <c:pt idx="93">
                  <c:v>884</c:v>
                </c:pt>
                <c:pt idx="94">
                  <c:v>884</c:v>
                </c:pt>
                <c:pt idx="95">
                  <c:v>884</c:v>
                </c:pt>
                <c:pt idx="96">
                  <c:v>885</c:v>
                </c:pt>
                <c:pt idx="97">
                  <c:v>885</c:v>
                </c:pt>
                <c:pt idx="98">
                  <c:v>885</c:v>
                </c:pt>
                <c:pt idx="99">
                  <c:v>885</c:v>
                </c:pt>
                <c:pt idx="100">
                  <c:v>885</c:v>
                </c:pt>
                <c:pt idx="101">
                  <c:v>885</c:v>
                </c:pt>
                <c:pt idx="102">
                  <c:v>885</c:v>
                </c:pt>
                <c:pt idx="103">
                  <c:v>885</c:v>
                </c:pt>
              </c:numCache>
            </c:numRef>
          </c:yVal>
          <c:smooth val="1"/>
        </c:ser>
        <c:ser>
          <c:idx val="11"/>
          <c:order val="6"/>
          <c:tx>
            <c:strRef>
              <c:f>'Dyno Data'!$AZ$1</c:f>
              <c:strCache>
                <c:ptCount val="1"/>
                <c:pt idx="0">
                  <c:v>25-Feb-19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'Dyno Data'!$AY$3:$AY$120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60</c:v>
                </c:pt>
                <c:pt idx="42">
                  <c:v>120</c:v>
                </c:pt>
                <c:pt idx="43">
                  <c:v>180</c:v>
                </c:pt>
                <c:pt idx="44">
                  <c:v>240</c:v>
                </c:pt>
                <c:pt idx="45">
                  <c:v>300</c:v>
                </c:pt>
                <c:pt idx="46">
                  <c:v>360</c:v>
                </c:pt>
                <c:pt idx="47">
                  <c:v>420</c:v>
                </c:pt>
                <c:pt idx="48">
                  <c:v>480</c:v>
                </c:pt>
                <c:pt idx="49">
                  <c:v>540</c:v>
                </c:pt>
                <c:pt idx="50">
                  <c:v>600</c:v>
                </c:pt>
                <c:pt idx="51">
                  <c:v>660</c:v>
                </c:pt>
                <c:pt idx="52">
                  <c:v>720</c:v>
                </c:pt>
                <c:pt idx="53">
                  <c:v>780</c:v>
                </c:pt>
                <c:pt idx="54">
                  <c:v>840</c:v>
                </c:pt>
                <c:pt idx="55">
                  <c:v>900</c:v>
                </c:pt>
                <c:pt idx="56">
                  <c:v>960</c:v>
                </c:pt>
                <c:pt idx="57">
                  <c:v>1020</c:v>
                </c:pt>
                <c:pt idx="58">
                  <c:v>1080</c:v>
                </c:pt>
                <c:pt idx="59">
                  <c:v>1140</c:v>
                </c:pt>
                <c:pt idx="60">
                  <c:v>1200</c:v>
                </c:pt>
                <c:pt idx="61">
                  <c:v>1260</c:v>
                </c:pt>
                <c:pt idx="62">
                  <c:v>1320</c:v>
                </c:pt>
                <c:pt idx="63">
                  <c:v>1380</c:v>
                </c:pt>
                <c:pt idx="64">
                  <c:v>1440</c:v>
                </c:pt>
                <c:pt idx="65">
                  <c:v>1500</c:v>
                </c:pt>
                <c:pt idx="66">
                  <c:v>1560</c:v>
                </c:pt>
                <c:pt idx="67">
                  <c:v>1620</c:v>
                </c:pt>
                <c:pt idx="68">
                  <c:v>1680</c:v>
                </c:pt>
                <c:pt idx="69">
                  <c:v>1740</c:v>
                </c:pt>
                <c:pt idx="70">
                  <c:v>1800</c:v>
                </c:pt>
                <c:pt idx="71">
                  <c:v>1860</c:v>
                </c:pt>
                <c:pt idx="72">
                  <c:v>1920</c:v>
                </c:pt>
                <c:pt idx="73">
                  <c:v>1980</c:v>
                </c:pt>
                <c:pt idx="74">
                  <c:v>2040</c:v>
                </c:pt>
                <c:pt idx="75">
                  <c:v>2100</c:v>
                </c:pt>
                <c:pt idx="76">
                  <c:v>2160</c:v>
                </c:pt>
                <c:pt idx="77">
                  <c:v>2220</c:v>
                </c:pt>
                <c:pt idx="78">
                  <c:v>2280</c:v>
                </c:pt>
                <c:pt idx="79">
                  <c:v>2340</c:v>
                </c:pt>
                <c:pt idx="80">
                  <c:v>2400</c:v>
                </c:pt>
                <c:pt idx="81">
                  <c:v>2460</c:v>
                </c:pt>
                <c:pt idx="82">
                  <c:v>2520</c:v>
                </c:pt>
                <c:pt idx="83">
                  <c:v>2580</c:v>
                </c:pt>
                <c:pt idx="84">
                  <c:v>2640</c:v>
                </c:pt>
                <c:pt idx="85">
                  <c:v>2700</c:v>
                </c:pt>
                <c:pt idx="86">
                  <c:v>2760</c:v>
                </c:pt>
                <c:pt idx="87">
                  <c:v>2820</c:v>
                </c:pt>
                <c:pt idx="88">
                  <c:v>2880</c:v>
                </c:pt>
                <c:pt idx="89">
                  <c:v>2940</c:v>
                </c:pt>
                <c:pt idx="90">
                  <c:v>3000</c:v>
                </c:pt>
                <c:pt idx="91">
                  <c:v>3060</c:v>
                </c:pt>
                <c:pt idx="92">
                  <c:v>3070</c:v>
                </c:pt>
                <c:pt idx="93">
                  <c:v>3080</c:v>
                </c:pt>
                <c:pt idx="94">
                  <c:v>3090</c:v>
                </c:pt>
                <c:pt idx="95">
                  <c:v>3100</c:v>
                </c:pt>
                <c:pt idx="96">
                  <c:v>3110</c:v>
                </c:pt>
                <c:pt idx="97">
                  <c:v>3120</c:v>
                </c:pt>
                <c:pt idx="98">
                  <c:v>3130</c:v>
                </c:pt>
                <c:pt idx="99">
                  <c:v>3140</c:v>
                </c:pt>
                <c:pt idx="100">
                  <c:v>3150</c:v>
                </c:pt>
                <c:pt idx="101">
                  <c:v>3160</c:v>
                </c:pt>
                <c:pt idx="102">
                  <c:v>3170</c:v>
                </c:pt>
                <c:pt idx="103">
                  <c:v>3180</c:v>
                </c:pt>
                <c:pt idx="104">
                  <c:v>3190</c:v>
                </c:pt>
                <c:pt idx="105">
                  <c:v>3191</c:v>
                </c:pt>
                <c:pt idx="106">
                  <c:v>3192</c:v>
                </c:pt>
                <c:pt idx="107">
                  <c:v>3193</c:v>
                </c:pt>
                <c:pt idx="108">
                  <c:v>3194</c:v>
                </c:pt>
                <c:pt idx="109">
                  <c:v>3195</c:v>
                </c:pt>
                <c:pt idx="110">
                  <c:v>3196</c:v>
                </c:pt>
                <c:pt idx="111">
                  <c:v>3197</c:v>
                </c:pt>
                <c:pt idx="112">
                  <c:v>3198</c:v>
                </c:pt>
                <c:pt idx="113">
                  <c:v>3199</c:v>
                </c:pt>
                <c:pt idx="114">
                  <c:v>3200</c:v>
                </c:pt>
                <c:pt idx="115">
                  <c:v>3201</c:v>
                </c:pt>
                <c:pt idx="116">
                  <c:v>3202</c:v>
                </c:pt>
                <c:pt idx="117">
                  <c:v>3203</c:v>
                </c:pt>
              </c:numCache>
            </c:numRef>
          </c:xVal>
          <c:yVal>
            <c:numRef>
              <c:f>'Dyno Data'!$BC$3:$BC$120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13</c:v>
                </c:pt>
                <c:pt idx="42">
                  <c:v>32</c:v>
                </c:pt>
                <c:pt idx="43">
                  <c:v>50</c:v>
                </c:pt>
                <c:pt idx="44">
                  <c:v>67</c:v>
                </c:pt>
                <c:pt idx="45">
                  <c:v>85</c:v>
                </c:pt>
                <c:pt idx="46">
                  <c:v>102</c:v>
                </c:pt>
                <c:pt idx="47">
                  <c:v>120</c:v>
                </c:pt>
                <c:pt idx="48">
                  <c:v>138</c:v>
                </c:pt>
                <c:pt idx="49">
                  <c:v>156</c:v>
                </c:pt>
                <c:pt idx="50">
                  <c:v>173</c:v>
                </c:pt>
                <c:pt idx="51">
                  <c:v>191</c:v>
                </c:pt>
                <c:pt idx="52">
                  <c:v>208</c:v>
                </c:pt>
                <c:pt idx="53">
                  <c:v>226</c:v>
                </c:pt>
                <c:pt idx="54">
                  <c:v>244</c:v>
                </c:pt>
                <c:pt idx="55">
                  <c:v>261</c:v>
                </c:pt>
                <c:pt idx="56">
                  <c:v>279</c:v>
                </c:pt>
                <c:pt idx="57">
                  <c:v>295</c:v>
                </c:pt>
                <c:pt idx="58">
                  <c:v>313</c:v>
                </c:pt>
                <c:pt idx="59">
                  <c:v>330</c:v>
                </c:pt>
                <c:pt idx="60">
                  <c:v>348</c:v>
                </c:pt>
                <c:pt idx="61">
                  <c:v>366</c:v>
                </c:pt>
                <c:pt idx="62">
                  <c:v>383</c:v>
                </c:pt>
                <c:pt idx="63">
                  <c:v>400</c:v>
                </c:pt>
                <c:pt idx="64">
                  <c:v>417</c:v>
                </c:pt>
                <c:pt idx="65">
                  <c:v>434</c:v>
                </c:pt>
                <c:pt idx="66">
                  <c:v>451</c:v>
                </c:pt>
                <c:pt idx="67">
                  <c:v>469</c:v>
                </c:pt>
                <c:pt idx="68">
                  <c:v>486</c:v>
                </c:pt>
                <c:pt idx="69">
                  <c:v>502</c:v>
                </c:pt>
                <c:pt idx="70">
                  <c:v>519</c:v>
                </c:pt>
                <c:pt idx="71">
                  <c:v>536</c:v>
                </c:pt>
                <c:pt idx="72">
                  <c:v>553</c:v>
                </c:pt>
                <c:pt idx="73">
                  <c:v>570</c:v>
                </c:pt>
                <c:pt idx="74">
                  <c:v>587</c:v>
                </c:pt>
                <c:pt idx="75">
                  <c:v>604</c:v>
                </c:pt>
                <c:pt idx="76">
                  <c:v>620</c:v>
                </c:pt>
                <c:pt idx="77">
                  <c:v>636</c:v>
                </c:pt>
                <c:pt idx="78">
                  <c:v>653</c:v>
                </c:pt>
                <c:pt idx="79">
                  <c:v>670</c:v>
                </c:pt>
                <c:pt idx="80">
                  <c:v>686</c:v>
                </c:pt>
                <c:pt idx="81">
                  <c:v>702</c:v>
                </c:pt>
                <c:pt idx="82">
                  <c:v>719</c:v>
                </c:pt>
                <c:pt idx="83">
                  <c:v>734</c:v>
                </c:pt>
                <c:pt idx="84">
                  <c:v>750</c:v>
                </c:pt>
                <c:pt idx="85">
                  <c:v>766</c:v>
                </c:pt>
                <c:pt idx="86">
                  <c:v>782</c:v>
                </c:pt>
                <c:pt idx="87">
                  <c:v>797</c:v>
                </c:pt>
                <c:pt idx="88">
                  <c:v>813</c:v>
                </c:pt>
                <c:pt idx="89">
                  <c:v>828</c:v>
                </c:pt>
                <c:pt idx="90">
                  <c:v>842</c:v>
                </c:pt>
                <c:pt idx="91">
                  <c:v>857</c:v>
                </c:pt>
                <c:pt idx="92">
                  <c:v>859</c:v>
                </c:pt>
                <c:pt idx="93">
                  <c:v>861</c:v>
                </c:pt>
                <c:pt idx="94">
                  <c:v>863</c:v>
                </c:pt>
                <c:pt idx="95">
                  <c:v>865</c:v>
                </c:pt>
                <c:pt idx="96">
                  <c:v>867</c:v>
                </c:pt>
                <c:pt idx="97">
                  <c:v>869</c:v>
                </c:pt>
                <c:pt idx="98">
                  <c:v>871</c:v>
                </c:pt>
                <c:pt idx="99">
                  <c:v>872</c:v>
                </c:pt>
                <c:pt idx="100">
                  <c:v>874</c:v>
                </c:pt>
                <c:pt idx="101">
                  <c:v>876</c:v>
                </c:pt>
                <c:pt idx="102">
                  <c:v>877</c:v>
                </c:pt>
                <c:pt idx="103">
                  <c:v>879</c:v>
                </c:pt>
                <c:pt idx="104">
                  <c:v>880</c:v>
                </c:pt>
                <c:pt idx="105">
                  <c:v>880</c:v>
                </c:pt>
                <c:pt idx="106">
                  <c:v>881</c:v>
                </c:pt>
                <c:pt idx="107">
                  <c:v>881</c:v>
                </c:pt>
                <c:pt idx="108">
                  <c:v>881</c:v>
                </c:pt>
                <c:pt idx="109">
                  <c:v>881</c:v>
                </c:pt>
                <c:pt idx="110">
                  <c:v>881</c:v>
                </c:pt>
                <c:pt idx="111">
                  <c:v>881</c:v>
                </c:pt>
                <c:pt idx="112">
                  <c:v>881</c:v>
                </c:pt>
                <c:pt idx="113">
                  <c:v>881</c:v>
                </c:pt>
                <c:pt idx="114">
                  <c:v>881</c:v>
                </c:pt>
                <c:pt idx="115">
                  <c:v>881</c:v>
                </c:pt>
                <c:pt idx="116">
                  <c:v>881</c:v>
                </c:pt>
                <c:pt idx="117">
                  <c:v>881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'Dyno Data'!$BI$1</c:f>
              <c:strCache>
                <c:ptCount val="1"/>
                <c:pt idx="0">
                  <c:v>24-Feb-19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'Dyno Data'!$BH$3:$BH$107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120</c:v>
                </c:pt>
                <c:pt idx="24">
                  <c:v>180</c:v>
                </c:pt>
                <c:pt idx="25">
                  <c:v>240</c:v>
                </c:pt>
                <c:pt idx="26">
                  <c:v>300</c:v>
                </c:pt>
                <c:pt idx="27">
                  <c:v>360</c:v>
                </c:pt>
                <c:pt idx="28">
                  <c:v>420</c:v>
                </c:pt>
                <c:pt idx="29">
                  <c:v>480</c:v>
                </c:pt>
                <c:pt idx="30">
                  <c:v>540</c:v>
                </c:pt>
                <c:pt idx="31">
                  <c:v>600</c:v>
                </c:pt>
                <c:pt idx="32">
                  <c:v>660</c:v>
                </c:pt>
                <c:pt idx="33">
                  <c:v>720</c:v>
                </c:pt>
                <c:pt idx="34">
                  <c:v>780</c:v>
                </c:pt>
                <c:pt idx="35">
                  <c:v>840</c:v>
                </c:pt>
                <c:pt idx="36">
                  <c:v>900</c:v>
                </c:pt>
                <c:pt idx="37">
                  <c:v>960</c:v>
                </c:pt>
                <c:pt idx="38">
                  <c:v>1020</c:v>
                </c:pt>
                <c:pt idx="39">
                  <c:v>1080</c:v>
                </c:pt>
                <c:pt idx="40">
                  <c:v>1140</c:v>
                </c:pt>
                <c:pt idx="41">
                  <c:v>1200</c:v>
                </c:pt>
                <c:pt idx="42">
                  <c:v>1260</c:v>
                </c:pt>
                <c:pt idx="43">
                  <c:v>1320</c:v>
                </c:pt>
                <c:pt idx="44">
                  <c:v>1380</c:v>
                </c:pt>
                <c:pt idx="45">
                  <c:v>1440</c:v>
                </c:pt>
                <c:pt idx="46">
                  <c:v>1500</c:v>
                </c:pt>
                <c:pt idx="47">
                  <c:v>1560</c:v>
                </c:pt>
                <c:pt idx="48">
                  <c:v>1620</c:v>
                </c:pt>
                <c:pt idx="49">
                  <c:v>1680</c:v>
                </c:pt>
                <c:pt idx="50">
                  <c:v>1740</c:v>
                </c:pt>
                <c:pt idx="51">
                  <c:v>1800</c:v>
                </c:pt>
                <c:pt idx="52">
                  <c:v>1860</c:v>
                </c:pt>
                <c:pt idx="53">
                  <c:v>1920</c:v>
                </c:pt>
                <c:pt idx="54">
                  <c:v>1980</c:v>
                </c:pt>
                <c:pt idx="55">
                  <c:v>2040</c:v>
                </c:pt>
                <c:pt idx="56">
                  <c:v>2100</c:v>
                </c:pt>
                <c:pt idx="57">
                  <c:v>2160</c:v>
                </c:pt>
                <c:pt idx="58">
                  <c:v>2220</c:v>
                </c:pt>
                <c:pt idx="59">
                  <c:v>2280</c:v>
                </c:pt>
                <c:pt idx="60">
                  <c:v>2340</c:v>
                </c:pt>
                <c:pt idx="61">
                  <c:v>2400</c:v>
                </c:pt>
                <c:pt idx="62">
                  <c:v>2460</c:v>
                </c:pt>
                <c:pt idx="63">
                  <c:v>2520</c:v>
                </c:pt>
                <c:pt idx="64">
                  <c:v>2580</c:v>
                </c:pt>
                <c:pt idx="65">
                  <c:v>2640</c:v>
                </c:pt>
                <c:pt idx="66">
                  <c:v>2700</c:v>
                </c:pt>
                <c:pt idx="67">
                  <c:v>2760</c:v>
                </c:pt>
                <c:pt idx="68">
                  <c:v>2820</c:v>
                </c:pt>
                <c:pt idx="69">
                  <c:v>2880</c:v>
                </c:pt>
                <c:pt idx="70">
                  <c:v>2940</c:v>
                </c:pt>
                <c:pt idx="71">
                  <c:v>3000</c:v>
                </c:pt>
                <c:pt idx="72">
                  <c:v>3060</c:v>
                </c:pt>
                <c:pt idx="73">
                  <c:v>3120</c:v>
                </c:pt>
                <c:pt idx="74">
                  <c:v>3180</c:v>
                </c:pt>
                <c:pt idx="75">
                  <c:v>3240</c:v>
                </c:pt>
                <c:pt idx="76">
                  <c:v>3300</c:v>
                </c:pt>
                <c:pt idx="77">
                  <c:v>3360</c:v>
                </c:pt>
                <c:pt idx="78">
                  <c:v>3376</c:v>
                </c:pt>
                <c:pt idx="79">
                  <c:v>3377</c:v>
                </c:pt>
                <c:pt idx="80">
                  <c:v>3378</c:v>
                </c:pt>
                <c:pt idx="81">
                  <c:v>3379</c:v>
                </c:pt>
                <c:pt idx="82">
                  <c:v>3380</c:v>
                </c:pt>
                <c:pt idx="83">
                  <c:v>3381</c:v>
                </c:pt>
                <c:pt idx="84">
                  <c:v>3382</c:v>
                </c:pt>
                <c:pt idx="85">
                  <c:v>3383</c:v>
                </c:pt>
                <c:pt idx="86">
                  <c:v>3384</c:v>
                </c:pt>
                <c:pt idx="87">
                  <c:v>3385</c:v>
                </c:pt>
                <c:pt idx="88">
                  <c:v>3386</c:v>
                </c:pt>
                <c:pt idx="89">
                  <c:v>3387</c:v>
                </c:pt>
                <c:pt idx="90">
                  <c:v>3388</c:v>
                </c:pt>
                <c:pt idx="91">
                  <c:v>3389</c:v>
                </c:pt>
                <c:pt idx="92">
                  <c:v>3390</c:v>
                </c:pt>
                <c:pt idx="93">
                  <c:v>3391</c:v>
                </c:pt>
                <c:pt idx="94">
                  <c:v>3392</c:v>
                </c:pt>
                <c:pt idx="95">
                  <c:v>3393</c:v>
                </c:pt>
                <c:pt idx="96">
                  <c:v>3394</c:v>
                </c:pt>
                <c:pt idx="97">
                  <c:v>3395</c:v>
                </c:pt>
                <c:pt idx="98">
                  <c:v>3396</c:v>
                </c:pt>
                <c:pt idx="99">
                  <c:v>3397</c:v>
                </c:pt>
                <c:pt idx="100">
                  <c:v>3398</c:v>
                </c:pt>
                <c:pt idx="101">
                  <c:v>3399</c:v>
                </c:pt>
                <c:pt idx="102">
                  <c:v>3400</c:v>
                </c:pt>
                <c:pt idx="103">
                  <c:v>3401</c:v>
                </c:pt>
                <c:pt idx="104">
                  <c:v>3409</c:v>
                </c:pt>
              </c:numCache>
            </c:numRef>
          </c:xVal>
          <c:yVal>
            <c:numRef>
              <c:f>'Dyno Data'!$BL$3:$BL$107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13</c:v>
                </c:pt>
                <c:pt idx="22">
                  <c:v>21</c:v>
                </c:pt>
                <c:pt idx="23">
                  <c:v>37</c:v>
                </c:pt>
                <c:pt idx="24">
                  <c:v>52</c:v>
                </c:pt>
                <c:pt idx="25">
                  <c:v>69</c:v>
                </c:pt>
                <c:pt idx="26">
                  <c:v>85</c:v>
                </c:pt>
                <c:pt idx="27">
                  <c:v>101</c:v>
                </c:pt>
                <c:pt idx="28">
                  <c:v>118</c:v>
                </c:pt>
                <c:pt idx="29">
                  <c:v>135</c:v>
                </c:pt>
                <c:pt idx="30">
                  <c:v>152</c:v>
                </c:pt>
                <c:pt idx="31">
                  <c:v>168</c:v>
                </c:pt>
                <c:pt idx="32">
                  <c:v>185</c:v>
                </c:pt>
                <c:pt idx="33">
                  <c:v>202</c:v>
                </c:pt>
                <c:pt idx="34">
                  <c:v>218</c:v>
                </c:pt>
                <c:pt idx="35">
                  <c:v>234</c:v>
                </c:pt>
                <c:pt idx="36">
                  <c:v>250</c:v>
                </c:pt>
                <c:pt idx="37">
                  <c:v>267</c:v>
                </c:pt>
                <c:pt idx="38">
                  <c:v>284</c:v>
                </c:pt>
                <c:pt idx="39">
                  <c:v>301</c:v>
                </c:pt>
                <c:pt idx="40">
                  <c:v>317</c:v>
                </c:pt>
                <c:pt idx="41">
                  <c:v>332</c:v>
                </c:pt>
                <c:pt idx="42">
                  <c:v>349</c:v>
                </c:pt>
                <c:pt idx="43">
                  <c:v>365</c:v>
                </c:pt>
                <c:pt idx="44">
                  <c:v>382</c:v>
                </c:pt>
                <c:pt idx="45">
                  <c:v>398</c:v>
                </c:pt>
                <c:pt idx="46">
                  <c:v>414</c:v>
                </c:pt>
                <c:pt idx="47">
                  <c:v>430</c:v>
                </c:pt>
                <c:pt idx="48">
                  <c:v>445</c:v>
                </c:pt>
                <c:pt idx="49">
                  <c:v>462</c:v>
                </c:pt>
                <c:pt idx="50">
                  <c:v>478</c:v>
                </c:pt>
                <c:pt idx="51">
                  <c:v>494</c:v>
                </c:pt>
                <c:pt idx="52">
                  <c:v>511</c:v>
                </c:pt>
                <c:pt idx="53">
                  <c:v>527</c:v>
                </c:pt>
                <c:pt idx="54">
                  <c:v>542</c:v>
                </c:pt>
                <c:pt idx="55">
                  <c:v>558</c:v>
                </c:pt>
                <c:pt idx="56">
                  <c:v>574</c:v>
                </c:pt>
                <c:pt idx="57">
                  <c:v>590</c:v>
                </c:pt>
                <c:pt idx="58">
                  <c:v>606</c:v>
                </c:pt>
                <c:pt idx="59">
                  <c:v>621</c:v>
                </c:pt>
                <c:pt idx="60">
                  <c:v>637</c:v>
                </c:pt>
                <c:pt idx="61">
                  <c:v>653</c:v>
                </c:pt>
                <c:pt idx="62">
                  <c:v>667</c:v>
                </c:pt>
                <c:pt idx="63">
                  <c:v>682</c:v>
                </c:pt>
                <c:pt idx="64">
                  <c:v>697</c:v>
                </c:pt>
                <c:pt idx="65">
                  <c:v>713</c:v>
                </c:pt>
                <c:pt idx="66">
                  <c:v>728</c:v>
                </c:pt>
                <c:pt idx="67">
                  <c:v>744</c:v>
                </c:pt>
                <c:pt idx="68">
                  <c:v>758</c:v>
                </c:pt>
                <c:pt idx="69">
                  <c:v>772</c:v>
                </c:pt>
                <c:pt idx="70">
                  <c:v>788</c:v>
                </c:pt>
                <c:pt idx="71">
                  <c:v>802</c:v>
                </c:pt>
                <c:pt idx="72">
                  <c:v>817</c:v>
                </c:pt>
                <c:pt idx="73">
                  <c:v>832</c:v>
                </c:pt>
                <c:pt idx="74">
                  <c:v>846</c:v>
                </c:pt>
                <c:pt idx="75">
                  <c:v>860</c:v>
                </c:pt>
                <c:pt idx="76">
                  <c:v>874</c:v>
                </c:pt>
                <c:pt idx="77">
                  <c:v>886</c:v>
                </c:pt>
                <c:pt idx="78">
                  <c:v>889</c:v>
                </c:pt>
                <c:pt idx="79">
                  <c:v>889</c:v>
                </c:pt>
                <c:pt idx="80">
                  <c:v>890</c:v>
                </c:pt>
                <c:pt idx="81">
                  <c:v>890</c:v>
                </c:pt>
                <c:pt idx="82">
                  <c:v>890</c:v>
                </c:pt>
                <c:pt idx="83">
                  <c:v>890</c:v>
                </c:pt>
                <c:pt idx="84">
                  <c:v>891</c:v>
                </c:pt>
                <c:pt idx="85">
                  <c:v>891</c:v>
                </c:pt>
                <c:pt idx="86">
                  <c:v>891</c:v>
                </c:pt>
                <c:pt idx="87">
                  <c:v>891</c:v>
                </c:pt>
                <c:pt idx="88">
                  <c:v>891</c:v>
                </c:pt>
                <c:pt idx="89">
                  <c:v>891</c:v>
                </c:pt>
                <c:pt idx="90">
                  <c:v>892</c:v>
                </c:pt>
                <c:pt idx="91">
                  <c:v>892</c:v>
                </c:pt>
                <c:pt idx="92">
                  <c:v>892</c:v>
                </c:pt>
                <c:pt idx="93">
                  <c:v>892</c:v>
                </c:pt>
                <c:pt idx="94">
                  <c:v>892</c:v>
                </c:pt>
                <c:pt idx="95">
                  <c:v>892</c:v>
                </c:pt>
                <c:pt idx="96">
                  <c:v>893</c:v>
                </c:pt>
                <c:pt idx="97">
                  <c:v>893</c:v>
                </c:pt>
                <c:pt idx="98">
                  <c:v>893</c:v>
                </c:pt>
                <c:pt idx="99">
                  <c:v>893</c:v>
                </c:pt>
                <c:pt idx="100">
                  <c:v>893</c:v>
                </c:pt>
                <c:pt idx="101">
                  <c:v>894</c:v>
                </c:pt>
                <c:pt idx="102">
                  <c:v>894</c:v>
                </c:pt>
                <c:pt idx="103">
                  <c:v>894</c:v>
                </c:pt>
                <c:pt idx="104">
                  <c:v>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7856"/>
        <c:axId val="201177280"/>
      </c:scatterChart>
      <c:valAx>
        <c:axId val="201176128"/>
        <c:scaling>
          <c:orientation val="minMax"/>
          <c:max val="36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1176704"/>
        <c:crosses val="autoZero"/>
        <c:crossBetween val="midCat"/>
        <c:majorUnit val="600"/>
        <c:minorUnit val="60"/>
      </c:valAx>
      <c:valAx>
        <c:axId val="201176704"/>
        <c:scaling>
          <c:orientation val="minMax"/>
          <c:max val="42"/>
          <c:min val="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76128"/>
        <c:crosses val="autoZero"/>
        <c:crossBetween val="midCat"/>
        <c:majorUnit val="2.5"/>
        <c:minorUnit val="1"/>
      </c:valAx>
      <c:valAx>
        <c:axId val="201177280"/>
        <c:scaling>
          <c:orientation val="minMax"/>
          <c:max val="9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01177856"/>
        <c:crosses val="max"/>
        <c:crossBetween val="midCat"/>
        <c:majorUnit val="100"/>
      </c:valAx>
      <c:valAx>
        <c:axId val="20117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7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19</xdr:row>
      <xdr:rowOff>76200</xdr:rowOff>
    </xdr:from>
    <xdr:to>
      <xdr:col>16</xdr:col>
      <xdr:colOff>201930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28</xdr:row>
      <xdr:rowOff>13059</xdr:rowOff>
    </xdr:from>
    <xdr:to>
      <xdr:col>14</xdr:col>
      <xdr:colOff>22860</xdr:colOff>
      <xdr:row>28</xdr:row>
      <xdr:rowOff>129540</xdr:rowOff>
    </xdr:to>
    <xdr:cxnSp macro="">
      <xdr:nvCxnSpPr>
        <xdr:cNvPr id="4" name="Straight Connector 3"/>
        <xdr:cNvCxnSpPr>
          <a:stCxn id="6" idx="1"/>
        </xdr:cNvCxnSpPr>
      </xdr:nvCxnSpPr>
      <xdr:spPr>
        <a:xfrm flipH="1">
          <a:off x="8252460" y="5133699"/>
          <a:ext cx="518160" cy="1164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22860</xdr:colOff>
      <xdr:row>26</xdr:row>
      <xdr:rowOff>144780</xdr:rowOff>
    </xdr:from>
    <xdr:ext cx="1139030" cy="468077"/>
    <xdr:sp macro="" textlink="">
      <xdr:nvSpPr>
        <xdr:cNvPr id="6" name="TextBox 5"/>
        <xdr:cNvSpPr txBox="1"/>
      </xdr:nvSpPr>
      <xdr:spPr>
        <a:xfrm>
          <a:off x="8770620" y="4899660"/>
          <a:ext cx="1139030" cy="468077"/>
        </a:xfrm>
        <a:prstGeom prst="rect">
          <a:avLst/>
        </a:prstGeom>
      </xdr:spPr>
      <xdr:txBody>
        <a:bodyPr vertOverflow="clip" horzOverflow="clip" wrap="none" rtlCol="0" anchor="t">
          <a:spAutoFit/>
        </a:bodyPr>
        <a:lstStyle/>
        <a:p>
          <a:r>
            <a:rPr lang="en-US" sz="1200"/>
            <a:t>Battery</a:t>
          </a:r>
          <a:r>
            <a:rPr lang="en-US" sz="1200" baseline="0"/>
            <a:t> amp-hr</a:t>
          </a:r>
        </a:p>
        <a:p>
          <a:r>
            <a:rPr lang="en-US" sz="1200" baseline="0"/>
            <a:t>rating</a:t>
          </a:r>
          <a:endParaRPr lang="en-US" sz="12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92" cy="62835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0.04769</cdr:x>
      <cdr:y>0.35</cdr:y>
    </cdr:from>
    <cdr:to>
      <cdr:x>0.1093</cdr:x>
      <cdr:y>0.94888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412893" y="2199270"/>
          <a:ext cx="533400" cy="376310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0.83023</cdr:x>
      <cdr:y>0.44993</cdr:y>
    </cdr:from>
    <cdr:to>
      <cdr:x>0.85393</cdr:x>
      <cdr:y>0.46952</cdr:y>
    </cdr:to>
    <cdr:sp macro="" textlink="">
      <cdr:nvSpPr>
        <cdr:cNvPr id="7" name="Oval 6"/>
        <cdr:cNvSpPr/>
      </cdr:nvSpPr>
      <cdr:spPr>
        <a:xfrm xmlns:a="http://schemas.openxmlformats.org/drawingml/2006/main">
          <a:off x="7187712" y="2827166"/>
          <a:ext cx="205154" cy="123093"/>
        </a:xfrm>
        <a:prstGeom xmlns:a="http://schemas.openxmlformats.org/drawingml/2006/main" prst="ellipse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0.04858</cdr:x>
      <cdr:y>0.31943</cdr:y>
    </cdr:from>
    <cdr:to>
      <cdr:x>0.04888</cdr:x>
      <cdr:y>0.35026</cdr:y>
    </cdr:to>
    <cdr:cxnSp macro="">
      <cdr:nvCxnSpPr>
        <cdr:cNvPr id="9" name="Straight Connector 8"/>
        <cdr:cNvCxnSpPr/>
      </cdr:nvCxnSpPr>
      <cdr:spPr>
        <a:xfrm xmlns:a="http://schemas.openxmlformats.org/drawingml/2006/main" flipH="1" flipV="1">
          <a:off x="420621" y="2007168"/>
          <a:ext cx="2583" cy="19372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0.29584</cdr:x>
      <cdr:y>0.58159</cdr:y>
    </cdr:from>
    <cdr:to>
      <cdr:x>0.58189</cdr:x>
      <cdr:y>0.72711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561216" y="3654462"/>
          <a:ext cx="2476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/>
            <a:t>kW-Hr 97%</a:t>
          </a:r>
        </a:p>
      </cdr:txBody>
    </cdr:sp>
  </cdr:relSizeAnchor>
  <cdr:relSizeAnchor xmlns:cdr="http://schemas.openxmlformats.org/drawingml/2006/chartDrawing">
    <cdr:from>
      <cdr:x>0.89067</cdr:x>
      <cdr:y>0.8232</cdr:y>
    </cdr:from>
    <cdr:to>
      <cdr:x>0.99629</cdr:x>
      <cdr:y>0.96872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7710992" y="517263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kW-Hr 3%</a:t>
          </a:r>
        </a:p>
        <a:p xmlns:a="http://schemas.openxmlformats.org/drawingml/2006/main">
          <a:r>
            <a:rPr lang="en-US" sz="1400"/>
            <a:t>Time 3.4%</a:t>
          </a:r>
        </a:p>
      </cdr:txBody>
    </cdr:sp>
  </cdr:relSizeAnchor>
  <cdr:relSizeAnchor xmlns:cdr="http://schemas.openxmlformats.org/drawingml/2006/chartDrawing">
    <cdr:from>
      <cdr:x>0.62569</cdr:x>
      <cdr:y>0.88622</cdr:y>
    </cdr:from>
    <cdr:to>
      <cdr:x>0.73131</cdr:x>
      <cdr:y>0.96066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416923" y="5568634"/>
          <a:ext cx="914400" cy="467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/>
            <a:t>Time 96.6%</a:t>
          </a:r>
        </a:p>
        <a:p xmlns:a="http://schemas.openxmlformats.org/drawingml/2006/main">
          <a:endParaRPr lang="en-US" sz="2400"/>
        </a:p>
      </cdr:txBody>
    </cdr:sp>
  </cdr:relSizeAnchor>
  <cdr:relSizeAnchor xmlns:cdr="http://schemas.openxmlformats.org/drawingml/2006/chartDrawing">
    <cdr:from>
      <cdr:x>0.8099</cdr:x>
      <cdr:y>0.92649</cdr:y>
    </cdr:from>
    <cdr:to>
      <cdr:x>0.85215</cdr:x>
      <cdr:y>0.9459</cdr:y>
    </cdr:to>
    <cdr:cxnSp macro="">
      <cdr:nvCxnSpPr>
        <cdr:cNvPr id="20" name="Straight Connector 19"/>
        <cdr:cNvCxnSpPr/>
      </cdr:nvCxnSpPr>
      <cdr:spPr>
        <a:xfrm xmlns:a="http://schemas.openxmlformats.org/drawingml/2006/main">
          <a:off x="7011745" y="5821680"/>
          <a:ext cx="365760" cy="12192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0.85428</cdr:x>
      <cdr:y>0.74901</cdr:y>
    </cdr:from>
    <cdr:to>
      <cdr:x>0.88534</cdr:x>
      <cdr:y>0.74901</cdr:y>
    </cdr:to>
    <cdr:cxnSp macro="">
      <cdr:nvCxnSpPr>
        <cdr:cNvPr id="23" name="Straight Connector 22"/>
        <cdr:cNvCxnSpPr/>
      </cdr:nvCxnSpPr>
      <cdr:spPr>
        <a:xfrm xmlns:a="http://schemas.openxmlformats.org/drawingml/2006/main">
          <a:off x="7395882" y="4706471"/>
          <a:ext cx="268942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0.86981</cdr:x>
      <cdr:y>0.75044</cdr:y>
    </cdr:from>
    <cdr:to>
      <cdr:x>0.92572</cdr:x>
      <cdr:y>0.82748</cdr:y>
    </cdr:to>
    <cdr:cxnSp macro="">
      <cdr:nvCxnSpPr>
        <cdr:cNvPr id="25" name="Straight Connector 24"/>
        <cdr:cNvCxnSpPr/>
      </cdr:nvCxnSpPr>
      <cdr:spPr>
        <a:xfrm xmlns:a="http://schemas.openxmlformats.org/drawingml/2006/main">
          <a:off x="7530353" y="4715435"/>
          <a:ext cx="484094" cy="4840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0.77213</cdr:x>
      <cdr:y>0.21067</cdr:y>
    </cdr:from>
    <cdr:to>
      <cdr:x>0.88845</cdr:x>
      <cdr:y>0.26394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6684682" y="1323787"/>
          <a:ext cx="1007035" cy="334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1.75V / cell</a:t>
          </a:r>
        </a:p>
      </cdr:txBody>
    </cdr:sp>
  </cdr:relSizeAnchor>
  <cdr:relSizeAnchor xmlns:cdr="http://schemas.openxmlformats.org/drawingml/2006/chartDrawing">
    <cdr:from>
      <cdr:x>0.84081</cdr:x>
      <cdr:y>0.26394</cdr:y>
    </cdr:from>
    <cdr:to>
      <cdr:x>0.84703</cdr:x>
      <cdr:y>0.34383</cdr:y>
    </cdr:to>
    <cdr:cxnSp macro="">
      <cdr:nvCxnSpPr>
        <cdr:cNvPr id="27" name="Straight Connector 26"/>
        <cdr:cNvCxnSpPr/>
      </cdr:nvCxnSpPr>
      <cdr:spPr>
        <a:xfrm xmlns:a="http://schemas.openxmlformats.org/drawingml/2006/main">
          <a:off x="7279341" y="1658471"/>
          <a:ext cx="53788" cy="5020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0.89466</cdr:x>
      <cdr:y>0.36333</cdr:y>
    </cdr:from>
    <cdr:to>
      <cdr:x>0.99689</cdr:x>
      <cdr:y>0.41659</cdr:y>
    </cdr:to>
    <cdr:sp macro="" textlink="">
      <cdr:nvSpPr>
        <cdr:cNvPr id="34" name="TextBox 1"/>
        <cdr:cNvSpPr txBox="1"/>
      </cdr:nvSpPr>
      <cdr:spPr>
        <a:xfrm xmlns:a="http://schemas.openxmlformats.org/drawingml/2006/main">
          <a:off x="7745506" y="2283011"/>
          <a:ext cx="885092" cy="334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1.61V / cell</a:t>
          </a:r>
        </a:p>
      </cdr:txBody>
    </cdr:sp>
  </cdr:relSizeAnchor>
  <cdr:relSizeAnchor xmlns:cdr="http://schemas.openxmlformats.org/drawingml/2006/chartDrawing">
    <cdr:from>
      <cdr:x>0.88016</cdr:x>
      <cdr:y>0.38949</cdr:y>
    </cdr:from>
    <cdr:to>
      <cdr:x>0.89984</cdr:x>
      <cdr:y>0.39091</cdr:y>
    </cdr:to>
    <cdr:cxnSp macro="">
      <cdr:nvCxnSpPr>
        <cdr:cNvPr id="35" name="Straight Connector 34"/>
        <cdr:cNvCxnSpPr/>
      </cdr:nvCxnSpPr>
      <cdr:spPr>
        <a:xfrm xmlns:a="http://schemas.openxmlformats.org/drawingml/2006/main" flipV="1">
          <a:off x="7620000" y="2447365"/>
          <a:ext cx="170329" cy="89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0.10628</cdr:x>
      <cdr:y>0.12506</cdr:y>
    </cdr:from>
    <cdr:to>
      <cdr:x>0.2226</cdr:x>
      <cdr:y>0.17833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920376" y="785906"/>
          <a:ext cx="1007320" cy="3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2.77V / cell unloaded</a:t>
          </a:r>
        </a:p>
        <a:p xmlns:a="http://schemas.openxmlformats.org/drawingml/2006/main">
          <a:r>
            <a:rPr lang="en-US" sz="1400"/>
            <a:t>2.05V / cell loaded</a:t>
          </a:r>
        </a:p>
      </cdr:txBody>
    </cdr:sp>
  </cdr:relSizeAnchor>
  <cdr:relSizeAnchor xmlns:cdr="http://schemas.openxmlformats.org/drawingml/2006/chartDrawing">
    <cdr:from>
      <cdr:x>0.04658</cdr:x>
      <cdr:y>0.15692</cdr:y>
    </cdr:from>
    <cdr:to>
      <cdr:x>0.10455</cdr:x>
      <cdr:y>0.16548</cdr:y>
    </cdr:to>
    <cdr:cxnSp macro="">
      <cdr:nvCxnSpPr>
        <cdr:cNvPr id="19" name="Straight Connector 18"/>
        <cdr:cNvCxnSpPr/>
      </cdr:nvCxnSpPr>
      <cdr:spPr>
        <a:xfrm xmlns:a="http://schemas.openxmlformats.org/drawingml/2006/main" flipH="1">
          <a:off x="403412" y="986118"/>
          <a:ext cx="502023" cy="537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0.05383</cdr:x>
      <cdr:y>0.1864</cdr:y>
    </cdr:from>
    <cdr:to>
      <cdr:x>0.10732</cdr:x>
      <cdr:y>0.2311</cdr:y>
    </cdr:to>
    <cdr:cxnSp macro="">
      <cdr:nvCxnSpPr>
        <cdr:cNvPr id="21" name="Straight Connector 20"/>
        <cdr:cNvCxnSpPr/>
      </cdr:nvCxnSpPr>
      <cdr:spPr>
        <a:xfrm xmlns:a="http://schemas.openxmlformats.org/drawingml/2006/main" flipH="1">
          <a:off x="466165" y="1171388"/>
          <a:ext cx="463177" cy="2808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B050"/>
        </a:solidFill>
        <a:ln>
          <a:noFill/>
        </a:ln>
      </a:spPr>
      <a:bodyPr vertOverflow="clip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Overflow="clip" wrap="none" rtlCol="0"/>
      <a:lstStyle>
        <a:defPPr>
          <a:defRPr sz="240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ellyev.com/shop/kd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B13" workbookViewId="0">
      <selection activeCell="J31" sqref="J31:N34"/>
    </sheetView>
  </sheetViews>
  <sheetFormatPr defaultRowHeight="14.4" x14ac:dyDescent="0.3"/>
  <cols>
    <col min="1" max="1" width="4.77734375" bestFit="1" customWidth="1"/>
    <col min="2" max="2" width="33.21875" bestFit="1" customWidth="1"/>
    <col min="3" max="3" width="41.88671875" customWidth="1"/>
    <col min="4" max="4" width="11.21875" customWidth="1"/>
    <col min="5" max="5" width="12.33203125" style="13" bestFit="1" customWidth="1"/>
    <col min="6" max="6" width="3.88671875" bestFit="1" customWidth="1"/>
    <col min="7" max="7" width="6" bestFit="1" customWidth="1"/>
    <col min="8" max="8" width="7" bestFit="1" customWidth="1"/>
    <col min="10" max="10" width="23.5546875" style="16" bestFit="1" customWidth="1"/>
    <col min="11" max="11" width="11.5546875" bestFit="1" customWidth="1"/>
  </cols>
  <sheetData>
    <row r="1" spans="1:8" x14ac:dyDescent="0.3">
      <c r="H1">
        <f>SUM(H3:H31)</f>
        <v>168.78999999999996</v>
      </c>
    </row>
    <row r="2" spans="1:8" x14ac:dyDescent="0.3">
      <c r="A2" s="1" t="s">
        <v>28</v>
      </c>
      <c r="B2" s="1" t="s">
        <v>15</v>
      </c>
      <c r="C2" s="1" t="s">
        <v>29</v>
      </c>
      <c r="D2" s="1" t="s">
        <v>41</v>
      </c>
      <c r="E2" s="14" t="s">
        <v>36</v>
      </c>
      <c r="F2" s="1" t="s">
        <v>30</v>
      </c>
      <c r="G2" s="1" t="s">
        <v>31</v>
      </c>
      <c r="H2" s="1" t="s">
        <v>32</v>
      </c>
    </row>
    <row r="3" spans="1:8" x14ac:dyDescent="0.3">
      <c r="A3" s="1">
        <v>1</v>
      </c>
      <c r="B3" s="1" t="s">
        <v>33</v>
      </c>
      <c r="C3" s="1" t="s">
        <v>34</v>
      </c>
      <c r="D3" s="1" t="s">
        <v>42</v>
      </c>
      <c r="E3" s="14" t="s">
        <v>39</v>
      </c>
      <c r="F3" s="1">
        <v>2</v>
      </c>
      <c r="G3" s="1">
        <v>18.75</v>
      </c>
      <c r="H3" s="1">
        <f>G3*F3</f>
        <v>37.5</v>
      </c>
    </row>
    <row r="4" spans="1:8" x14ac:dyDescent="0.3">
      <c r="A4" s="1">
        <v>2</v>
      </c>
      <c r="B4" s="1" t="s">
        <v>35</v>
      </c>
      <c r="C4" s="1" t="s">
        <v>47</v>
      </c>
      <c r="D4" s="1" t="s">
        <v>42</v>
      </c>
      <c r="E4" s="14" t="s">
        <v>40</v>
      </c>
      <c r="F4" s="1">
        <v>0</v>
      </c>
      <c r="G4" s="1">
        <v>1.64</v>
      </c>
      <c r="H4" s="1">
        <f t="shared" ref="H4:H19" si="0">G4*F4</f>
        <v>0</v>
      </c>
    </row>
    <row r="5" spans="1:8" x14ac:dyDescent="0.3">
      <c r="A5" s="1">
        <v>3</v>
      </c>
      <c r="B5" s="1" t="s">
        <v>38</v>
      </c>
      <c r="C5" s="1" t="s">
        <v>46</v>
      </c>
      <c r="D5" s="1" t="s">
        <v>42</v>
      </c>
      <c r="E5" s="14" t="s">
        <v>37</v>
      </c>
      <c r="F5" s="1">
        <v>0</v>
      </c>
      <c r="G5" s="1">
        <v>2.15</v>
      </c>
      <c r="H5" s="1">
        <f t="shared" si="0"/>
        <v>0</v>
      </c>
    </row>
    <row r="6" spans="1:8" x14ac:dyDescent="0.3">
      <c r="A6" s="1">
        <v>4</v>
      </c>
      <c r="B6" s="1" t="s">
        <v>43</v>
      </c>
      <c r="C6" s="1" t="s">
        <v>45</v>
      </c>
      <c r="D6" s="1" t="s">
        <v>42</v>
      </c>
      <c r="E6" s="14" t="s">
        <v>44</v>
      </c>
      <c r="F6" s="1">
        <v>0</v>
      </c>
      <c r="G6" s="1">
        <v>13.25</v>
      </c>
      <c r="H6" s="1">
        <f t="shared" si="0"/>
        <v>0</v>
      </c>
    </row>
    <row r="7" spans="1:8" x14ac:dyDescent="0.3">
      <c r="A7" s="1">
        <v>5</v>
      </c>
      <c r="B7" s="1" t="s">
        <v>48</v>
      </c>
      <c r="C7" s="1" t="s">
        <v>49</v>
      </c>
      <c r="D7" s="1" t="s">
        <v>42</v>
      </c>
      <c r="E7" s="14" t="s">
        <v>50</v>
      </c>
      <c r="F7" s="1">
        <v>1</v>
      </c>
      <c r="G7" s="1">
        <v>28.99</v>
      </c>
      <c r="H7" s="1">
        <f t="shared" si="0"/>
        <v>28.99</v>
      </c>
    </row>
    <row r="8" spans="1:8" x14ac:dyDescent="0.3">
      <c r="A8" s="1">
        <v>6</v>
      </c>
      <c r="B8" s="1" t="s">
        <v>51</v>
      </c>
      <c r="C8" s="1" t="s">
        <v>52</v>
      </c>
      <c r="D8" s="1" t="s">
        <v>42</v>
      </c>
      <c r="E8" s="14" t="s">
        <v>53</v>
      </c>
      <c r="F8" s="1">
        <v>1</v>
      </c>
      <c r="G8" s="1">
        <v>22.95</v>
      </c>
      <c r="H8" s="1">
        <f t="shared" si="0"/>
        <v>22.95</v>
      </c>
    </row>
    <row r="9" spans="1:8" x14ac:dyDescent="0.3">
      <c r="A9" s="1">
        <v>7</v>
      </c>
      <c r="B9" s="1" t="s">
        <v>54</v>
      </c>
      <c r="C9" s="1" t="s">
        <v>55</v>
      </c>
      <c r="D9" s="1" t="s">
        <v>42</v>
      </c>
      <c r="E9" s="14" t="s">
        <v>56</v>
      </c>
      <c r="F9" s="1">
        <v>1</v>
      </c>
      <c r="G9" s="1">
        <v>29.5</v>
      </c>
      <c r="H9" s="1">
        <f t="shared" si="0"/>
        <v>29.5</v>
      </c>
    </row>
    <row r="10" spans="1:8" x14ac:dyDescent="0.3">
      <c r="A10" s="1">
        <v>8</v>
      </c>
      <c r="B10" s="1" t="s">
        <v>57</v>
      </c>
      <c r="C10" s="1" t="s">
        <v>58</v>
      </c>
      <c r="D10" s="1" t="s">
        <v>42</v>
      </c>
      <c r="E10" s="14" t="s">
        <v>59</v>
      </c>
      <c r="F10" s="1">
        <v>1</v>
      </c>
      <c r="G10" s="1">
        <v>19.95</v>
      </c>
      <c r="H10" s="1">
        <f t="shared" si="0"/>
        <v>19.95</v>
      </c>
    </row>
    <row r="11" spans="1:8" x14ac:dyDescent="0.3">
      <c r="A11" s="1">
        <v>9</v>
      </c>
      <c r="B11" s="1" t="s">
        <v>61</v>
      </c>
      <c r="C11" s="1" t="s">
        <v>61</v>
      </c>
      <c r="D11" s="1" t="s">
        <v>60</v>
      </c>
      <c r="E11" s="14">
        <v>6857367</v>
      </c>
      <c r="F11" s="1">
        <v>2</v>
      </c>
      <c r="G11" s="1">
        <v>4.79</v>
      </c>
      <c r="H11" s="1">
        <f t="shared" si="0"/>
        <v>9.58</v>
      </c>
    </row>
    <row r="12" spans="1:8" x14ac:dyDescent="0.3">
      <c r="A12" s="1">
        <v>10</v>
      </c>
      <c r="B12" s="1" t="s">
        <v>63</v>
      </c>
      <c r="C12" s="1" t="s">
        <v>62</v>
      </c>
      <c r="D12" s="1" t="s">
        <v>60</v>
      </c>
      <c r="E12" s="14">
        <v>6857422</v>
      </c>
      <c r="F12" s="1">
        <v>1</v>
      </c>
      <c r="G12" s="1">
        <v>1.23</v>
      </c>
      <c r="H12" s="1">
        <f t="shared" si="0"/>
        <v>1.23</v>
      </c>
    </row>
    <row r="13" spans="1:8" x14ac:dyDescent="0.3">
      <c r="A13" s="1">
        <v>11</v>
      </c>
      <c r="B13" s="1" t="s">
        <v>64</v>
      </c>
      <c r="C13" s="1" t="s">
        <v>64</v>
      </c>
      <c r="D13" s="1" t="s">
        <v>60</v>
      </c>
      <c r="E13" s="14">
        <v>6856944</v>
      </c>
      <c r="F13" s="1">
        <v>1</v>
      </c>
      <c r="G13" s="1">
        <v>2.76</v>
      </c>
      <c r="H13" s="1">
        <f t="shared" si="0"/>
        <v>2.76</v>
      </c>
    </row>
    <row r="14" spans="1:8" x14ac:dyDescent="0.3">
      <c r="A14" s="1">
        <v>12</v>
      </c>
      <c r="B14" s="1" t="s">
        <v>66</v>
      </c>
      <c r="C14" s="1" t="s">
        <v>66</v>
      </c>
      <c r="D14" s="1" t="s">
        <v>60</v>
      </c>
      <c r="E14" s="14" t="s">
        <v>65</v>
      </c>
      <c r="F14" s="1">
        <v>2</v>
      </c>
      <c r="G14" s="1">
        <v>1.88</v>
      </c>
      <c r="H14" s="1">
        <f t="shared" si="0"/>
        <v>3.76</v>
      </c>
    </row>
    <row r="15" spans="1:8" x14ac:dyDescent="0.3">
      <c r="A15" s="1">
        <v>13</v>
      </c>
      <c r="B15" s="1" t="s">
        <v>68</v>
      </c>
      <c r="C15" s="1" t="s">
        <v>67</v>
      </c>
      <c r="D15" s="1" t="s">
        <v>60</v>
      </c>
      <c r="E15" s="14">
        <v>6931513</v>
      </c>
      <c r="F15" s="1">
        <v>1</v>
      </c>
      <c r="G15" s="1">
        <v>2.39</v>
      </c>
      <c r="H15" s="1">
        <f t="shared" si="0"/>
        <v>2.39</v>
      </c>
    </row>
    <row r="16" spans="1:8" x14ac:dyDescent="0.3">
      <c r="A16" s="1">
        <v>14</v>
      </c>
      <c r="B16" s="1" t="s">
        <v>69</v>
      </c>
      <c r="C16" s="1" t="s">
        <v>70</v>
      </c>
      <c r="D16" s="1" t="s">
        <v>60</v>
      </c>
      <c r="E16" s="14">
        <v>6790641</v>
      </c>
      <c r="F16" s="1">
        <v>2</v>
      </c>
      <c r="G16" s="1">
        <v>1.45</v>
      </c>
      <c r="H16" s="1">
        <f t="shared" si="0"/>
        <v>2.9</v>
      </c>
    </row>
    <row r="17" spans="1:14" x14ac:dyDescent="0.3">
      <c r="A17" s="1">
        <v>15</v>
      </c>
      <c r="B17" s="1" t="s">
        <v>71</v>
      </c>
      <c r="C17" s="1" t="s">
        <v>70</v>
      </c>
      <c r="D17" s="1" t="s">
        <v>60</v>
      </c>
      <c r="E17" s="14">
        <v>6790616</v>
      </c>
      <c r="F17" s="1">
        <v>4</v>
      </c>
      <c r="G17" s="1">
        <v>0.98</v>
      </c>
      <c r="H17" s="1">
        <f t="shared" si="0"/>
        <v>3.92</v>
      </c>
    </row>
    <row r="18" spans="1:14" x14ac:dyDescent="0.3">
      <c r="A18" s="1">
        <v>16</v>
      </c>
      <c r="B18" s="1" t="s">
        <v>72</v>
      </c>
      <c r="C18" s="1" t="s">
        <v>70</v>
      </c>
      <c r="D18" s="1" t="s">
        <v>60</v>
      </c>
      <c r="E18" s="14">
        <v>6790605</v>
      </c>
      <c r="F18" s="1">
        <v>4</v>
      </c>
      <c r="G18" s="1">
        <v>0.84</v>
      </c>
      <c r="H18" s="1">
        <f t="shared" si="0"/>
        <v>3.36</v>
      </c>
    </row>
    <row r="19" spans="1:14" x14ac:dyDescent="0.3">
      <c r="A19">
        <v>17</v>
      </c>
      <c r="B19" t="s">
        <v>73</v>
      </c>
      <c r="C19" t="s">
        <v>75</v>
      </c>
      <c r="D19" s="12" t="s">
        <v>74</v>
      </c>
      <c r="E19" s="13" t="s">
        <v>76</v>
      </c>
      <c r="F19">
        <v>0</v>
      </c>
      <c r="G19">
        <v>98</v>
      </c>
      <c r="H19">
        <f t="shared" si="0"/>
        <v>0</v>
      </c>
    </row>
    <row r="21" spans="1:14" x14ac:dyDescent="0.3">
      <c r="B21" t="s">
        <v>79</v>
      </c>
    </row>
    <row r="22" spans="1:14" x14ac:dyDescent="0.3">
      <c r="B22" t="s">
        <v>77</v>
      </c>
    </row>
    <row r="23" spans="1:14" x14ac:dyDescent="0.3">
      <c r="B23" t="s">
        <v>80</v>
      </c>
    </row>
    <row r="24" spans="1:14" x14ac:dyDescent="0.3">
      <c r="B24" t="s">
        <v>78</v>
      </c>
      <c r="K24" s="17" t="s">
        <v>85</v>
      </c>
      <c r="L24" s="1">
        <v>12</v>
      </c>
      <c r="M24" s="1">
        <v>24</v>
      </c>
      <c r="N24" s="1">
        <v>36</v>
      </c>
    </row>
    <row r="25" spans="1:14" x14ac:dyDescent="0.3">
      <c r="J25" s="18" t="s">
        <v>84</v>
      </c>
      <c r="K25" s="17">
        <v>1</v>
      </c>
      <c r="L25" s="1">
        <v>6</v>
      </c>
      <c r="M25" s="1">
        <v>12</v>
      </c>
      <c r="N25" s="1">
        <v>18</v>
      </c>
    </row>
    <row r="26" spans="1:14" x14ac:dyDescent="0.3">
      <c r="J26" s="18" t="s">
        <v>89</v>
      </c>
      <c r="K26" s="17">
        <v>2.5</v>
      </c>
      <c r="L26" s="1">
        <v>15</v>
      </c>
      <c r="M26" s="1">
        <v>30</v>
      </c>
      <c r="N26" s="1">
        <v>45</v>
      </c>
    </row>
    <row r="27" spans="1:14" ht="28.8" x14ac:dyDescent="0.3">
      <c r="J27" s="18" t="s">
        <v>86</v>
      </c>
      <c r="K27" s="17">
        <v>2.77</v>
      </c>
      <c r="L27" s="11">
        <v>13.67</v>
      </c>
      <c r="M27" s="11">
        <v>27.33</v>
      </c>
      <c r="N27" s="11">
        <v>41</v>
      </c>
    </row>
    <row r="28" spans="1:14" ht="28.8" x14ac:dyDescent="0.3">
      <c r="J28" s="18" t="s">
        <v>87</v>
      </c>
      <c r="K28" s="17">
        <v>1.6</v>
      </c>
      <c r="L28" s="1">
        <v>9.6</v>
      </c>
      <c r="M28" s="1">
        <v>19.2</v>
      </c>
      <c r="N28" s="1">
        <v>28.8</v>
      </c>
    </row>
    <row r="29" spans="1:14" ht="28.8" x14ac:dyDescent="0.3">
      <c r="J29" s="18" t="s">
        <v>88</v>
      </c>
      <c r="K29" s="17">
        <v>1.8</v>
      </c>
      <c r="L29" s="1">
        <f>$K$29*L25</f>
        <v>10.8</v>
      </c>
      <c r="M29" s="1">
        <f t="shared" ref="M29:N29" si="1">$K$29*M25</f>
        <v>21.6</v>
      </c>
      <c r="N29" s="1">
        <f t="shared" si="1"/>
        <v>32.4</v>
      </c>
    </row>
    <row r="30" spans="1:14" x14ac:dyDescent="0.3">
      <c r="K30" s="16"/>
    </row>
    <row r="31" spans="1:14" x14ac:dyDescent="0.3">
      <c r="K31" s="17" t="s">
        <v>85</v>
      </c>
      <c r="L31" s="1">
        <v>12</v>
      </c>
      <c r="M31" s="1">
        <v>24</v>
      </c>
      <c r="N31" s="1">
        <v>36</v>
      </c>
    </row>
    <row r="32" spans="1:14" x14ac:dyDescent="0.3">
      <c r="J32" s="18" t="s">
        <v>84</v>
      </c>
      <c r="K32" s="17">
        <v>1</v>
      </c>
      <c r="L32" s="1">
        <v>6</v>
      </c>
      <c r="M32" s="1">
        <v>12</v>
      </c>
      <c r="N32" s="1">
        <v>18</v>
      </c>
    </row>
    <row r="33" spans="10:14" ht="28.8" x14ac:dyDescent="0.3">
      <c r="J33" s="18" t="s">
        <v>91</v>
      </c>
      <c r="K33" s="19">
        <f>K27/0.575</f>
        <v>4.8173913043478267</v>
      </c>
      <c r="L33" s="19">
        <f t="shared" ref="L33:N34" si="2">L27/0.575</f>
        <v>23.773913043478263</v>
      </c>
      <c r="M33" s="19">
        <f t="shared" si="2"/>
        <v>47.530434782608694</v>
      </c>
      <c r="N33" s="19">
        <f t="shared" si="2"/>
        <v>71.304347826086968</v>
      </c>
    </row>
    <row r="34" spans="10:14" ht="28.8" x14ac:dyDescent="0.3">
      <c r="J34" s="18" t="s">
        <v>90</v>
      </c>
      <c r="K34" s="19">
        <f>K28/0.575</f>
        <v>2.7826086956521743</v>
      </c>
      <c r="L34" s="19">
        <f t="shared" si="2"/>
        <v>16.695652173913043</v>
      </c>
      <c r="M34" s="19">
        <f t="shared" si="2"/>
        <v>33.391304347826086</v>
      </c>
      <c r="N34" s="19">
        <f t="shared" si="2"/>
        <v>50.086956521739133</v>
      </c>
    </row>
  </sheetData>
  <hyperlinks>
    <hyperlink ref="D1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opLeftCell="A37" workbookViewId="0">
      <selection activeCell="B47" sqref="B47:B49"/>
    </sheetView>
  </sheetViews>
  <sheetFormatPr defaultRowHeight="14.4" x14ac:dyDescent="0.3"/>
  <cols>
    <col min="1" max="1" width="10.77734375" customWidth="1"/>
    <col min="2" max="2" width="25.77734375" customWidth="1"/>
    <col min="3" max="3" width="12.109375" bestFit="1" customWidth="1"/>
    <col min="4" max="4" width="25.77734375" customWidth="1"/>
  </cols>
  <sheetData>
    <row r="1" spans="1:4" x14ac:dyDescent="0.3">
      <c r="A1" s="23" t="s">
        <v>15</v>
      </c>
      <c r="B1" s="24"/>
      <c r="C1" s="24"/>
      <c r="D1" s="25"/>
    </row>
    <row r="2" spans="1:4" x14ac:dyDescent="0.3">
      <c r="A2" s="1" t="s">
        <v>2</v>
      </c>
      <c r="B2" s="1"/>
      <c r="C2" s="1"/>
      <c r="D2" s="1"/>
    </row>
    <row r="3" spans="1:4" x14ac:dyDescent="0.3">
      <c r="A3" s="1" t="s">
        <v>0</v>
      </c>
      <c r="B3" s="4">
        <v>43520</v>
      </c>
      <c r="C3" s="1" t="s">
        <v>17</v>
      </c>
      <c r="D3" s="1">
        <v>64</v>
      </c>
    </row>
    <row r="4" spans="1:4" x14ac:dyDescent="0.3">
      <c r="A4" s="1" t="s">
        <v>1</v>
      </c>
      <c r="B4" s="1"/>
      <c r="C4" s="1" t="s">
        <v>3</v>
      </c>
      <c r="D4" s="7"/>
    </row>
    <row r="5" spans="1:4" x14ac:dyDescent="0.3">
      <c r="A5" s="1" t="s">
        <v>4</v>
      </c>
      <c r="B5" s="1"/>
      <c r="C5" s="1" t="s">
        <v>4</v>
      </c>
      <c r="D5" s="1"/>
    </row>
    <row r="6" spans="1:4" x14ac:dyDescent="0.3">
      <c r="A6" s="1" t="s">
        <v>5</v>
      </c>
      <c r="B6" s="1"/>
      <c r="C6" s="1" t="s">
        <v>5</v>
      </c>
      <c r="D6" s="1"/>
    </row>
    <row r="7" spans="1:4" x14ac:dyDescent="0.3">
      <c r="A7" s="1" t="s">
        <v>6</v>
      </c>
      <c r="B7" s="1"/>
      <c r="C7" s="1" t="s">
        <v>6</v>
      </c>
      <c r="D7" s="1"/>
    </row>
    <row r="8" spans="1:4" x14ac:dyDescent="0.3">
      <c r="A8" s="1" t="s">
        <v>7</v>
      </c>
      <c r="B8" s="1"/>
      <c r="C8" s="1" t="s">
        <v>7</v>
      </c>
      <c r="D8" s="1"/>
    </row>
    <row r="9" spans="1:4" x14ac:dyDescent="0.3">
      <c r="A9" s="1" t="s">
        <v>8</v>
      </c>
      <c r="B9" s="1"/>
      <c r="C9" s="1" t="s">
        <v>16</v>
      </c>
      <c r="D9" s="3"/>
    </row>
    <row r="10" spans="1:4" x14ac:dyDescent="0.3">
      <c r="A10" s="1" t="s">
        <v>10</v>
      </c>
      <c r="B10" s="1"/>
      <c r="C10" s="1" t="s">
        <v>11</v>
      </c>
      <c r="D10" s="1"/>
    </row>
    <row r="11" spans="1:4" x14ac:dyDescent="0.3">
      <c r="A11" s="2"/>
      <c r="B11" s="2"/>
      <c r="C11" s="2"/>
      <c r="D11" s="2"/>
    </row>
    <row r="12" spans="1:4" x14ac:dyDescent="0.3">
      <c r="A12" s="1" t="s">
        <v>13</v>
      </c>
      <c r="B12" s="1"/>
      <c r="C12" s="1" t="s">
        <v>14</v>
      </c>
      <c r="D12" s="3"/>
    </row>
    <row r="13" spans="1:4" x14ac:dyDescent="0.3">
      <c r="A13" s="1" t="s">
        <v>0</v>
      </c>
      <c r="B13" s="1"/>
      <c r="C13" s="1" t="s">
        <v>17</v>
      </c>
      <c r="D13" s="1"/>
    </row>
    <row r="14" spans="1:4" x14ac:dyDescent="0.3">
      <c r="A14" s="1" t="s">
        <v>1</v>
      </c>
      <c r="B14" s="1"/>
      <c r="C14" s="1" t="s">
        <v>3</v>
      </c>
      <c r="D14" s="1"/>
    </row>
    <row r="15" spans="1:4" x14ac:dyDescent="0.3">
      <c r="A15" s="1" t="s">
        <v>4</v>
      </c>
      <c r="B15" s="1"/>
      <c r="C15" s="1" t="s">
        <v>4</v>
      </c>
      <c r="D15" s="1"/>
    </row>
    <row r="16" spans="1:4" x14ac:dyDescent="0.3">
      <c r="A16" s="1" t="s">
        <v>5</v>
      </c>
      <c r="B16" s="1"/>
      <c r="C16" s="1" t="s">
        <v>5</v>
      </c>
      <c r="D16" s="1"/>
    </row>
    <row r="17" spans="1:4" x14ac:dyDescent="0.3">
      <c r="A17" s="1" t="s">
        <v>6</v>
      </c>
      <c r="B17" s="1"/>
      <c r="C17" s="1" t="s">
        <v>6</v>
      </c>
      <c r="D17" s="1"/>
    </row>
    <row r="18" spans="1:4" x14ac:dyDescent="0.3">
      <c r="A18" s="1" t="s">
        <v>7</v>
      </c>
      <c r="B18" s="1"/>
      <c r="C18" s="1" t="s">
        <v>7</v>
      </c>
      <c r="D18" s="1"/>
    </row>
    <row r="19" spans="1:4" x14ac:dyDescent="0.3">
      <c r="A19" s="1" t="s">
        <v>8</v>
      </c>
      <c r="B19" s="1"/>
      <c r="C19" s="1" t="s">
        <v>9</v>
      </c>
      <c r="D19" s="1"/>
    </row>
    <row r="20" spans="1:4" x14ac:dyDescent="0.3">
      <c r="A20" s="1" t="s">
        <v>10</v>
      </c>
      <c r="B20" s="1"/>
      <c r="C20" s="1" t="s">
        <v>11</v>
      </c>
      <c r="D20" s="1"/>
    </row>
    <row r="22" spans="1:4" x14ac:dyDescent="0.3">
      <c r="A22" s="23" t="s">
        <v>83</v>
      </c>
      <c r="B22" s="24"/>
      <c r="C22" s="24"/>
      <c r="D22" s="25"/>
    </row>
    <row r="23" spans="1:4" x14ac:dyDescent="0.3">
      <c r="A23" s="1" t="s">
        <v>2</v>
      </c>
      <c r="B23" s="1"/>
      <c r="C23" s="1"/>
      <c r="D23" s="1"/>
    </row>
    <row r="24" spans="1:4" x14ac:dyDescent="0.3">
      <c r="A24" s="1" t="s">
        <v>0</v>
      </c>
      <c r="B24" s="4">
        <v>43527</v>
      </c>
      <c r="C24" s="1" t="s">
        <v>17</v>
      </c>
      <c r="D24" s="1">
        <v>54</v>
      </c>
    </row>
    <row r="25" spans="1:4" x14ac:dyDescent="0.3">
      <c r="A25" s="1" t="s">
        <v>1</v>
      </c>
      <c r="B25" s="8">
        <v>0.59027777777777779</v>
      </c>
      <c r="C25" s="1" t="s">
        <v>3</v>
      </c>
      <c r="D25" s="7"/>
    </row>
    <row r="26" spans="1:4" x14ac:dyDescent="0.3">
      <c r="A26" s="1" t="s">
        <v>4</v>
      </c>
      <c r="B26" s="1">
        <v>13.59</v>
      </c>
      <c r="C26" s="1" t="s">
        <v>4</v>
      </c>
      <c r="D26" s="1"/>
    </row>
    <row r="27" spans="1:4" x14ac:dyDescent="0.3">
      <c r="A27" s="1" t="s">
        <v>5</v>
      </c>
      <c r="B27" s="1">
        <v>13.58</v>
      </c>
      <c r="C27" s="1" t="s">
        <v>5</v>
      </c>
      <c r="D27" s="1"/>
    </row>
    <row r="28" spans="1:4" x14ac:dyDescent="0.3">
      <c r="A28" s="1" t="s">
        <v>6</v>
      </c>
      <c r="B28" s="1">
        <v>13.55</v>
      </c>
      <c r="C28" s="1" t="s">
        <v>6</v>
      </c>
      <c r="D28" s="1"/>
    </row>
    <row r="29" spans="1:4" x14ac:dyDescent="0.3">
      <c r="A29" s="1" t="s">
        <v>7</v>
      </c>
      <c r="B29" s="1"/>
      <c r="C29" s="1" t="s">
        <v>7</v>
      </c>
      <c r="D29" s="1"/>
    </row>
    <row r="30" spans="1:4" x14ac:dyDescent="0.3">
      <c r="A30" s="1" t="s">
        <v>8</v>
      </c>
      <c r="B30" s="1"/>
      <c r="C30" s="1" t="s">
        <v>16</v>
      </c>
      <c r="D30" s="3"/>
    </row>
    <row r="31" spans="1:4" x14ac:dyDescent="0.3">
      <c r="A31" s="1" t="s">
        <v>10</v>
      </c>
      <c r="B31" s="1"/>
      <c r="C31" s="1" t="s">
        <v>11</v>
      </c>
      <c r="D31" s="1"/>
    </row>
    <row r="32" spans="1:4" x14ac:dyDescent="0.3">
      <c r="A32" s="2"/>
      <c r="B32" s="2"/>
      <c r="C32" s="2"/>
      <c r="D32" s="2"/>
    </row>
    <row r="33" spans="1:4" x14ac:dyDescent="0.3">
      <c r="A33" s="1" t="s">
        <v>13</v>
      </c>
      <c r="B33" s="1"/>
      <c r="C33" s="1" t="s">
        <v>14</v>
      </c>
      <c r="D33" s="3"/>
    </row>
    <row r="34" spans="1:4" x14ac:dyDescent="0.3">
      <c r="A34" s="1" t="s">
        <v>0</v>
      </c>
      <c r="B34" s="1"/>
      <c r="C34" s="1" t="s">
        <v>17</v>
      </c>
      <c r="D34" s="1"/>
    </row>
    <row r="35" spans="1:4" x14ac:dyDescent="0.3">
      <c r="A35" s="1" t="s">
        <v>1</v>
      </c>
      <c r="B35" s="1"/>
      <c r="C35" s="1" t="s">
        <v>3</v>
      </c>
      <c r="D35" s="1"/>
    </row>
    <row r="36" spans="1:4" x14ac:dyDescent="0.3">
      <c r="A36" s="1" t="s">
        <v>4</v>
      </c>
      <c r="B36" s="1"/>
      <c r="C36" s="1" t="s">
        <v>4</v>
      </c>
      <c r="D36" s="1"/>
    </row>
    <row r="37" spans="1:4" x14ac:dyDescent="0.3">
      <c r="A37" s="1" t="s">
        <v>5</v>
      </c>
      <c r="B37" s="1"/>
      <c r="C37" s="1" t="s">
        <v>5</v>
      </c>
      <c r="D37" s="1"/>
    </row>
    <row r="38" spans="1:4" x14ac:dyDescent="0.3">
      <c r="A38" s="1" t="s">
        <v>6</v>
      </c>
      <c r="B38" s="1"/>
      <c r="C38" s="1" t="s">
        <v>6</v>
      </c>
      <c r="D38" s="1"/>
    </row>
    <row r="39" spans="1:4" x14ac:dyDescent="0.3">
      <c r="A39" s="1" t="s">
        <v>7</v>
      </c>
      <c r="B39" s="1"/>
      <c r="C39" s="1" t="s">
        <v>7</v>
      </c>
      <c r="D39" s="1"/>
    </row>
    <row r="40" spans="1:4" x14ac:dyDescent="0.3">
      <c r="A40" s="1" t="s">
        <v>8</v>
      </c>
      <c r="B40" s="1"/>
      <c r="C40" s="1" t="s">
        <v>9</v>
      </c>
      <c r="D40" s="1"/>
    </row>
    <row r="41" spans="1:4" x14ac:dyDescent="0.3">
      <c r="A41" s="1" t="s">
        <v>10</v>
      </c>
      <c r="B41" s="1"/>
      <c r="C41" s="1" t="s">
        <v>11</v>
      </c>
      <c r="D41" s="1"/>
    </row>
    <row r="43" spans="1:4" x14ac:dyDescent="0.3">
      <c r="A43" s="23" t="s">
        <v>82</v>
      </c>
      <c r="B43" s="24"/>
      <c r="C43" s="24"/>
      <c r="D43" s="25"/>
    </row>
    <row r="44" spans="1:4" x14ac:dyDescent="0.3">
      <c r="A44" s="1" t="s">
        <v>2</v>
      </c>
      <c r="B44" s="1"/>
      <c r="C44" s="1"/>
      <c r="D44" s="1"/>
    </row>
    <row r="45" spans="1:4" x14ac:dyDescent="0.3">
      <c r="A45" s="1" t="s">
        <v>0</v>
      </c>
      <c r="B45" s="4">
        <v>43527</v>
      </c>
      <c r="C45" s="1" t="s">
        <v>17</v>
      </c>
      <c r="D45" s="1">
        <v>53.9</v>
      </c>
    </row>
    <row r="46" spans="1:4" x14ac:dyDescent="0.3">
      <c r="A46" s="1" t="s">
        <v>1</v>
      </c>
      <c r="B46" s="1"/>
      <c r="C46" s="1" t="s">
        <v>3</v>
      </c>
      <c r="D46" s="7"/>
    </row>
    <row r="47" spans="1:4" x14ac:dyDescent="0.3">
      <c r="A47" s="1" t="s">
        <v>4</v>
      </c>
      <c r="B47" s="1">
        <v>13.7</v>
      </c>
      <c r="C47" s="1" t="s">
        <v>4</v>
      </c>
      <c r="D47" s="1"/>
    </row>
    <row r="48" spans="1:4" x14ac:dyDescent="0.3">
      <c r="A48" s="1" t="s">
        <v>5</v>
      </c>
      <c r="B48" s="1">
        <v>13.65</v>
      </c>
      <c r="C48" s="1" t="s">
        <v>5</v>
      </c>
      <c r="D48" s="1"/>
    </row>
    <row r="49" spans="1:4" x14ac:dyDescent="0.3">
      <c r="A49" s="1" t="s">
        <v>6</v>
      </c>
      <c r="B49" s="1">
        <v>13.6</v>
      </c>
      <c r="C49" s="1" t="s">
        <v>6</v>
      </c>
      <c r="D49" s="1"/>
    </row>
    <row r="50" spans="1:4" x14ac:dyDescent="0.3">
      <c r="A50" s="1" t="s">
        <v>7</v>
      </c>
      <c r="B50" s="1">
        <v>40.92</v>
      </c>
      <c r="C50" s="1" t="s">
        <v>7</v>
      </c>
      <c r="D50" s="1"/>
    </row>
    <row r="51" spans="1:4" x14ac:dyDescent="0.3">
      <c r="A51" s="1" t="s">
        <v>8</v>
      </c>
      <c r="B51" s="1">
        <v>20</v>
      </c>
      <c r="C51" s="1" t="s">
        <v>16</v>
      </c>
      <c r="D51" s="3"/>
    </row>
    <row r="52" spans="1:4" x14ac:dyDescent="0.3">
      <c r="A52" s="1" t="s">
        <v>10</v>
      </c>
      <c r="B52" s="1"/>
      <c r="C52" s="1" t="s">
        <v>11</v>
      </c>
      <c r="D52" s="1"/>
    </row>
    <row r="53" spans="1:4" x14ac:dyDescent="0.3">
      <c r="A53" s="2"/>
      <c r="B53" s="2"/>
      <c r="C53" s="2"/>
      <c r="D53" s="2"/>
    </row>
    <row r="54" spans="1:4" x14ac:dyDescent="0.3">
      <c r="A54" s="1" t="s">
        <v>13</v>
      </c>
      <c r="B54" s="1"/>
      <c r="C54" s="1" t="s">
        <v>14</v>
      </c>
      <c r="D54" s="3"/>
    </row>
    <row r="55" spans="1:4" x14ac:dyDescent="0.3">
      <c r="A55" s="1" t="s">
        <v>0</v>
      </c>
      <c r="B55" s="1"/>
      <c r="C55" s="1" t="s">
        <v>17</v>
      </c>
      <c r="D55" s="1"/>
    </row>
    <row r="56" spans="1:4" x14ac:dyDescent="0.3">
      <c r="A56" s="1" t="s">
        <v>1</v>
      </c>
      <c r="B56" s="1"/>
      <c r="C56" s="1" t="s">
        <v>3</v>
      </c>
      <c r="D56" s="1"/>
    </row>
    <row r="57" spans="1:4" x14ac:dyDescent="0.3">
      <c r="A57" s="1" t="s">
        <v>4</v>
      </c>
      <c r="B57" s="1"/>
      <c r="C57" s="1" t="s">
        <v>4</v>
      </c>
      <c r="D57" s="1"/>
    </row>
    <row r="58" spans="1:4" x14ac:dyDescent="0.3">
      <c r="A58" s="1" t="s">
        <v>5</v>
      </c>
      <c r="B58" s="1"/>
      <c r="C58" s="1" t="s">
        <v>5</v>
      </c>
      <c r="D58" s="1"/>
    </row>
    <row r="59" spans="1:4" x14ac:dyDescent="0.3">
      <c r="A59" s="1" t="s">
        <v>6</v>
      </c>
      <c r="B59" s="1"/>
      <c r="C59" s="1" t="s">
        <v>6</v>
      </c>
      <c r="D59" s="1"/>
    </row>
    <row r="60" spans="1:4" x14ac:dyDescent="0.3">
      <c r="A60" s="1" t="s">
        <v>7</v>
      </c>
      <c r="B60" s="1"/>
      <c r="C60" s="1" t="s">
        <v>7</v>
      </c>
      <c r="D60" s="1"/>
    </row>
    <row r="61" spans="1:4" x14ac:dyDescent="0.3">
      <c r="A61" s="1" t="s">
        <v>8</v>
      </c>
      <c r="B61" s="1"/>
      <c r="C61" s="1" t="s">
        <v>9</v>
      </c>
      <c r="D61" s="1"/>
    </row>
    <row r="62" spans="1:4" x14ac:dyDescent="0.3">
      <c r="A62" s="1" t="s">
        <v>10</v>
      </c>
      <c r="B62" s="1"/>
      <c r="C62" s="1" t="s">
        <v>11</v>
      </c>
      <c r="D62" s="1"/>
    </row>
    <row r="64" spans="1:4" x14ac:dyDescent="0.3">
      <c r="A64" s="23" t="s">
        <v>81</v>
      </c>
      <c r="B64" s="24"/>
      <c r="C64" s="24"/>
      <c r="D64" s="25"/>
    </row>
    <row r="65" spans="1:4" x14ac:dyDescent="0.3">
      <c r="A65" s="1" t="s">
        <v>2</v>
      </c>
      <c r="B65" s="1"/>
      <c r="C65" s="1"/>
      <c r="D65" s="1"/>
    </row>
    <row r="66" spans="1:4" x14ac:dyDescent="0.3">
      <c r="A66" s="1" t="s">
        <v>0</v>
      </c>
      <c r="B66" s="4">
        <v>43526</v>
      </c>
      <c r="C66" s="1" t="s">
        <v>17</v>
      </c>
      <c r="D66" s="1">
        <v>54</v>
      </c>
    </row>
    <row r="67" spans="1:4" x14ac:dyDescent="0.3">
      <c r="A67" s="1" t="s">
        <v>1</v>
      </c>
      <c r="B67" s="8">
        <v>0.78125</v>
      </c>
      <c r="C67" s="1" t="s">
        <v>3</v>
      </c>
      <c r="D67" s="7"/>
    </row>
    <row r="68" spans="1:4" x14ac:dyDescent="0.3">
      <c r="A68" s="1" t="s">
        <v>4</v>
      </c>
      <c r="B68" s="1">
        <v>13.69</v>
      </c>
      <c r="C68" s="1" t="s">
        <v>4</v>
      </c>
      <c r="D68" s="1"/>
    </row>
    <row r="69" spans="1:4" x14ac:dyDescent="0.3">
      <c r="A69" s="1" t="s">
        <v>5</v>
      </c>
      <c r="B69" s="1">
        <v>13.64</v>
      </c>
      <c r="C69" s="1" t="s">
        <v>5</v>
      </c>
      <c r="D69" s="1"/>
    </row>
    <row r="70" spans="1:4" x14ac:dyDescent="0.3">
      <c r="A70" s="1" t="s">
        <v>6</v>
      </c>
      <c r="B70" s="1">
        <v>13.58</v>
      </c>
      <c r="C70" s="1" t="s">
        <v>6</v>
      </c>
      <c r="D70" s="1"/>
    </row>
    <row r="71" spans="1:4" x14ac:dyDescent="0.3">
      <c r="A71" s="1" t="s">
        <v>7</v>
      </c>
      <c r="B71" s="1">
        <v>40.98</v>
      </c>
      <c r="C71" s="1" t="s">
        <v>7</v>
      </c>
      <c r="D71" s="1"/>
    </row>
    <row r="72" spans="1:4" x14ac:dyDescent="0.3">
      <c r="A72" s="1" t="s">
        <v>8</v>
      </c>
      <c r="B72" s="1">
        <v>36</v>
      </c>
      <c r="C72" s="1" t="s">
        <v>16</v>
      </c>
      <c r="D72" s="3">
        <v>30</v>
      </c>
    </row>
    <row r="73" spans="1:4" x14ac:dyDescent="0.3">
      <c r="A73" s="1" t="s">
        <v>10</v>
      </c>
      <c r="B73" s="1">
        <v>1300</v>
      </c>
      <c r="C73" s="1" t="s">
        <v>11</v>
      </c>
      <c r="D73" s="1"/>
    </row>
    <row r="74" spans="1:4" x14ac:dyDescent="0.3">
      <c r="A74" s="2"/>
      <c r="B74" s="2"/>
      <c r="C74" s="2"/>
      <c r="D74" s="2"/>
    </row>
    <row r="75" spans="1:4" x14ac:dyDescent="0.3">
      <c r="A75" s="1" t="s">
        <v>13</v>
      </c>
      <c r="B75" s="1"/>
      <c r="C75" s="1" t="s">
        <v>14</v>
      </c>
      <c r="D75" s="3"/>
    </row>
    <row r="76" spans="1:4" x14ac:dyDescent="0.3">
      <c r="A76" s="1" t="s">
        <v>0</v>
      </c>
      <c r="B76" s="1"/>
      <c r="C76" s="1" t="s">
        <v>17</v>
      </c>
      <c r="D76" s="1"/>
    </row>
    <row r="77" spans="1:4" x14ac:dyDescent="0.3">
      <c r="A77" s="1" t="s">
        <v>1</v>
      </c>
      <c r="B77" s="1"/>
      <c r="C77" s="1" t="s">
        <v>3</v>
      </c>
      <c r="D77" s="1"/>
    </row>
    <row r="78" spans="1:4" x14ac:dyDescent="0.3">
      <c r="A78" s="1" t="s">
        <v>4</v>
      </c>
      <c r="B78" s="1"/>
      <c r="C78" s="1" t="s">
        <v>4</v>
      </c>
      <c r="D78" s="1"/>
    </row>
    <row r="79" spans="1:4" x14ac:dyDescent="0.3">
      <c r="A79" s="1" t="s">
        <v>5</v>
      </c>
      <c r="B79" s="1"/>
      <c r="C79" s="1" t="s">
        <v>5</v>
      </c>
      <c r="D79" s="1"/>
    </row>
    <row r="80" spans="1:4" x14ac:dyDescent="0.3">
      <c r="A80" s="1" t="s">
        <v>6</v>
      </c>
      <c r="B80" s="1"/>
      <c r="C80" s="1" t="s">
        <v>6</v>
      </c>
      <c r="D80" s="1"/>
    </row>
    <row r="81" spans="1:4" x14ac:dyDescent="0.3">
      <c r="A81" s="1" t="s">
        <v>7</v>
      </c>
      <c r="B81" s="1"/>
      <c r="C81" s="1" t="s">
        <v>7</v>
      </c>
      <c r="D81" s="1"/>
    </row>
    <row r="82" spans="1:4" x14ac:dyDescent="0.3">
      <c r="A82" s="1" t="s">
        <v>8</v>
      </c>
      <c r="B82" s="1"/>
      <c r="C82" s="1" t="s">
        <v>9</v>
      </c>
      <c r="D82" s="1"/>
    </row>
    <row r="83" spans="1:4" x14ac:dyDescent="0.3">
      <c r="A83" s="1" t="s">
        <v>10</v>
      </c>
      <c r="B83" s="1"/>
      <c r="C83" s="1" t="s">
        <v>11</v>
      </c>
      <c r="D83" s="1"/>
    </row>
    <row r="85" spans="1:4" x14ac:dyDescent="0.3">
      <c r="A85" s="23" t="s">
        <v>27</v>
      </c>
      <c r="B85" s="24"/>
      <c r="C85" s="24"/>
      <c r="D85" s="25"/>
    </row>
    <row r="86" spans="1:4" x14ac:dyDescent="0.3">
      <c r="A86" s="1" t="s">
        <v>2</v>
      </c>
      <c r="B86" s="1"/>
      <c r="C86" s="1"/>
      <c r="D86" s="1"/>
    </row>
    <row r="87" spans="1:4" x14ac:dyDescent="0.3">
      <c r="A87" s="1" t="s">
        <v>0</v>
      </c>
      <c r="B87" s="4">
        <v>43524</v>
      </c>
      <c r="C87" s="1" t="s">
        <v>17</v>
      </c>
      <c r="D87" s="1">
        <v>58</v>
      </c>
    </row>
    <row r="88" spans="1:4" x14ac:dyDescent="0.3">
      <c r="A88" s="1" t="s">
        <v>1</v>
      </c>
      <c r="B88" s="1"/>
      <c r="C88" s="1" t="s">
        <v>3</v>
      </c>
      <c r="D88" s="7"/>
    </row>
    <row r="89" spans="1:4" x14ac:dyDescent="0.3">
      <c r="A89" s="1" t="s">
        <v>4</v>
      </c>
      <c r="B89" s="1">
        <v>13.67</v>
      </c>
      <c r="C89" s="1" t="s">
        <v>4</v>
      </c>
      <c r="D89" s="1"/>
    </row>
    <row r="90" spans="1:4" x14ac:dyDescent="0.3">
      <c r="A90" s="1" t="s">
        <v>5</v>
      </c>
      <c r="B90" s="1">
        <v>13.65</v>
      </c>
      <c r="C90" s="1" t="s">
        <v>5</v>
      </c>
      <c r="D90" s="1"/>
    </row>
    <row r="91" spans="1:4" x14ac:dyDescent="0.3">
      <c r="A91" s="1" t="s">
        <v>6</v>
      </c>
      <c r="B91" s="1">
        <v>13.6</v>
      </c>
      <c r="C91" s="1" t="s">
        <v>6</v>
      </c>
      <c r="D91" s="1"/>
    </row>
    <row r="92" spans="1:4" x14ac:dyDescent="0.3">
      <c r="A92" s="1" t="s">
        <v>7</v>
      </c>
      <c r="B92" s="1">
        <v>40.950000000000003</v>
      </c>
      <c r="C92" s="1" t="s">
        <v>7</v>
      </c>
      <c r="D92" s="1"/>
    </row>
    <row r="93" spans="1:4" x14ac:dyDescent="0.3">
      <c r="A93" s="1" t="s">
        <v>8</v>
      </c>
      <c r="B93" s="1">
        <v>25</v>
      </c>
      <c r="C93" s="1" t="s">
        <v>16</v>
      </c>
      <c r="D93" s="3">
        <v>30</v>
      </c>
    </row>
    <row r="94" spans="1:4" x14ac:dyDescent="0.3">
      <c r="A94" s="1" t="s">
        <v>10</v>
      </c>
      <c r="B94" s="1"/>
      <c r="C94" s="1" t="s">
        <v>11</v>
      </c>
      <c r="D94" s="1"/>
    </row>
    <row r="95" spans="1:4" x14ac:dyDescent="0.3">
      <c r="A95" s="2"/>
      <c r="B95" s="2"/>
      <c r="C95" s="2"/>
      <c r="D95" s="2"/>
    </row>
    <row r="96" spans="1:4" x14ac:dyDescent="0.3">
      <c r="A96" s="1" t="s">
        <v>13</v>
      </c>
      <c r="B96" s="1"/>
      <c r="C96" s="1" t="s">
        <v>14</v>
      </c>
      <c r="D96" s="3"/>
    </row>
    <row r="97" spans="1:4" x14ac:dyDescent="0.3">
      <c r="A97" s="1" t="s">
        <v>0</v>
      </c>
      <c r="B97" s="1"/>
      <c r="C97" s="1" t="s">
        <v>17</v>
      </c>
      <c r="D97" s="1"/>
    </row>
    <row r="98" spans="1:4" x14ac:dyDescent="0.3">
      <c r="A98" s="1" t="s">
        <v>1</v>
      </c>
      <c r="B98" s="1"/>
      <c r="C98" s="1" t="s">
        <v>3</v>
      </c>
      <c r="D98" s="1"/>
    </row>
    <row r="99" spans="1:4" x14ac:dyDescent="0.3">
      <c r="A99" s="1" t="s">
        <v>4</v>
      </c>
      <c r="B99" s="1"/>
      <c r="C99" s="1" t="s">
        <v>4</v>
      </c>
      <c r="D99" s="1"/>
    </row>
    <row r="100" spans="1:4" x14ac:dyDescent="0.3">
      <c r="A100" s="1" t="s">
        <v>5</v>
      </c>
      <c r="B100" s="1"/>
      <c r="C100" s="1" t="s">
        <v>5</v>
      </c>
      <c r="D100" s="1"/>
    </row>
    <row r="101" spans="1:4" x14ac:dyDescent="0.3">
      <c r="A101" s="1" t="s">
        <v>6</v>
      </c>
      <c r="B101" s="1"/>
      <c r="C101" s="1" t="s">
        <v>6</v>
      </c>
      <c r="D101" s="1"/>
    </row>
    <row r="102" spans="1:4" x14ac:dyDescent="0.3">
      <c r="A102" s="1" t="s">
        <v>7</v>
      </c>
      <c r="B102" s="1"/>
      <c r="C102" s="1" t="s">
        <v>7</v>
      </c>
      <c r="D102" s="1"/>
    </row>
    <row r="103" spans="1:4" x14ac:dyDescent="0.3">
      <c r="A103" s="1" t="s">
        <v>8</v>
      </c>
      <c r="B103" s="1"/>
      <c r="C103" s="1" t="s">
        <v>9</v>
      </c>
      <c r="D103" s="1"/>
    </row>
    <row r="104" spans="1:4" x14ac:dyDescent="0.3">
      <c r="A104" s="1" t="s">
        <v>10</v>
      </c>
      <c r="B104" s="1"/>
      <c r="C104" s="1" t="s">
        <v>11</v>
      </c>
      <c r="D104" s="1"/>
    </row>
    <row r="106" spans="1:4" x14ac:dyDescent="0.3">
      <c r="A106" s="23" t="s">
        <v>25</v>
      </c>
      <c r="B106" s="24"/>
      <c r="C106" s="24"/>
      <c r="D106" s="25"/>
    </row>
    <row r="107" spans="1:4" x14ac:dyDescent="0.3">
      <c r="A107" s="1" t="s">
        <v>2</v>
      </c>
      <c r="B107" s="1"/>
      <c r="C107" s="1"/>
      <c r="D107" s="1"/>
    </row>
    <row r="108" spans="1:4" x14ac:dyDescent="0.3">
      <c r="A108" s="1" t="s">
        <v>0</v>
      </c>
      <c r="B108" s="4">
        <v>43523</v>
      </c>
      <c r="C108" s="1" t="s">
        <v>17</v>
      </c>
      <c r="D108" s="1">
        <v>54.6</v>
      </c>
    </row>
    <row r="109" spans="1:4" x14ac:dyDescent="0.3">
      <c r="A109" s="1" t="s">
        <v>1</v>
      </c>
      <c r="B109" s="8">
        <v>0.70833333333333337</v>
      </c>
      <c r="C109" s="1" t="s">
        <v>3</v>
      </c>
      <c r="D109" s="7"/>
    </row>
    <row r="110" spans="1:4" x14ac:dyDescent="0.3">
      <c r="A110" s="1" t="s">
        <v>4</v>
      </c>
      <c r="B110" s="1">
        <v>13.71</v>
      </c>
      <c r="C110" s="1" t="s">
        <v>4</v>
      </c>
      <c r="D110" s="1"/>
    </row>
    <row r="111" spans="1:4" x14ac:dyDescent="0.3">
      <c r="A111" s="1" t="s">
        <v>5</v>
      </c>
      <c r="B111" s="1">
        <v>13.66</v>
      </c>
      <c r="C111" s="1" t="s">
        <v>5</v>
      </c>
      <c r="D111" s="1"/>
    </row>
    <row r="112" spans="1:4" x14ac:dyDescent="0.3">
      <c r="A112" s="1" t="s">
        <v>6</v>
      </c>
      <c r="B112" s="1">
        <v>13.6</v>
      </c>
      <c r="C112" s="1" t="s">
        <v>6</v>
      </c>
      <c r="D112" s="1"/>
    </row>
    <row r="113" spans="1:4" x14ac:dyDescent="0.3">
      <c r="A113" s="1" t="s">
        <v>7</v>
      </c>
      <c r="B113" s="1">
        <v>40.99</v>
      </c>
      <c r="C113" s="1" t="s">
        <v>7</v>
      </c>
      <c r="D113" s="1"/>
    </row>
    <row r="114" spans="1:4" x14ac:dyDescent="0.3">
      <c r="A114" s="1" t="s">
        <v>8</v>
      </c>
      <c r="B114" s="1">
        <v>27.5</v>
      </c>
      <c r="C114" s="1" t="s">
        <v>16</v>
      </c>
      <c r="D114" s="3">
        <v>28.9</v>
      </c>
    </row>
    <row r="115" spans="1:4" x14ac:dyDescent="0.3">
      <c r="A115" s="1" t="s">
        <v>10</v>
      </c>
      <c r="B115" s="1">
        <v>1000</v>
      </c>
      <c r="C115" s="1" t="s">
        <v>11</v>
      </c>
      <c r="D115" s="1">
        <v>885</v>
      </c>
    </row>
    <row r="116" spans="1:4" x14ac:dyDescent="0.3">
      <c r="A116" s="2"/>
      <c r="B116" s="2"/>
      <c r="C116" s="2"/>
      <c r="D116" s="2"/>
    </row>
    <row r="117" spans="1:4" x14ac:dyDescent="0.3">
      <c r="A117" s="1" t="s">
        <v>13</v>
      </c>
      <c r="B117" s="1"/>
      <c r="C117" s="1" t="s">
        <v>14</v>
      </c>
      <c r="D117" s="3"/>
    </row>
    <row r="118" spans="1:4" x14ac:dyDescent="0.3">
      <c r="A118" s="1" t="s">
        <v>0</v>
      </c>
      <c r="B118" s="1"/>
      <c r="C118" s="1" t="s">
        <v>17</v>
      </c>
      <c r="D118" s="1"/>
    </row>
    <row r="119" spans="1:4" x14ac:dyDescent="0.3">
      <c r="A119" s="1" t="s">
        <v>1</v>
      </c>
      <c r="B119" s="1"/>
      <c r="C119" s="1" t="s">
        <v>3</v>
      </c>
      <c r="D119" s="1"/>
    </row>
    <row r="120" spans="1:4" x14ac:dyDescent="0.3">
      <c r="A120" s="1" t="s">
        <v>4</v>
      </c>
      <c r="B120" s="1"/>
      <c r="C120" s="1" t="s">
        <v>4</v>
      </c>
      <c r="D120" s="1"/>
    </row>
    <row r="121" spans="1:4" x14ac:dyDescent="0.3">
      <c r="A121" s="1" t="s">
        <v>5</v>
      </c>
      <c r="B121" s="1"/>
      <c r="C121" s="1" t="s">
        <v>5</v>
      </c>
      <c r="D121" s="1"/>
    </row>
    <row r="122" spans="1:4" x14ac:dyDescent="0.3">
      <c r="A122" s="1" t="s">
        <v>6</v>
      </c>
      <c r="B122" s="1"/>
      <c r="C122" s="1" t="s">
        <v>6</v>
      </c>
      <c r="D122" s="1"/>
    </row>
    <row r="123" spans="1:4" x14ac:dyDescent="0.3">
      <c r="A123" s="1" t="s">
        <v>7</v>
      </c>
      <c r="B123" s="1"/>
      <c r="C123" s="1" t="s">
        <v>7</v>
      </c>
      <c r="D123" s="1"/>
    </row>
    <row r="124" spans="1:4" x14ac:dyDescent="0.3">
      <c r="A124" s="1" t="s">
        <v>8</v>
      </c>
      <c r="B124" s="1"/>
      <c r="C124" s="1" t="s">
        <v>9</v>
      </c>
      <c r="D124" s="1"/>
    </row>
    <row r="125" spans="1:4" x14ac:dyDescent="0.3">
      <c r="A125" s="1" t="s">
        <v>10</v>
      </c>
      <c r="B125" s="1"/>
      <c r="C125" s="1" t="s">
        <v>11</v>
      </c>
      <c r="D125" s="1"/>
    </row>
    <row r="127" spans="1:4" x14ac:dyDescent="0.3">
      <c r="A127" s="23" t="s">
        <v>24</v>
      </c>
      <c r="B127" s="24"/>
      <c r="C127" s="24"/>
      <c r="D127" s="25"/>
    </row>
    <row r="128" spans="1:4" x14ac:dyDescent="0.3">
      <c r="A128" s="1" t="s">
        <v>2</v>
      </c>
      <c r="B128" s="1"/>
      <c r="C128" s="1"/>
      <c r="D128" s="1"/>
    </row>
    <row r="129" spans="1:4" x14ac:dyDescent="0.3">
      <c r="A129" s="1" t="s">
        <v>0</v>
      </c>
      <c r="B129" s="4">
        <v>43521</v>
      </c>
      <c r="C129" s="1" t="s">
        <v>17</v>
      </c>
      <c r="D129" s="1">
        <v>53.7</v>
      </c>
    </row>
    <row r="130" spans="1:4" x14ac:dyDescent="0.3">
      <c r="A130" s="1" t="s">
        <v>1</v>
      </c>
      <c r="B130" s="8">
        <v>0.79513888888888884</v>
      </c>
      <c r="C130" s="1" t="s">
        <v>3</v>
      </c>
      <c r="D130" s="7"/>
    </row>
    <row r="131" spans="1:4" x14ac:dyDescent="0.3">
      <c r="A131" s="1" t="s">
        <v>4</v>
      </c>
      <c r="B131" s="1">
        <v>13.7</v>
      </c>
      <c r="C131" s="1" t="s">
        <v>4</v>
      </c>
      <c r="D131" s="1"/>
    </row>
    <row r="132" spans="1:4" x14ac:dyDescent="0.3">
      <c r="A132" s="1" t="s">
        <v>5</v>
      </c>
      <c r="B132" s="1">
        <v>13.62</v>
      </c>
      <c r="C132" s="1" t="s">
        <v>5</v>
      </c>
      <c r="D132" s="1"/>
    </row>
    <row r="133" spans="1:4" x14ac:dyDescent="0.3">
      <c r="A133" s="1" t="s">
        <v>6</v>
      </c>
      <c r="B133" s="1">
        <v>13.58</v>
      </c>
      <c r="C133" s="1" t="s">
        <v>6</v>
      </c>
      <c r="D133" s="1"/>
    </row>
    <row r="134" spans="1:4" x14ac:dyDescent="0.3">
      <c r="A134" s="1" t="s">
        <v>7</v>
      </c>
      <c r="B134" s="1">
        <v>40.869999999999997</v>
      </c>
      <c r="C134" s="1" t="s">
        <v>7</v>
      </c>
      <c r="D134" s="1">
        <v>28.91</v>
      </c>
    </row>
    <row r="135" spans="1:4" x14ac:dyDescent="0.3">
      <c r="A135" s="1" t="s">
        <v>8</v>
      </c>
      <c r="B135" s="1">
        <v>29</v>
      </c>
      <c r="C135" s="1" t="s">
        <v>16</v>
      </c>
      <c r="D135" s="3">
        <v>28.8</v>
      </c>
    </row>
    <row r="136" spans="1:4" x14ac:dyDescent="0.3">
      <c r="A136" s="1" t="s">
        <v>10</v>
      </c>
      <c r="B136" s="1">
        <v>1050</v>
      </c>
      <c r="C136" s="1" t="s">
        <v>11</v>
      </c>
      <c r="D136" s="1">
        <v>881</v>
      </c>
    </row>
    <row r="137" spans="1:4" x14ac:dyDescent="0.3">
      <c r="A137" s="2"/>
      <c r="B137" s="2"/>
      <c r="C137" s="2"/>
      <c r="D137" s="2"/>
    </row>
    <row r="138" spans="1:4" x14ac:dyDescent="0.3">
      <c r="A138" s="1" t="s">
        <v>13</v>
      </c>
      <c r="B138" s="1"/>
      <c r="C138" s="1" t="s">
        <v>14</v>
      </c>
      <c r="D138" s="3"/>
    </row>
    <row r="139" spans="1:4" x14ac:dyDescent="0.3">
      <c r="A139" s="1" t="s">
        <v>0</v>
      </c>
      <c r="B139" s="1"/>
      <c r="C139" s="1" t="s">
        <v>17</v>
      </c>
      <c r="D139" s="1"/>
    </row>
    <row r="140" spans="1:4" x14ac:dyDescent="0.3">
      <c r="A140" s="1" t="s">
        <v>1</v>
      </c>
      <c r="B140" s="1"/>
      <c r="C140" s="1" t="s">
        <v>3</v>
      </c>
      <c r="D140" s="1"/>
    </row>
    <row r="141" spans="1:4" x14ac:dyDescent="0.3">
      <c r="A141" s="1" t="s">
        <v>4</v>
      </c>
      <c r="B141" s="1"/>
      <c r="C141" s="1" t="s">
        <v>4</v>
      </c>
      <c r="D141" s="1"/>
    </row>
    <row r="142" spans="1:4" x14ac:dyDescent="0.3">
      <c r="A142" s="1" t="s">
        <v>5</v>
      </c>
      <c r="B142" s="1"/>
      <c r="C142" s="1" t="s">
        <v>5</v>
      </c>
      <c r="D142" s="1"/>
    </row>
    <row r="143" spans="1:4" x14ac:dyDescent="0.3">
      <c r="A143" s="1" t="s">
        <v>6</v>
      </c>
      <c r="B143" s="1"/>
      <c r="C143" s="1" t="s">
        <v>6</v>
      </c>
      <c r="D143" s="1"/>
    </row>
    <row r="144" spans="1:4" x14ac:dyDescent="0.3">
      <c r="A144" s="1" t="s">
        <v>7</v>
      </c>
      <c r="B144" s="1"/>
      <c r="C144" s="1" t="s">
        <v>7</v>
      </c>
      <c r="D144" s="1"/>
    </row>
    <row r="145" spans="1:4" x14ac:dyDescent="0.3">
      <c r="A145" s="1" t="s">
        <v>8</v>
      </c>
      <c r="B145" s="1"/>
      <c r="C145" s="1" t="s">
        <v>9</v>
      </c>
      <c r="D145" s="1"/>
    </row>
    <row r="146" spans="1:4" x14ac:dyDescent="0.3">
      <c r="A146" s="1" t="s">
        <v>10</v>
      </c>
      <c r="B146" s="1"/>
      <c r="C146" s="1" t="s">
        <v>11</v>
      </c>
      <c r="D146" s="1"/>
    </row>
    <row r="148" spans="1:4" x14ac:dyDescent="0.3">
      <c r="A148" s="23" t="s">
        <v>24</v>
      </c>
      <c r="B148" s="24"/>
      <c r="C148" s="24"/>
      <c r="D148" s="25"/>
    </row>
    <row r="149" spans="1:4" x14ac:dyDescent="0.3">
      <c r="A149" s="1" t="s">
        <v>2</v>
      </c>
      <c r="B149" s="1"/>
      <c r="C149" s="1"/>
      <c r="D149" s="1"/>
    </row>
    <row r="150" spans="1:4" x14ac:dyDescent="0.3">
      <c r="A150" s="1" t="s">
        <v>0</v>
      </c>
      <c r="B150" s="4">
        <v>43520</v>
      </c>
      <c r="C150" s="1" t="s">
        <v>17</v>
      </c>
      <c r="D150" s="1">
        <v>64</v>
      </c>
    </row>
    <row r="151" spans="1:4" x14ac:dyDescent="0.3">
      <c r="A151" s="1" t="s">
        <v>1</v>
      </c>
      <c r="B151" s="8">
        <v>0.68680555555555556</v>
      </c>
      <c r="C151" s="1" t="s">
        <v>3</v>
      </c>
      <c r="D151" s="7">
        <v>3.9340277777777773E-2</v>
      </c>
    </row>
    <row r="152" spans="1:4" x14ac:dyDescent="0.3">
      <c r="A152" s="1" t="s">
        <v>4</v>
      </c>
      <c r="B152" s="1">
        <v>13.61</v>
      </c>
      <c r="C152" s="1" t="s">
        <v>4</v>
      </c>
      <c r="D152" s="1"/>
    </row>
    <row r="153" spans="1:4" x14ac:dyDescent="0.3">
      <c r="A153" s="1" t="s">
        <v>5</v>
      </c>
      <c r="B153" s="1">
        <v>13.54</v>
      </c>
      <c r="C153" s="1" t="s">
        <v>5</v>
      </c>
      <c r="D153" s="1"/>
    </row>
    <row r="154" spans="1:4" x14ac:dyDescent="0.3">
      <c r="A154" s="1" t="s">
        <v>6</v>
      </c>
      <c r="B154" s="1">
        <v>13.52</v>
      </c>
      <c r="C154" s="1" t="s">
        <v>6</v>
      </c>
      <c r="D154" s="1"/>
    </row>
    <row r="155" spans="1:4" x14ac:dyDescent="0.3">
      <c r="A155" s="1" t="s">
        <v>7</v>
      </c>
      <c r="B155" s="1">
        <v>40.65</v>
      </c>
      <c r="C155" s="1" t="s">
        <v>7</v>
      </c>
      <c r="D155" s="1">
        <v>33.33</v>
      </c>
    </row>
    <row r="156" spans="1:4" x14ac:dyDescent="0.3">
      <c r="A156" s="1" t="s">
        <v>8</v>
      </c>
      <c r="B156" s="1">
        <v>26</v>
      </c>
      <c r="C156" s="1" t="s">
        <v>16</v>
      </c>
      <c r="D156" s="11">
        <v>29.99</v>
      </c>
    </row>
    <row r="157" spans="1:4" x14ac:dyDescent="0.3">
      <c r="A157" s="1" t="s">
        <v>10</v>
      </c>
      <c r="B157" s="1">
        <v>1000</v>
      </c>
      <c r="C157" s="1" t="s">
        <v>11</v>
      </c>
      <c r="D157" s="1">
        <v>894</v>
      </c>
    </row>
    <row r="158" spans="1:4" x14ac:dyDescent="0.3">
      <c r="A158" s="2"/>
      <c r="B158" s="2"/>
      <c r="C158" s="2"/>
      <c r="D158" s="2"/>
    </row>
    <row r="159" spans="1:4" x14ac:dyDescent="0.3">
      <c r="A159" s="1" t="s">
        <v>13</v>
      </c>
      <c r="B159" s="1"/>
      <c r="C159" s="1" t="s">
        <v>14</v>
      </c>
      <c r="D159" s="3">
        <v>45</v>
      </c>
    </row>
    <row r="160" spans="1:4" x14ac:dyDescent="0.3">
      <c r="A160" s="1" t="s">
        <v>0</v>
      </c>
      <c r="B160" s="1"/>
      <c r="C160" s="1" t="s">
        <v>17</v>
      </c>
      <c r="D160" s="1"/>
    </row>
    <row r="161" spans="1:4" x14ac:dyDescent="0.3">
      <c r="A161" s="1" t="s">
        <v>1</v>
      </c>
      <c r="B161" s="8">
        <v>0.72916666666666663</v>
      </c>
      <c r="C161" s="1" t="s">
        <v>3</v>
      </c>
      <c r="D161" s="1"/>
    </row>
    <row r="162" spans="1:4" x14ac:dyDescent="0.3">
      <c r="A162" s="1" t="s">
        <v>4</v>
      </c>
      <c r="B162" s="1"/>
      <c r="C162" s="1" t="s">
        <v>4</v>
      </c>
      <c r="D162" s="1"/>
    </row>
    <row r="163" spans="1:4" x14ac:dyDescent="0.3">
      <c r="A163" s="1" t="s">
        <v>5</v>
      </c>
      <c r="B163" s="1"/>
      <c r="C163" s="1" t="s">
        <v>5</v>
      </c>
      <c r="D163" s="1"/>
    </row>
    <row r="164" spans="1:4" x14ac:dyDescent="0.3">
      <c r="A164" s="1" t="s">
        <v>6</v>
      </c>
      <c r="B164" s="1"/>
      <c r="C164" s="1" t="s">
        <v>6</v>
      </c>
      <c r="D164" s="1"/>
    </row>
    <row r="165" spans="1:4" x14ac:dyDescent="0.3">
      <c r="A165" s="1" t="s">
        <v>7</v>
      </c>
      <c r="B165" s="1"/>
      <c r="C165" s="1" t="s">
        <v>7</v>
      </c>
      <c r="D165" s="1"/>
    </row>
    <row r="166" spans="1:4" x14ac:dyDescent="0.3">
      <c r="A166" s="1" t="s">
        <v>8</v>
      </c>
      <c r="B166" s="1"/>
      <c r="C166" s="1" t="s">
        <v>9</v>
      </c>
      <c r="D166" s="1"/>
    </row>
    <row r="167" spans="1:4" x14ac:dyDescent="0.3">
      <c r="A167" s="1" t="s">
        <v>10</v>
      </c>
      <c r="B167" s="1"/>
      <c r="C167" s="1" t="s">
        <v>11</v>
      </c>
      <c r="D167" s="1"/>
    </row>
    <row r="169" spans="1:4" x14ac:dyDescent="0.3">
      <c r="A169" s="23" t="s">
        <v>24</v>
      </c>
      <c r="B169" s="24"/>
      <c r="C169" s="24"/>
      <c r="D169" s="25"/>
    </row>
    <row r="170" spans="1:4" x14ac:dyDescent="0.3">
      <c r="A170" s="1" t="s">
        <v>2</v>
      </c>
      <c r="B170" s="1"/>
      <c r="C170" s="1"/>
      <c r="D170" s="1"/>
    </row>
    <row r="171" spans="1:4" x14ac:dyDescent="0.3">
      <c r="A171" s="1" t="s">
        <v>0</v>
      </c>
      <c r="B171" s="4">
        <v>43520</v>
      </c>
      <c r="C171" s="1" t="s">
        <v>17</v>
      </c>
      <c r="D171" s="1">
        <v>64</v>
      </c>
    </row>
    <row r="172" spans="1:4" x14ac:dyDescent="0.3">
      <c r="A172" s="1" t="s">
        <v>1</v>
      </c>
      <c r="B172" s="1"/>
      <c r="C172" s="1" t="s">
        <v>3</v>
      </c>
      <c r="D172" s="7">
        <v>3.7766203703703705E-2</v>
      </c>
    </row>
    <row r="173" spans="1:4" x14ac:dyDescent="0.3">
      <c r="A173" s="1" t="s">
        <v>4</v>
      </c>
      <c r="B173" s="1"/>
      <c r="C173" s="1" t="s">
        <v>4</v>
      </c>
      <c r="D173" s="1"/>
    </row>
    <row r="174" spans="1:4" x14ac:dyDescent="0.3">
      <c r="A174" s="1" t="s">
        <v>5</v>
      </c>
      <c r="B174" s="1"/>
      <c r="C174" s="1" t="s">
        <v>5</v>
      </c>
      <c r="D174" s="1"/>
    </row>
    <row r="175" spans="1:4" x14ac:dyDescent="0.3">
      <c r="A175" s="1" t="s">
        <v>6</v>
      </c>
      <c r="B175" s="1"/>
      <c r="C175" s="1" t="s">
        <v>6</v>
      </c>
      <c r="D175" s="1"/>
    </row>
    <row r="176" spans="1:4" x14ac:dyDescent="0.3">
      <c r="A176" s="1" t="s">
        <v>7</v>
      </c>
      <c r="B176" s="1">
        <v>39.94</v>
      </c>
      <c r="C176" s="1" t="s">
        <v>7</v>
      </c>
      <c r="D176" s="1">
        <v>33.200000000000003</v>
      </c>
    </row>
    <row r="177" spans="1:4" x14ac:dyDescent="0.3">
      <c r="A177" s="1" t="s">
        <v>8</v>
      </c>
      <c r="B177" s="1">
        <v>26</v>
      </c>
      <c r="C177" s="1" t="s">
        <v>16</v>
      </c>
      <c r="D177" s="3">
        <v>30</v>
      </c>
    </row>
    <row r="178" spans="1:4" x14ac:dyDescent="0.3">
      <c r="A178" s="1" t="s">
        <v>10</v>
      </c>
      <c r="B178" s="1">
        <v>930</v>
      </c>
      <c r="C178" s="1" t="s">
        <v>11</v>
      </c>
      <c r="D178" s="1">
        <v>808</v>
      </c>
    </row>
    <row r="179" spans="1:4" x14ac:dyDescent="0.3">
      <c r="A179" s="2"/>
      <c r="B179" s="2"/>
      <c r="C179" s="2"/>
      <c r="D179" s="2"/>
    </row>
    <row r="180" spans="1:4" x14ac:dyDescent="0.3">
      <c r="A180" s="1" t="s">
        <v>13</v>
      </c>
      <c r="B180" s="1"/>
      <c r="C180" s="1" t="s">
        <v>14</v>
      </c>
      <c r="D180" s="3">
        <v>44.5</v>
      </c>
    </row>
    <row r="181" spans="1:4" x14ac:dyDescent="0.3">
      <c r="A181" s="1" t="s">
        <v>0</v>
      </c>
      <c r="B181" s="1"/>
      <c r="C181" s="1" t="s">
        <v>17</v>
      </c>
      <c r="D181" s="1">
        <v>64</v>
      </c>
    </row>
    <row r="182" spans="1:4" x14ac:dyDescent="0.3">
      <c r="A182" s="1" t="s">
        <v>1</v>
      </c>
      <c r="B182" s="8">
        <v>0.54861111111111105</v>
      </c>
      <c r="C182" s="1" t="s">
        <v>3</v>
      </c>
      <c r="D182" s="8">
        <v>0.68680555555555556</v>
      </c>
    </row>
    <row r="183" spans="1:4" x14ac:dyDescent="0.3">
      <c r="A183" s="1" t="s">
        <v>4</v>
      </c>
      <c r="B183" s="1"/>
      <c r="C183" s="1" t="s">
        <v>4</v>
      </c>
      <c r="D183" s="1"/>
    </row>
    <row r="184" spans="1:4" x14ac:dyDescent="0.3">
      <c r="A184" s="1" t="s">
        <v>5</v>
      </c>
      <c r="B184" s="1"/>
      <c r="C184" s="1" t="s">
        <v>5</v>
      </c>
      <c r="D184" s="1"/>
    </row>
    <row r="185" spans="1:4" x14ac:dyDescent="0.3">
      <c r="A185" s="1" t="s">
        <v>6</v>
      </c>
      <c r="B185" s="1"/>
      <c r="C185" s="1" t="s">
        <v>6</v>
      </c>
      <c r="D185" s="1"/>
    </row>
    <row r="186" spans="1:4" x14ac:dyDescent="0.3">
      <c r="A186" s="1" t="s">
        <v>7</v>
      </c>
      <c r="B186" s="1"/>
      <c r="C186" s="1" t="s">
        <v>7</v>
      </c>
      <c r="D186" s="1"/>
    </row>
    <row r="187" spans="1:4" x14ac:dyDescent="0.3">
      <c r="A187" s="1" t="s">
        <v>8</v>
      </c>
      <c r="B187" s="1"/>
      <c r="C187" s="1" t="s">
        <v>9</v>
      </c>
      <c r="D187" s="1"/>
    </row>
    <row r="188" spans="1:4" x14ac:dyDescent="0.3">
      <c r="A188" s="1" t="s">
        <v>10</v>
      </c>
      <c r="B188" s="1"/>
      <c r="C188" s="1" t="s">
        <v>11</v>
      </c>
      <c r="D188" s="1"/>
    </row>
  </sheetData>
  <mergeCells count="9">
    <mergeCell ref="A1:D1"/>
    <mergeCell ref="A169:D169"/>
    <mergeCell ref="A64:D64"/>
    <mergeCell ref="A148:D148"/>
    <mergeCell ref="A127:D127"/>
    <mergeCell ref="A106:D106"/>
    <mergeCell ref="A85:D85"/>
    <mergeCell ref="A43:D43"/>
    <mergeCell ref="A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31" workbookViewId="0">
      <selection activeCell="N52" sqref="N52"/>
    </sheetView>
  </sheetViews>
  <sheetFormatPr defaultRowHeight="14.4" x14ac:dyDescent="0.3"/>
  <cols>
    <col min="2" max="2" width="7.109375" bestFit="1" customWidth="1"/>
    <col min="3" max="3" width="12.88671875" bestFit="1" customWidth="1"/>
    <col min="4" max="4" width="10.77734375" bestFit="1" customWidth="1"/>
    <col min="5" max="5" width="12.88671875" bestFit="1" customWidth="1"/>
    <col min="6" max="6" width="10" bestFit="1" customWidth="1"/>
    <col min="10" max="10" width="8.44140625" customWidth="1"/>
    <col min="11" max="13" width="8.44140625" bestFit="1" customWidth="1"/>
  </cols>
  <sheetData>
    <row r="1" spans="2:14" x14ac:dyDescent="0.3">
      <c r="B1" s="26" t="s">
        <v>97</v>
      </c>
      <c r="C1" s="26"/>
      <c r="D1" s="26"/>
    </row>
    <row r="2" spans="2:14" x14ac:dyDescent="0.3">
      <c r="B2" t="s">
        <v>98</v>
      </c>
      <c r="C2" t="s">
        <v>4</v>
      </c>
      <c r="D2" t="s">
        <v>5</v>
      </c>
      <c r="E2" t="s">
        <v>6</v>
      </c>
      <c r="F2" t="s">
        <v>7</v>
      </c>
      <c r="J2" s="1" t="s">
        <v>98</v>
      </c>
      <c r="K2" s="1" t="s">
        <v>4</v>
      </c>
      <c r="L2" s="1" t="s">
        <v>5</v>
      </c>
      <c r="M2" s="1" t="s">
        <v>6</v>
      </c>
      <c r="N2" s="1" t="s">
        <v>7</v>
      </c>
    </row>
    <row r="3" spans="2:14" x14ac:dyDescent="0.3">
      <c r="B3">
        <v>1</v>
      </c>
      <c r="C3">
        <v>13.59</v>
      </c>
      <c r="D3">
        <v>13.52</v>
      </c>
      <c r="E3">
        <v>13.51</v>
      </c>
      <c r="F3">
        <f>SUM(C3:E3)</f>
        <v>40.619999999999997</v>
      </c>
      <c r="J3" s="1">
        <v>1</v>
      </c>
      <c r="K3" s="1">
        <v>13.59</v>
      </c>
      <c r="L3" s="1">
        <v>13.52</v>
      </c>
      <c r="M3" s="1">
        <v>13.51</v>
      </c>
      <c r="N3" s="1">
        <v>40.619999999999997</v>
      </c>
    </row>
    <row r="4" spans="2:14" x14ac:dyDescent="0.3">
      <c r="B4">
        <v>2</v>
      </c>
      <c r="C4">
        <v>13.61</v>
      </c>
      <c r="D4">
        <v>13.54</v>
      </c>
      <c r="E4">
        <v>13.52</v>
      </c>
      <c r="F4">
        <f t="shared" ref="F4:F9" si="0">SUM(C4:E4)</f>
        <v>40.67</v>
      </c>
      <c r="J4" s="1">
        <v>2</v>
      </c>
      <c r="K4" s="1">
        <v>13.61</v>
      </c>
      <c r="L4" s="1">
        <v>13.54</v>
      </c>
      <c r="M4" s="1">
        <v>13.52</v>
      </c>
      <c r="N4" s="1">
        <v>40.67</v>
      </c>
    </row>
    <row r="5" spans="2:14" x14ac:dyDescent="0.3">
      <c r="B5">
        <v>3</v>
      </c>
      <c r="C5">
        <v>13.7</v>
      </c>
      <c r="D5">
        <v>13.62</v>
      </c>
      <c r="E5">
        <v>13.58</v>
      </c>
      <c r="F5">
        <f t="shared" si="0"/>
        <v>40.9</v>
      </c>
      <c r="J5" s="1">
        <v>3</v>
      </c>
      <c r="K5" s="1">
        <v>13.7</v>
      </c>
      <c r="L5" s="1">
        <v>13.62</v>
      </c>
      <c r="M5" s="1">
        <v>13.58</v>
      </c>
      <c r="N5" s="1">
        <v>40.9</v>
      </c>
    </row>
    <row r="6" spans="2:14" x14ac:dyDescent="0.3">
      <c r="B6">
        <v>4</v>
      </c>
      <c r="C6">
        <v>13.71</v>
      </c>
      <c r="D6">
        <v>13.66</v>
      </c>
      <c r="E6">
        <v>13.6</v>
      </c>
      <c r="F6">
        <f t="shared" si="0"/>
        <v>40.97</v>
      </c>
      <c r="J6" s="1">
        <v>4</v>
      </c>
      <c r="K6" s="1">
        <v>13.71</v>
      </c>
      <c r="L6" s="1">
        <v>13.66</v>
      </c>
      <c r="M6" s="1">
        <v>13.6</v>
      </c>
      <c r="N6" s="1">
        <v>40.97</v>
      </c>
    </row>
    <row r="7" spans="2:14" x14ac:dyDescent="0.3">
      <c r="B7">
        <v>5</v>
      </c>
      <c r="C7">
        <v>13.67</v>
      </c>
      <c r="D7">
        <v>13.65</v>
      </c>
      <c r="E7">
        <v>13.6</v>
      </c>
      <c r="F7">
        <f t="shared" si="0"/>
        <v>40.92</v>
      </c>
      <c r="J7" s="1">
        <v>5</v>
      </c>
      <c r="K7" s="1">
        <v>13.67</v>
      </c>
      <c r="L7" s="1">
        <v>13.65</v>
      </c>
      <c r="M7" s="1">
        <v>13.6</v>
      </c>
      <c r="N7" s="1">
        <v>40.92</v>
      </c>
    </row>
    <row r="8" spans="2:14" x14ac:dyDescent="0.3">
      <c r="B8">
        <v>6</v>
      </c>
      <c r="C8" s="22">
        <v>13.69</v>
      </c>
      <c r="D8" s="22">
        <v>13.64</v>
      </c>
      <c r="E8" s="22">
        <v>13.58</v>
      </c>
      <c r="F8">
        <f t="shared" si="0"/>
        <v>40.909999999999997</v>
      </c>
      <c r="J8" s="1">
        <v>6</v>
      </c>
      <c r="K8" s="1">
        <v>13.69</v>
      </c>
      <c r="L8" s="1">
        <v>13.64</v>
      </c>
      <c r="M8" s="1">
        <v>13.58</v>
      </c>
      <c r="N8" s="1">
        <v>40.909999999999997</v>
      </c>
    </row>
    <row r="9" spans="2:14" x14ac:dyDescent="0.3">
      <c r="B9">
        <v>7</v>
      </c>
      <c r="C9">
        <v>13.7</v>
      </c>
      <c r="D9">
        <v>13.65</v>
      </c>
      <c r="E9">
        <v>13.6</v>
      </c>
      <c r="F9">
        <f t="shared" si="0"/>
        <v>40.950000000000003</v>
      </c>
      <c r="J9" s="1">
        <v>7</v>
      </c>
      <c r="K9" s="1">
        <v>13.7</v>
      </c>
      <c r="L9" s="1">
        <v>13.65</v>
      </c>
      <c r="M9" s="1">
        <v>13.6</v>
      </c>
      <c r="N9" s="1">
        <v>40.950000000000003</v>
      </c>
    </row>
    <row r="12" spans="2:14" x14ac:dyDescent="0.3">
      <c r="K12" t="s">
        <v>100</v>
      </c>
    </row>
    <row r="13" spans="2:14" x14ac:dyDescent="0.3">
      <c r="K13" t="s">
        <v>101</v>
      </c>
    </row>
    <row r="14" spans="2:14" x14ac:dyDescent="0.3">
      <c r="K14" t="s">
        <v>102</v>
      </c>
    </row>
    <row r="15" spans="2:14" x14ac:dyDescent="0.3">
      <c r="K15" t="s">
        <v>103</v>
      </c>
    </row>
    <row r="16" spans="2:14" x14ac:dyDescent="0.3">
      <c r="K16" t="s">
        <v>104</v>
      </c>
    </row>
    <row r="18" spans="1:6" x14ac:dyDescent="0.3">
      <c r="B18" s="26" t="s">
        <v>95</v>
      </c>
      <c r="C18" s="26"/>
      <c r="D18" s="26"/>
      <c r="E18" s="21">
        <v>30.6</v>
      </c>
      <c r="F18" t="s">
        <v>96</v>
      </c>
    </row>
    <row r="19" spans="1:6" x14ac:dyDescent="0.3">
      <c r="B19" t="s">
        <v>8</v>
      </c>
      <c r="C19" t="s">
        <v>94</v>
      </c>
      <c r="D19" t="s">
        <v>93</v>
      </c>
      <c r="E19" t="s">
        <v>92</v>
      </c>
    </row>
    <row r="20" spans="1:6" x14ac:dyDescent="0.3">
      <c r="A20" s="27">
        <f t="shared" ref="A20:A22" si="1">B20/$B$21</f>
        <v>1.6713091922005572</v>
      </c>
      <c r="B20" s="6">
        <v>60</v>
      </c>
      <c r="C20">
        <v>774</v>
      </c>
      <c r="D20" s="20">
        <v>24</v>
      </c>
      <c r="E20" s="6">
        <f>C20/$E$18</f>
        <v>25.294117647058822</v>
      </c>
      <c r="F20" t="s">
        <v>99</v>
      </c>
    </row>
    <row r="21" spans="1:6" x14ac:dyDescent="0.3">
      <c r="A21" s="27">
        <f t="shared" si="1"/>
        <v>1</v>
      </c>
      <c r="B21">
        <v>35.9</v>
      </c>
      <c r="C21">
        <v>826</v>
      </c>
      <c r="D21" s="20">
        <v>39.17</v>
      </c>
      <c r="E21" s="6">
        <f t="shared" ref="E21:E23" si="2">C21/$E$18</f>
        <v>26.993464052287582</v>
      </c>
      <c r="F21" t="s">
        <v>99</v>
      </c>
    </row>
    <row r="22" spans="1:6" x14ac:dyDescent="0.3">
      <c r="A22" s="27">
        <f t="shared" si="1"/>
        <v>0.7214484679665738</v>
      </c>
      <c r="B22">
        <v>25.9</v>
      </c>
      <c r="C22">
        <v>890</v>
      </c>
      <c r="D22" s="20">
        <v>58</v>
      </c>
      <c r="E22" s="6">
        <f t="shared" si="2"/>
        <v>29.084967320261438</v>
      </c>
      <c r="F22" t="s">
        <v>99</v>
      </c>
    </row>
    <row r="23" spans="1:6" x14ac:dyDescent="0.3">
      <c r="A23" s="27">
        <f>B23/$B$21</f>
        <v>0.57938718662952648</v>
      </c>
      <c r="B23">
        <v>20.8</v>
      </c>
      <c r="C23">
        <v>928</v>
      </c>
      <c r="D23" s="20">
        <v>74.5</v>
      </c>
      <c r="E23" s="6">
        <f t="shared" si="2"/>
        <v>30.326797385620914</v>
      </c>
      <c r="F23" t="s">
        <v>99</v>
      </c>
    </row>
    <row r="42" spans="1:10" x14ac:dyDescent="0.3">
      <c r="A42" t="s">
        <v>19</v>
      </c>
      <c r="C42">
        <v>24</v>
      </c>
      <c r="D42">
        <v>36</v>
      </c>
      <c r="E42">
        <v>24</v>
      </c>
      <c r="F42">
        <v>36</v>
      </c>
      <c r="G42">
        <v>24</v>
      </c>
      <c r="H42">
        <v>36</v>
      </c>
      <c r="I42">
        <v>24</v>
      </c>
      <c r="J42">
        <v>36</v>
      </c>
    </row>
    <row r="43" spans="1:10" x14ac:dyDescent="0.3">
      <c r="A43">
        <v>0</v>
      </c>
      <c r="B43">
        <v>2</v>
      </c>
      <c r="C43">
        <f>B43*12</f>
        <v>24</v>
      </c>
      <c r="D43">
        <f>B43*18</f>
        <v>36</v>
      </c>
      <c r="E43">
        <v>35</v>
      </c>
      <c r="F43">
        <v>23</v>
      </c>
      <c r="G43">
        <f>C43*E43</f>
        <v>840</v>
      </c>
      <c r="H43">
        <f>D43*F43</f>
        <v>828</v>
      </c>
      <c r="I43" s="15">
        <v>0</v>
      </c>
      <c r="J43">
        <v>0</v>
      </c>
    </row>
    <row r="44" spans="1:10" x14ac:dyDescent="0.3">
      <c r="A44">
        <v>15</v>
      </c>
      <c r="B44">
        <v>1.9</v>
      </c>
      <c r="C44">
        <f t="shared" ref="C44:C47" si="3">B44*12</f>
        <v>22.799999999999997</v>
      </c>
      <c r="D44">
        <f t="shared" ref="D44:D47" si="4">B44*18</f>
        <v>34.199999999999996</v>
      </c>
      <c r="E44">
        <v>34</v>
      </c>
      <c r="F44">
        <v>22</v>
      </c>
      <c r="G44">
        <f t="shared" ref="G44:H47" si="5">C44*E44</f>
        <v>775.19999999999993</v>
      </c>
      <c r="H44">
        <f t="shared" si="5"/>
        <v>752.39999999999986</v>
      </c>
      <c r="I44" s="15">
        <f>G43*0.25</f>
        <v>210</v>
      </c>
      <c r="J44" s="15">
        <f>H43*0.25</f>
        <v>207</v>
      </c>
    </row>
    <row r="45" spans="1:10" x14ac:dyDescent="0.3">
      <c r="A45">
        <v>30</v>
      </c>
      <c r="B45">
        <v>1.8</v>
      </c>
      <c r="C45">
        <f t="shared" si="3"/>
        <v>21.6</v>
      </c>
      <c r="D45">
        <f t="shared" si="4"/>
        <v>32.4</v>
      </c>
      <c r="E45">
        <v>33</v>
      </c>
      <c r="F45">
        <v>21</v>
      </c>
      <c r="G45">
        <f t="shared" si="5"/>
        <v>712.80000000000007</v>
      </c>
      <c r="H45">
        <f t="shared" si="5"/>
        <v>680.4</v>
      </c>
      <c r="I45" s="15">
        <f>G44*0.25+I44</f>
        <v>403.79999999999995</v>
      </c>
      <c r="J45" s="15">
        <f>H44*0.25+J44</f>
        <v>395.09999999999997</v>
      </c>
    </row>
    <row r="46" spans="1:10" x14ac:dyDescent="0.3">
      <c r="A46">
        <v>45</v>
      </c>
      <c r="B46">
        <v>1.7</v>
      </c>
      <c r="C46">
        <f t="shared" si="3"/>
        <v>20.399999999999999</v>
      </c>
      <c r="D46">
        <f t="shared" si="4"/>
        <v>30.599999999999998</v>
      </c>
      <c r="E46">
        <v>31</v>
      </c>
      <c r="F46">
        <v>20</v>
      </c>
      <c r="G46">
        <f t="shared" si="5"/>
        <v>632.4</v>
      </c>
      <c r="H46">
        <f t="shared" si="5"/>
        <v>612</v>
      </c>
      <c r="I46" s="15">
        <f t="shared" ref="I46:J47" si="6">G45*0.25+I45</f>
        <v>582</v>
      </c>
      <c r="J46" s="15">
        <f t="shared" si="6"/>
        <v>565.19999999999993</v>
      </c>
    </row>
    <row r="47" spans="1:10" x14ac:dyDescent="0.3">
      <c r="A47">
        <v>60</v>
      </c>
      <c r="B47">
        <v>1.6</v>
      </c>
      <c r="C47">
        <f t="shared" si="3"/>
        <v>19.200000000000003</v>
      </c>
      <c r="D47">
        <f t="shared" si="4"/>
        <v>28.8</v>
      </c>
      <c r="E47">
        <v>28</v>
      </c>
      <c r="F47">
        <v>19</v>
      </c>
      <c r="G47">
        <f t="shared" si="5"/>
        <v>537.60000000000014</v>
      </c>
      <c r="H47">
        <f t="shared" si="5"/>
        <v>547.20000000000005</v>
      </c>
      <c r="I47" s="15">
        <f t="shared" si="6"/>
        <v>740.1</v>
      </c>
      <c r="J47" s="15">
        <f t="shared" si="6"/>
        <v>718.19999999999993</v>
      </c>
    </row>
    <row r="48" spans="1:10" x14ac:dyDescent="0.3">
      <c r="I48" s="15">
        <f t="shared" ref="I48" si="7">G47*0.25+I47</f>
        <v>874.5</v>
      </c>
      <c r="J48" s="15">
        <f t="shared" ref="J48" si="8">H47*0.25+J47</f>
        <v>855</v>
      </c>
    </row>
  </sheetData>
  <mergeCells count="2">
    <mergeCell ref="B18:D18"/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X120"/>
  <sheetViews>
    <sheetView topLeftCell="X52" workbookViewId="0">
      <selection activeCell="AJ14" sqref="AJ14"/>
    </sheetView>
  </sheetViews>
  <sheetFormatPr defaultRowHeight="14.4" x14ac:dyDescent="0.3"/>
  <cols>
    <col min="23" max="32" width="8.88671875" customWidth="1"/>
    <col min="34" max="34" width="9.21875" bestFit="1" customWidth="1"/>
    <col min="43" max="43" width="9.21875" bestFit="1" customWidth="1"/>
    <col min="52" max="52" width="9.21875" bestFit="1" customWidth="1"/>
    <col min="59" max="59" width="8.88671875" style="10"/>
    <col min="61" max="61" width="9.21875" bestFit="1" customWidth="1"/>
    <col min="70" max="70" width="9.21875" bestFit="1" customWidth="1"/>
  </cols>
  <sheetData>
    <row r="1" spans="4:76" x14ac:dyDescent="0.3">
      <c r="E1" t="s">
        <v>0</v>
      </c>
      <c r="F1" s="5">
        <v>43527</v>
      </c>
      <c r="G1" t="s">
        <v>12</v>
      </c>
      <c r="H1">
        <v>54</v>
      </c>
      <c r="I1" t="s">
        <v>18</v>
      </c>
      <c r="J1">
        <v>40.950000000000003</v>
      </c>
      <c r="K1" t="s">
        <v>23</v>
      </c>
      <c r="L1">
        <v>29</v>
      </c>
      <c r="N1" t="s">
        <v>0</v>
      </c>
      <c r="O1" s="5">
        <v>43527</v>
      </c>
      <c r="P1" t="s">
        <v>12</v>
      </c>
      <c r="Q1">
        <v>54</v>
      </c>
      <c r="R1" t="s">
        <v>18</v>
      </c>
      <c r="S1">
        <v>40.950000000000003</v>
      </c>
      <c r="T1" t="s">
        <v>23</v>
      </c>
      <c r="U1">
        <v>29</v>
      </c>
      <c r="X1" t="s">
        <v>0</v>
      </c>
      <c r="Y1" s="5">
        <v>43526</v>
      </c>
      <c r="Z1" t="s">
        <v>12</v>
      </c>
      <c r="AA1">
        <v>54</v>
      </c>
      <c r="AB1" t="s">
        <v>18</v>
      </c>
      <c r="AC1">
        <v>40.950000000000003</v>
      </c>
      <c r="AD1" t="s">
        <v>23</v>
      </c>
      <c r="AE1">
        <v>29</v>
      </c>
      <c r="AG1" t="s">
        <v>0</v>
      </c>
      <c r="AH1" s="5">
        <v>43524</v>
      </c>
      <c r="AI1" t="s">
        <v>12</v>
      </c>
      <c r="AJ1">
        <v>58</v>
      </c>
      <c r="AK1" t="s">
        <v>18</v>
      </c>
      <c r="AL1">
        <v>40.950000000000003</v>
      </c>
      <c r="AM1" t="s">
        <v>23</v>
      </c>
      <c r="AN1">
        <v>28.8</v>
      </c>
      <c r="AP1" t="s">
        <v>0</v>
      </c>
      <c r="AQ1" s="5">
        <v>43523</v>
      </c>
      <c r="AR1" t="s">
        <v>12</v>
      </c>
      <c r="AS1">
        <v>54</v>
      </c>
      <c r="AT1" t="s">
        <v>18</v>
      </c>
      <c r="AU1">
        <v>40.65</v>
      </c>
      <c r="AV1" t="s">
        <v>23</v>
      </c>
      <c r="AW1">
        <v>28.8</v>
      </c>
      <c r="AY1" t="s">
        <v>0</v>
      </c>
      <c r="AZ1" s="5">
        <v>43521</v>
      </c>
      <c r="BA1" t="s">
        <v>12</v>
      </c>
      <c r="BB1">
        <v>54</v>
      </c>
      <c r="BC1" t="s">
        <v>18</v>
      </c>
      <c r="BD1">
        <v>40.65</v>
      </c>
      <c r="BE1" t="s">
        <v>23</v>
      </c>
      <c r="BF1">
        <v>28.8</v>
      </c>
      <c r="BH1" t="s">
        <v>0</v>
      </c>
      <c r="BI1" s="5">
        <v>43520</v>
      </c>
      <c r="BJ1" t="s">
        <v>12</v>
      </c>
      <c r="BK1">
        <v>68</v>
      </c>
      <c r="BL1" t="s">
        <v>18</v>
      </c>
      <c r="BM1">
        <v>40.65</v>
      </c>
      <c r="BN1" t="s">
        <v>23</v>
      </c>
      <c r="BO1" s="6">
        <v>30</v>
      </c>
      <c r="BQ1" t="s">
        <v>0</v>
      </c>
      <c r="BR1" s="5">
        <v>43520</v>
      </c>
      <c r="BS1" t="s">
        <v>12</v>
      </c>
      <c r="BT1">
        <v>68</v>
      </c>
      <c r="BU1" t="s">
        <v>18</v>
      </c>
      <c r="BV1">
        <v>39.94</v>
      </c>
      <c r="BW1" t="s">
        <v>23</v>
      </c>
      <c r="BX1" s="6">
        <v>30</v>
      </c>
    </row>
    <row r="2" spans="4:76" x14ac:dyDescent="0.3">
      <c r="E2" t="s">
        <v>19</v>
      </c>
      <c r="F2" t="s">
        <v>20</v>
      </c>
      <c r="G2" t="s">
        <v>8</v>
      </c>
      <c r="H2" t="s">
        <v>21</v>
      </c>
      <c r="I2" t="s">
        <v>22</v>
      </c>
      <c r="N2" t="s">
        <v>19</v>
      </c>
      <c r="O2" t="s">
        <v>20</v>
      </c>
      <c r="P2" t="s">
        <v>8</v>
      </c>
      <c r="Q2" t="s">
        <v>21</v>
      </c>
      <c r="R2" t="s">
        <v>22</v>
      </c>
      <c r="X2" t="s">
        <v>19</v>
      </c>
      <c r="Y2" t="s">
        <v>20</v>
      </c>
      <c r="Z2" t="s">
        <v>8</v>
      </c>
      <c r="AA2" t="s">
        <v>21</v>
      </c>
      <c r="AB2" t="s">
        <v>22</v>
      </c>
      <c r="AG2" t="s">
        <v>19</v>
      </c>
      <c r="AH2" t="s">
        <v>20</v>
      </c>
      <c r="AI2" t="s">
        <v>8</v>
      </c>
      <c r="AJ2" t="s">
        <v>21</v>
      </c>
      <c r="AK2" t="s">
        <v>22</v>
      </c>
      <c r="AP2" t="s">
        <v>19</v>
      </c>
      <c r="AQ2" t="s">
        <v>20</v>
      </c>
      <c r="AR2" t="s">
        <v>8</v>
      </c>
      <c r="AS2" t="s">
        <v>21</v>
      </c>
      <c r="AT2" t="s">
        <v>22</v>
      </c>
      <c r="AU2" t="s">
        <v>26</v>
      </c>
      <c r="AY2" t="s">
        <v>19</v>
      </c>
      <c r="AZ2" t="s">
        <v>20</v>
      </c>
      <c r="BA2" t="s">
        <v>8</v>
      </c>
      <c r="BB2" t="s">
        <v>21</v>
      </c>
      <c r="BC2" t="s">
        <v>22</v>
      </c>
      <c r="BH2" t="s">
        <v>19</v>
      </c>
      <c r="BI2" t="s">
        <v>20</v>
      </c>
      <c r="BJ2" t="s">
        <v>8</v>
      </c>
      <c r="BK2" t="s">
        <v>21</v>
      </c>
      <c r="BL2" t="s">
        <v>22</v>
      </c>
      <c r="BQ2" t="s">
        <v>19</v>
      </c>
      <c r="BR2" t="s">
        <v>20</v>
      </c>
      <c r="BS2" t="s">
        <v>8</v>
      </c>
      <c r="BT2" t="s">
        <v>21</v>
      </c>
      <c r="BU2" t="s">
        <v>22</v>
      </c>
    </row>
    <row r="3" spans="4:76" x14ac:dyDescent="0.3">
      <c r="D3" s="15">
        <f>E3/60</f>
        <v>0</v>
      </c>
      <c r="E3">
        <v>0</v>
      </c>
      <c r="F3">
        <v>0</v>
      </c>
      <c r="G3">
        <v>0</v>
      </c>
      <c r="H3">
        <v>0</v>
      </c>
      <c r="I3">
        <v>0</v>
      </c>
      <c r="M3" s="15">
        <f>N3/60</f>
        <v>0</v>
      </c>
      <c r="N3">
        <v>0</v>
      </c>
      <c r="O3">
        <v>40.86</v>
      </c>
      <c r="P3">
        <v>0.02</v>
      </c>
      <c r="Q3">
        <v>0.8</v>
      </c>
      <c r="R3">
        <v>0</v>
      </c>
      <c r="W3" s="15">
        <f>X3/60</f>
        <v>0</v>
      </c>
      <c r="X3">
        <v>0</v>
      </c>
      <c r="Y3">
        <v>40.9</v>
      </c>
      <c r="Z3">
        <v>0.02</v>
      </c>
      <c r="AA3">
        <v>0.8</v>
      </c>
      <c r="AB3">
        <v>0</v>
      </c>
      <c r="AF3" s="15">
        <f>AG3/60</f>
        <v>0</v>
      </c>
      <c r="AG3">
        <v>0</v>
      </c>
      <c r="AH3">
        <v>40.89</v>
      </c>
      <c r="AI3">
        <v>0.02</v>
      </c>
      <c r="AJ3">
        <v>0.8</v>
      </c>
      <c r="AK3">
        <v>0</v>
      </c>
      <c r="AP3">
        <v>0</v>
      </c>
      <c r="AQ3">
        <v>40.9</v>
      </c>
      <c r="AR3">
        <v>0.02</v>
      </c>
      <c r="AS3">
        <v>0.8</v>
      </c>
      <c r="AT3">
        <v>0</v>
      </c>
      <c r="AU3">
        <v>53</v>
      </c>
      <c r="AV3">
        <f>(AU3-32)*5/9</f>
        <v>11.666666666666666</v>
      </c>
      <c r="AY3">
        <v>0</v>
      </c>
      <c r="AZ3">
        <v>40.869999999999997</v>
      </c>
      <c r="BA3">
        <v>0.02</v>
      </c>
      <c r="BB3">
        <v>0.8</v>
      </c>
      <c r="BC3">
        <v>0</v>
      </c>
      <c r="BH3">
        <v>0</v>
      </c>
      <c r="BI3">
        <v>40.65</v>
      </c>
      <c r="BJ3">
        <v>0.02</v>
      </c>
      <c r="BK3">
        <v>0.8</v>
      </c>
      <c r="BL3">
        <v>0</v>
      </c>
      <c r="BQ3">
        <v>0</v>
      </c>
      <c r="BR3">
        <v>39.94</v>
      </c>
      <c r="BS3">
        <v>0.03</v>
      </c>
      <c r="BT3">
        <v>1.1000000000000001</v>
      </c>
      <c r="BU3">
        <v>0</v>
      </c>
    </row>
    <row r="4" spans="4:76" x14ac:dyDescent="0.3">
      <c r="D4" s="15">
        <f t="shared" ref="D4:D48" si="0">E4/60</f>
        <v>1.6666666666666666E-2</v>
      </c>
      <c r="E4">
        <v>1</v>
      </c>
      <c r="F4">
        <v>0</v>
      </c>
      <c r="G4">
        <v>0</v>
      </c>
      <c r="H4">
        <v>0</v>
      </c>
      <c r="I4">
        <v>0</v>
      </c>
      <c r="M4" s="15">
        <f t="shared" ref="M4:M67" si="1">N4/60</f>
        <v>1.6666666666666666E-2</v>
      </c>
      <c r="N4">
        <v>1</v>
      </c>
      <c r="O4">
        <v>40.86</v>
      </c>
      <c r="P4">
        <v>0.02</v>
      </c>
      <c r="Q4">
        <v>0.8</v>
      </c>
      <c r="R4">
        <v>0</v>
      </c>
      <c r="W4" s="15">
        <f t="shared" ref="W4:W67" si="2">X4/60</f>
        <v>1.6666666666666666E-2</v>
      </c>
      <c r="X4">
        <v>1</v>
      </c>
      <c r="Y4">
        <v>40.9</v>
      </c>
      <c r="Z4">
        <v>0.02</v>
      </c>
      <c r="AA4">
        <v>0.8</v>
      </c>
      <c r="AB4">
        <v>0</v>
      </c>
      <c r="AF4" s="15">
        <f t="shared" ref="AF4:AF67" si="3">AG4/60</f>
        <v>1.6666666666666666E-2</v>
      </c>
      <c r="AG4">
        <v>1</v>
      </c>
      <c r="AH4">
        <v>40.89</v>
      </c>
      <c r="AI4">
        <v>0.02</v>
      </c>
      <c r="AJ4">
        <v>0.8</v>
      </c>
      <c r="AK4">
        <v>0</v>
      </c>
      <c r="AP4">
        <v>1</v>
      </c>
      <c r="AQ4">
        <v>40.9</v>
      </c>
      <c r="AR4">
        <v>0.02</v>
      </c>
      <c r="AS4">
        <v>0.8</v>
      </c>
      <c r="AT4">
        <v>0</v>
      </c>
      <c r="AU4">
        <v>53</v>
      </c>
      <c r="AV4">
        <f t="shared" ref="AV4:AV67" si="4">(AU4-32)*5/9</f>
        <v>11.666666666666666</v>
      </c>
      <c r="AY4">
        <v>1</v>
      </c>
      <c r="AZ4">
        <v>40.869999999999997</v>
      </c>
      <c r="BA4">
        <v>0.02</v>
      </c>
      <c r="BB4">
        <v>0.8</v>
      </c>
      <c r="BC4">
        <v>0</v>
      </c>
      <c r="BH4">
        <v>1</v>
      </c>
      <c r="BI4">
        <v>40.65</v>
      </c>
      <c r="BJ4">
        <v>0.02</v>
      </c>
      <c r="BK4">
        <v>0.8</v>
      </c>
      <c r="BL4">
        <v>0</v>
      </c>
      <c r="BQ4">
        <v>1</v>
      </c>
      <c r="BR4">
        <v>39.94</v>
      </c>
      <c r="BS4">
        <v>0.03</v>
      </c>
      <c r="BT4">
        <v>1.1000000000000001</v>
      </c>
      <c r="BU4">
        <v>0</v>
      </c>
    </row>
    <row r="5" spans="4:76" x14ac:dyDescent="0.3">
      <c r="D5" s="15">
        <f t="shared" si="0"/>
        <v>3.3333333333333333E-2</v>
      </c>
      <c r="E5">
        <v>2</v>
      </c>
      <c r="F5">
        <v>0</v>
      </c>
      <c r="G5">
        <v>0</v>
      </c>
      <c r="H5">
        <v>0</v>
      </c>
      <c r="I5">
        <v>0</v>
      </c>
      <c r="M5" s="15">
        <f t="shared" si="1"/>
        <v>3.3333333333333333E-2</v>
      </c>
      <c r="N5">
        <v>2</v>
      </c>
      <c r="O5">
        <v>40.86</v>
      </c>
      <c r="P5">
        <v>0.02</v>
      </c>
      <c r="Q5">
        <v>0.8</v>
      </c>
      <c r="R5">
        <v>0</v>
      </c>
      <c r="W5" s="15">
        <f t="shared" si="2"/>
        <v>3.3333333333333333E-2</v>
      </c>
      <c r="X5">
        <v>2</v>
      </c>
      <c r="Y5">
        <v>40.9</v>
      </c>
      <c r="Z5">
        <v>0.02</v>
      </c>
      <c r="AA5">
        <v>0.8</v>
      </c>
      <c r="AB5">
        <v>0</v>
      </c>
      <c r="AF5" s="15">
        <f t="shared" si="3"/>
        <v>3.3333333333333333E-2</v>
      </c>
      <c r="AG5">
        <v>2</v>
      </c>
      <c r="AH5">
        <v>40.89</v>
      </c>
      <c r="AI5">
        <v>0.02</v>
      </c>
      <c r="AJ5">
        <v>0.8</v>
      </c>
      <c r="AK5">
        <v>0</v>
      </c>
      <c r="AP5">
        <v>2</v>
      </c>
      <c r="AQ5">
        <v>40.9</v>
      </c>
      <c r="AR5">
        <v>0.02</v>
      </c>
      <c r="AS5">
        <v>0.8</v>
      </c>
      <c r="AT5">
        <v>0</v>
      </c>
      <c r="AU5">
        <v>53</v>
      </c>
      <c r="AV5">
        <f t="shared" si="4"/>
        <v>11.666666666666666</v>
      </c>
      <c r="AY5">
        <v>2</v>
      </c>
      <c r="AZ5">
        <v>40.869999999999997</v>
      </c>
      <c r="BA5">
        <v>0.03</v>
      </c>
      <c r="BB5">
        <v>1.2</v>
      </c>
      <c r="BC5">
        <v>0</v>
      </c>
      <c r="BH5">
        <v>2</v>
      </c>
      <c r="BI5">
        <v>40.65</v>
      </c>
      <c r="BJ5">
        <v>0.02</v>
      </c>
      <c r="BK5">
        <v>0.8</v>
      </c>
      <c r="BL5">
        <v>0</v>
      </c>
      <c r="BQ5">
        <v>2</v>
      </c>
      <c r="BR5">
        <v>39.94</v>
      </c>
      <c r="BS5">
        <v>0.03</v>
      </c>
      <c r="BT5">
        <v>1.1000000000000001</v>
      </c>
      <c r="BU5">
        <v>0</v>
      </c>
    </row>
    <row r="6" spans="4:76" x14ac:dyDescent="0.3">
      <c r="D6" s="15">
        <f t="shared" si="0"/>
        <v>0.05</v>
      </c>
      <c r="E6">
        <v>3</v>
      </c>
      <c r="F6">
        <v>0</v>
      </c>
      <c r="G6">
        <v>0</v>
      </c>
      <c r="H6">
        <v>0</v>
      </c>
      <c r="I6">
        <v>0</v>
      </c>
      <c r="M6" s="15">
        <f t="shared" si="1"/>
        <v>0.05</v>
      </c>
      <c r="N6">
        <v>3</v>
      </c>
      <c r="O6">
        <v>40.86</v>
      </c>
      <c r="P6">
        <v>0.02</v>
      </c>
      <c r="Q6">
        <v>0.8</v>
      </c>
      <c r="R6">
        <v>0</v>
      </c>
      <c r="W6" s="15">
        <f t="shared" si="2"/>
        <v>0.05</v>
      </c>
      <c r="X6">
        <v>3</v>
      </c>
      <c r="Y6">
        <v>40.9</v>
      </c>
      <c r="Z6">
        <v>0.02</v>
      </c>
      <c r="AA6">
        <v>0.8</v>
      </c>
      <c r="AB6">
        <v>0</v>
      </c>
      <c r="AF6" s="15">
        <f t="shared" si="3"/>
        <v>0.05</v>
      </c>
      <c r="AG6">
        <v>3</v>
      </c>
      <c r="AH6">
        <v>40.89</v>
      </c>
      <c r="AI6">
        <v>0.02</v>
      </c>
      <c r="AJ6">
        <v>0.8</v>
      </c>
      <c r="AK6">
        <v>0</v>
      </c>
      <c r="AP6">
        <v>3</v>
      </c>
      <c r="AQ6">
        <v>40.9</v>
      </c>
      <c r="AR6">
        <v>0.02</v>
      </c>
      <c r="AS6">
        <v>0.8</v>
      </c>
      <c r="AT6">
        <v>0</v>
      </c>
      <c r="AU6">
        <v>53</v>
      </c>
      <c r="AV6">
        <f t="shared" si="4"/>
        <v>11.666666666666666</v>
      </c>
      <c r="AY6">
        <v>3</v>
      </c>
      <c r="AZ6">
        <v>40.869999999999997</v>
      </c>
      <c r="BA6">
        <v>0.03</v>
      </c>
      <c r="BB6">
        <v>1.2</v>
      </c>
      <c r="BC6">
        <v>0</v>
      </c>
      <c r="BH6">
        <v>3</v>
      </c>
      <c r="BI6">
        <v>40.57</v>
      </c>
      <c r="BJ6">
        <v>0.02</v>
      </c>
      <c r="BK6">
        <v>0.8</v>
      </c>
      <c r="BL6">
        <v>0</v>
      </c>
      <c r="BQ6">
        <v>3</v>
      </c>
      <c r="BR6">
        <v>39.94</v>
      </c>
      <c r="BS6">
        <v>0.03</v>
      </c>
      <c r="BT6">
        <v>1.1000000000000001</v>
      </c>
      <c r="BU6">
        <v>0</v>
      </c>
    </row>
    <row r="7" spans="4:76" x14ac:dyDescent="0.3">
      <c r="D7" s="15">
        <f t="shared" si="0"/>
        <v>6.6666666666666666E-2</v>
      </c>
      <c r="E7">
        <v>4</v>
      </c>
      <c r="F7">
        <v>0</v>
      </c>
      <c r="G7">
        <v>0</v>
      </c>
      <c r="H7">
        <v>0</v>
      </c>
      <c r="I7">
        <v>0</v>
      </c>
      <c r="M7" s="15">
        <f t="shared" si="1"/>
        <v>6.6666666666666666E-2</v>
      </c>
      <c r="N7">
        <v>4</v>
      </c>
      <c r="O7">
        <v>40.590000000000003</v>
      </c>
      <c r="P7">
        <v>16.489999999999998</v>
      </c>
      <c r="Q7">
        <v>669.3</v>
      </c>
      <c r="R7">
        <v>0</v>
      </c>
      <c r="W7" s="15">
        <f t="shared" si="2"/>
        <v>6.6666666666666666E-2</v>
      </c>
      <c r="X7">
        <v>4</v>
      </c>
      <c r="Y7">
        <v>40.9</v>
      </c>
      <c r="Z7">
        <v>0.02</v>
      </c>
      <c r="AA7">
        <v>0.8</v>
      </c>
      <c r="AB7">
        <v>0</v>
      </c>
      <c r="AF7" s="15">
        <f t="shared" si="3"/>
        <v>6.6666666666666666E-2</v>
      </c>
      <c r="AG7">
        <v>4</v>
      </c>
      <c r="AH7">
        <v>40.89</v>
      </c>
      <c r="AI7">
        <v>0.02</v>
      </c>
      <c r="AJ7">
        <v>0.8</v>
      </c>
      <c r="AK7">
        <v>0</v>
      </c>
      <c r="AP7">
        <v>4</v>
      </c>
      <c r="AQ7">
        <v>40.9</v>
      </c>
      <c r="AR7">
        <v>0.02</v>
      </c>
      <c r="AS7">
        <v>0.8</v>
      </c>
      <c r="AT7">
        <v>0</v>
      </c>
      <c r="AU7">
        <v>53</v>
      </c>
      <c r="AV7">
        <f t="shared" si="4"/>
        <v>11.666666666666666</v>
      </c>
      <c r="AY7">
        <v>4</v>
      </c>
      <c r="AZ7">
        <v>40.869999999999997</v>
      </c>
      <c r="BA7">
        <v>0.03</v>
      </c>
      <c r="BB7">
        <v>1.2</v>
      </c>
      <c r="BC7">
        <v>0</v>
      </c>
      <c r="BH7">
        <v>4</v>
      </c>
      <c r="BI7">
        <v>40.369999999999997</v>
      </c>
      <c r="BJ7">
        <v>14.81</v>
      </c>
      <c r="BK7">
        <v>597.79999999999995</v>
      </c>
      <c r="BL7">
        <v>0</v>
      </c>
      <c r="BQ7">
        <v>4</v>
      </c>
      <c r="BR7">
        <v>39.94</v>
      </c>
      <c r="BS7">
        <v>0.03</v>
      </c>
      <c r="BT7">
        <v>1.1000000000000001</v>
      </c>
      <c r="BU7">
        <v>0</v>
      </c>
    </row>
    <row r="8" spans="4:76" x14ac:dyDescent="0.3">
      <c r="D8" s="15">
        <f t="shared" si="0"/>
        <v>8.3333333333333329E-2</v>
      </c>
      <c r="E8">
        <v>5</v>
      </c>
      <c r="F8">
        <v>0</v>
      </c>
      <c r="G8">
        <v>0</v>
      </c>
      <c r="H8">
        <v>0</v>
      </c>
      <c r="I8">
        <v>0</v>
      </c>
      <c r="M8" s="15">
        <f t="shared" si="1"/>
        <v>8.3333333333333329E-2</v>
      </c>
      <c r="N8">
        <v>5</v>
      </c>
      <c r="O8">
        <v>39.46</v>
      </c>
      <c r="P8">
        <v>16.489999999999998</v>
      </c>
      <c r="Q8">
        <v>650.6</v>
      </c>
      <c r="R8">
        <v>0</v>
      </c>
      <c r="W8" s="15">
        <f t="shared" si="2"/>
        <v>8.3333333333333329E-2</v>
      </c>
      <c r="X8">
        <v>5</v>
      </c>
      <c r="Y8">
        <v>40.9</v>
      </c>
      <c r="Z8">
        <v>0.02</v>
      </c>
      <c r="AA8">
        <v>0.8</v>
      </c>
      <c r="AB8">
        <v>0</v>
      </c>
      <c r="AF8" s="15">
        <f t="shared" si="3"/>
        <v>8.3333333333333329E-2</v>
      </c>
      <c r="AG8">
        <v>5</v>
      </c>
      <c r="AH8">
        <v>40.89</v>
      </c>
      <c r="AI8">
        <v>0.02</v>
      </c>
      <c r="AJ8">
        <v>0.8</v>
      </c>
      <c r="AK8">
        <v>0</v>
      </c>
      <c r="AP8">
        <v>5</v>
      </c>
      <c r="AQ8">
        <v>40.9</v>
      </c>
      <c r="AR8">
        <v>0.02</v>
      </c>
      <c r="AS8">
        <v>0.8</v>
      </c>
      <c r="AT8">
        <v>0</v>
      </c>
      <c r="AU8">
        <v>53</v>
      </c>
      <c r="AV8">
        <f t="shared" si="4"/>
        <v>11.666666666666666</v>
      </c>
      <c r="AY8">
        <v>5</v>
      </c>
      <c r="AZ8">
        <v>40.869999999999997</v>
      </c>
      <c r="BA8">
        <v>0.03</v>
      </c>
      <c r="BB8">
        <v>1.2</v>
      </c>
      <c r="BC8">
        <v>0</v>
      </c>
      <c r="BH8">
        <v>5</v>
      </c>
      <c r="BI8">
        <v>39.32</v>
      </c>
      <c r="BJ8">
        <v>14.81</v>
      </c>
      <c r="BK8">
        <v>582.29999999999995</v>
      </c>
      <c r="BL8">
        <v>0</v>
      </c>
      <c r="BQ8">
        <v>5</v>
      </c>
      <c r="BR8">
        <v>39.94</v>
      </c>
      <c r="BS8">
        <v>1.57</v>
      </c>
      <c r="BT8">
        <v>62.7</v>
      </c>
      <c r="BU8">
        <v>0</v>
      </c>
    </row>
    <row r="9" spans="4:76" x14ac:dyDescent="0.3">
      <c r="D9" s="15">
        <f t="shared" si="0"/>
        <v>0.1</v>
      </c>
      <c r="E9">
        <v>6</v>
      </c>
      <c r="F9">
        <v>37.51</v>
      </c>
      <c r="G9">
        <v>56.6</v>
      </c>
      <c r="H9">
        <v>2123</v>
      </c>
      <c r="I9">
        <v>0</v>
      </c>
      <c r="J9">
        <f>F9/G9</f>
        <v>0.66272084805653708</v>
      </c>
      <c r="M9" s="15">
        <f t="shared" si="1"/>
        <v>0.1</v>
      </c>
      <c r="N9">
        <v>6</v>
      </c>
      <c r="O9">
        <v>39.46</v>
      </c>
      <c r="P9">
        <v>21.34</v>
      </c>
      <c r="Q9">
        <v>842</v>
      </c>
      <c r="R9">
        <v>0</v>
      </c>
      <c r="W9" s="15">
        <f t="shared" si="2"/>
        <v>0.1</v>
      </c>
      <c r="X9">
        <v>6</v>
      </c>
      <c r="Y9">
        <v>40.9</v>
      </c>
      <c r="Z9">
        <v>0.02</v>
      </c>
      <c r="AA9">
        <v>0.8</v>
      </c>
      <c r="AB9">
        <v>0</v>
      </c>
      <c r="AF9" s="15">
        <f t="shared" si="3"/>
        <v>0.1</v>
      </c>
      <c r="AG9">
        <v>6</v>
      </c>
      <c r="AH9">
        <v>40.89</v>
      </c>
      <c r="AI9">
        <v>0.02</v>
      </c>
      <c r="AJ9">
        <v>0.8</v>
      </c>
      <c r="AK9">
        <v>0</v>
      </c>
      <c r="AP9">
        <v>6</v>
      </c>
      <c r="AQ9">
        <v>40.9</v>
      </c>
      <c r="AR9">
        <v>0.02</v>
      </c>
      <c r="AS9">
        <v>0.8</v>
      </c>
      <c r="AT9">
        <v>0</v>
      </c>
      <c r="AU9">
        <v>53</v>
      </c>
      <c r="AV9">
        <f t="shared" si="4"/>
        <v>11.666666666666666</v>
      </c>
      <c r="AY9">
        <v>6</v>
      </c>
      <c r="AZ9">
        <v>40.869999999999997</v>
      </c>
      <c r="BA9">
        <v>0.03</v>
      </c>
      <c r="BB9">
        <v>1.2</v>
      </c>
      <c r="BC9">
        <v>0</v>
      </c>
      <c r="BH9">
        <v>6</v>
      </c>
      <c r="BI9">
        <v>39.32</v>
      </c>
      <c r="BJ9">
        <v>22.78</v>
      </c>
      <c r="BK9">
        <v>895.7</v>
      </c>
      <c r="BL9">
        <v>1</v>
      </c>
      <c r="BQ9">
        <v>6</v>
      </c>
      <c r="BR9">
        <v>38.86</v>
      </c>
      <c r="BS9">
        <v>18.13</v>
      </c>
      <c r="BT9">
        <v>704.5</v>
      </c>
      <c r="BU9">
        <v>0</v>
      </c>
    </row>
    <row r="10" spans="4:76" x14ac:dyDescent="0.3">
      <c r="D10" s="15">
        <f t="shared" si="0"/>
        <v>0.11666666666666667</v>
      </c>
      <c r="E10">
        <v>7</v>
      </c>
      <c r="F10">
        <v>37.5</v>
      </c>
      <c r="G10">
        <v>63.86</v>
      </c>
      <c r="H10">
        <v>2395</v>
      </c>
      <c r="I10">
        <v>0</v>
      </c>
      <c r="J10">
        <f t="shared" ref="J10:J45" si="5">F10/G10</f>
        <v>0.58722204823050428</v>
      </c>
      <c r="M10" s="15">
        <f t="shared" si="1"/>
        <v>0.11666666666666667</v>
      </c>
      <c r="N10">
        <v>7</v>
      </c>
      <c r="O10">
        <v>39.22</v>
      </c>
      <c r="P10">
        <v>21.34</v>
      </c>
      <c r="Q10">
        <v>836.9</v>
      </c>
      <c r="R10">
        <v>0</v>
      </c>
      <c r="W10" s="15">
        <f t="shared" si="2"/>
        <v>0.11666666666666667</v>
      </c>
      <c r="X10">
        <v>7</v>
      </c>
      <c r="Y10">
        <v>40.9</v>
      </c>
      <c r="Z10">
        <v>0.02</v>
      </c>
      <c r="AA10">
        <v>0.8</v>
      </c>
      <c r="AB10">
        <v>0</v>
      </c>
      <c r="AF10" s="15">
        <f t="shared" si="3"/>
        <v>0.11666666666666667</v>
      </c>
      <c r="AG10">
        <v>7</v>
      </c>
      <c r="AH10">
        <v>40.89</v>
      </c>
      <c r="AI10">
        <v>0.02</v>
      </c>
      <c r="AJ10">
        <v>0.8</v>
      </c>
      <c r="AK10">
        <v>0</v>
      </c>
      <c r="AP10">
        <v>7</v>
      </c>
      <c r="AQ10">
        <v>40.89</v>
      </c>
      <c r="AR10">
        <v>0.02</v>
      </c>
      <c r="AS10">
        <v>0.8</v>
      </c>
      <c r="AT10">
        <v>0</v>
      </c>
      <c r="AU10">
        <v>53</v>
      </c>
      <c r="AV10">
        <f t="shared" si="4"/>
        <v>11.666666666666666</v>
      </c>
      <c r="AY10">
        <v>7</v>
      </c>
      <c r="AZ10">
        <v>40.869999999999997</v>
      </c>
      <c r="BA10">
        <v>0.02</v>
      </c>
      <c r="BB10">
        <v>0.8</v>
      </c>
      <c r="BC10">
        <v>0</v>
      </c>
      <c r="BH10">
        <v>7</v>
      </c>
      <c r="BI10">
        <v>39.020000000000003</v>
      </c>
      <c r="BJ10">
        <v>22.73</v>
      </c>
      <c r="BK10">
        <v>886.9</v>
      </c>
      <c r="BL10">
        <v>1</v>
      </c>
      <c r="BQ10">
        <v>7</v>
      </c>
      <c r="BR10">
        <v>38.11</v>
      </c>
      <c r="BS10">
        <v>23.62</v>
      </c>
      <c r="BT10">
        <v>900.1</v>
      </c>
      <c r="BU10">
        <v>0</v>
      </c>
    </row>
    <row r="11" spans="4:76" x14ac:dyDescent="0.3">
      <c r="D11" s="15">
        <f t="shared" si="0"/>
        <v>0.13333333333333333</v>
      </c>
      <c r="E11">
        <v>8</v>
      </c>
      <c r="F11">
        <v>37.06</v>
      </c>
      <c r="G11">
        <v>63.26</v>
      </c>
      <c r="H11">
        <v>2344</v>
      </c>
      <c r="I11">
        <v>1</v>
      </c>
      <c r="J11">
        <f t="shared" si="5"/>
        <v>0.58583623142586161</v>
      </c>
      <c r="M11" s="15">
        <f t="shared" si="1"/>
        <v>0.13333333333333333</v>
      </c>
      <c r="N11">
        <v>8</v>
      </c>
      <c r="O11">
        <v>39.090000000000003</v>
      </c>
      <c r="P11">
        <v>21.25</v>
      </c>
      <c r="Q11">
        <v>830.6</v>
      </c>
      <c r="R11">
        <v>0</v>
      </c>
      <c r="W11" s="15">
        <f t="shared" si="2"/>
        <v>0.13333333333333333</v>
      </c>
      <c r="X11">
        <v>8</v>
      </c>
      <c r="Y11">
        <v>40.9</v>
      </c>
      <c r="Z11">
        <v>0.02</v>
      </c>
      <c r="AA11">
        <v>0.8</v>
      </c>
      <c r="AB11">
        <v>0</v>
      </c>
      <c r="AF11" s="15">
        <f t="shared" si="3"/>
        <v>0.13333333333333333</v>
      </c>
      <c r="AG11">
        <v>8</v>
      </c>
      <c r="AH11">
        <v>40.89</v>
      </c>
      <c r="AI11">
        <v>0.02</v>
      </c>
      <c r="AJ11">
        <v>0.8</v>
      </c>
      <c r="AK11">
        <v>0</v>
      </c>
      <c r="AP11">
        <v>8</v>
      </c>
      <c r="AQ11">
        <v>39.32</v>
      </c>
      <c r="AR11">
        <v>3.85</v>
      </c>
      <c r="AS11">
        <v>151.30000000000001</v>
      </c>
      <c r="AT11">
        <v>0</v>
      </c>
      <c r="AU11">
        <v>53</v>
      </c>
      <c r="AV11">
        <f t="shared" si="4"/>
        <v>11.666666666666666</v>
      </c>
      <c r="AY11">
        <v>8</v>
      </c>
      <c r="AZ11">
        <v>40.869999999999997</v>
      </c>
      <c r="BA11">
        <v>0.02</v>
      </c>
      <c r="BB11">
        <v>0.8</v>
      </c>
      <c r="BC11">
        <v>0</v>
      </c>
      <c r="BH11">
        <v>8</v>
      </c>
      <c r="BI11">
        <v>38.82</v>
      </c>
      <c r="BJ11">
        <v>22.73</v>
      </c>
      <c r="BK11">
        <v>882.3</v>
      </c>
      <c r="BL11">
        <v>1</v>
      </c>
      <c r="BQ11">
        <v>8</v>
      </c>
      <c r="BR11">
        <v>37.71</v>
      </c>
      <c r="BS11">
        <v>23.62</v>
      </c>
      <c r="BT11">
        <v>890.7</v>
      </c>
      <c r="BU11">
        <v>0</v>
      </c>
    </row>
    <row r="12" spans="4:76" x14ac:dyDescent="0.3">
      <c r="D12" s="15">
        <f t="shared" si="0"/>
        <v>0.15</v>
      </c>
      <c r="E12">
        <v>9</v>
      </c>
      <c r="F12">
        <v>36.72</v>
      </c>
      <c r="G12">
        <v>62.76</v>
      </c>
      <c r="H12">
        <v>2304</v>
      </c>
      <c r="I12">
        <v>2</v>
      </c>
      <c r="J12">
        <f t="shared" si="5"/>
        <v>0.58508604206500958</v>
      </c>
      <c r="M12" s="15">
        <f t="shared" si="1"/>
        <v>0.15</v>
      </c>
      <c r="N12">
        <v>9</v>
      </c>
      <c r="O12">
        <v>38.97</v>
      </c>
      <c r="P12">
        <v>18.739999999999998</v>
      </c>
      <c r="Q12">
        <v>730.2</v>
      </c>
      <c r="R12">
        <v>0</v>
      </c>
      <c r="W12" s="15">
        <f t="shared" si="2"/>
        <v>0.15</v>
      </c>
      <c r="X12">
        <v>9</v>
      </c>
      <c r="Y12">
        <v>40.9</v>
      </c>
      <c r="Z12">
        <v>0.02</v>
      </c>
      <c r="AA12">
        <v>0.8</v>
      </c>
      <c r="AB12">
        <v>0</v>
      </c>
      <c r="AF12" s="15">
        <f t="shared" si="3"/>
        <v>0.15</v>
      </c>
      <c r="AG12">
        <v>9</v>
      </c>
      <c r="AH12">
        <v>40.89</v>
      </c>
      <c r="AI12">
        <v>12.23</v>
      </c>
      <c r="AJ12">
        <v>500</v>
      </c>
      <c r="AK12">
        <v>0</v>
      </c>
      <c r="AP12">
        <v>9</v>
      </c>
      <c r="AQ12">
        <v>39.32</v>
      </c>
      <c r="AR12">
        <v>27.27</v>
      </c>
      <c r="AS12">
        <v>1072</v>
      </c>
      <c r="AT12">
        <v>0</v>
      </c>
      <c r="AU12">
        <v>53</v>
      </c>
      <c r="AV12">
        <f t="shared" si="4"/>
        <v>11.666666666666666</v>
      </c>
      <c r="AY12">
        <v>9</v>
      </c>
      <c r="AZ12">
        <v>40.869999999999997</v>
      </c>
      <c r="BA12">
        <v>0.02</v>
      </c>
      <c r="BB12">
        <v>0.8</v>
      </c>
      <c r="BC12">
        <v>0</v>
      </c>
      <c r="BH12">
        <v>9</v>
      </c>
      <c r="BI12">
        <v>38.57</v>
      </c>
      <c r="BJ12">
        <v>22.7</v>
      </c>
      <c r="BK12">
        <v>875.5</v>
      </c>
      <c r="BL12">
        <v>1</v>
      </c>
      <c r="BQ12">
        <v>9</v>
      </c>
      <c r="BR12">
        <v>37.44</v>
      </c>
      <c r="BS12">
        <v>23.45</v>
      </c>
      <c r="BT12">
        <v>877.9</v>
      </c>
      <c r="BU12">
        <v>0</v>
      </c>
    </row>
    <row r="13" spans="4:76" x14ac:dyDescent="0.3">
      <c r="D13" s="15">
        <f t="shared" si="0"/>
        <v>0.16666666666666666</v>
      </c>
      <c r="E13">
        <v>10</v>
      </c>
      <c r="F13">
        <v>36.51</v>
      </c>
      <c r="G13">
        <v>62.76</v>
      </c>
      <c r="H13">
        <v>2291</v>
      </c>
      <c r="I13">
        <v>2</v>
      </c>
      <c r="J13">
        <f t="shared" si="5"/>
        <v>0.58173996175908216</v>
      </c>
      <c r="M13" s="15">
        <f t="shared" si="1"/>
        <v>0.16666666666666666</v>
      </c>
      <c r="N13">
        <v>10</v>
      </c>
      <c r="O13">
        <v>38.81</v>
      </c>
      <c r="P13">
        <v>18.670000000000002</v>
      </c>
      <c r="Q13">
        <v>724.5</v>
      </c>
      <c r="R13">
        <v>1</v>
      </c>
      <c r="W13" s="15">
        <f t="shared" si="2"/>
        <v>0.16666666666666666</v>
      </c>
      <c r="X13">
        <v>10</v>
      </c>
      <c r="Y13">
        <v>40.9</v>
      </c>
      <c r="Z13">
        <v>0.02</v>
      </c>
      <c r="AA13">
        <v>0.8</v>
      </c>
      <c r="AB13">
        <v>0</v>
      </c>
      <c r="AF13" s="15">
        <f t="shared" si="3"/>
        <v>0.16666666666666666</v>
      </c>
      <c r="AG13">
        <v>10</v>
      </c>
      <c r="AH13">
        <v>39.22</v>
      </c>
      <c r="AI13">
        <v>12.23</v>
      </c>
      <c r="AJ13">
        <v>479.6</v>
      </c>
      <c r="AK13">
        <v>0</v>
      </c>
      <c r="AP13">
        <v>10</v>
      </c>
      <c r="AQ13">
        <v>38.869999999999997</v>
      </c>
      <c r="AR13">
        <v>27.27</v>
      </c>
      <c r="AS13">
        <v>1059</v>
      </c>
      <c r="AT13">
        <v>0</v>
      </c>
      <c r="AU13">
        <v>53</v>
      </c>
      <c r="AV13">
        <f t="shared" si="4"/>
        <v>11.666666666666666</v>
      </c>
      <c r="AY13">
        <v>10</v>
      </c>
      <c r="AZ13">
        <v>40.869999999999997</v>
      </c>
      <c r="BA13">
        <v>1.63</v>
      </c>
      <c r="BB13">
        <v>66.599999999999994</v>
      </c>
      <c r="BC13">
        <v>0</v>
      </c>
      <c r="BH13">
        <v>10</v>
      </c>
      <c r="BI13">
        <v>38.32</v>
      </c>
      <c r="BJ13">
        <v>24.68</v>
      </c>
      <c r="BK13">
        <v>945.7</v>
      </c>
      <c r="BL13">
        <v>2</v>
      </c>
      <c r="BQ13">
        <v>10</v>
      </c>
      <c r="BR13">
        <v>37.44</v>
      </c>
      <c r="BS13">
        <v>23.35</v>
      </c>
      <c r="BT13">
        <v>874.2</v>
      </c>
      <c r="BU13">
        <v>0</v>
      </c>
    </row>
    <row r="14" spans="4:76" x14ac:dyDescent="0.3">
      <c r="D14" s="15">
        <f t="shared" si="0"/>
        <v>0.33333333333333331</v>
      </c>
      <c r="E14">
        <v>20</v>
      </c>
      <c r="F14">
        <v>36.14</v>
      </c>
      <c r="G14">
        <v>62.21</v>
      </c>
      <c r="H14">
        <v>2248</v>
      </c>
      <c r="I14">
        <v>8</v>
      </c>
      <c r="J14">
        <f t="shared" si="5"/>
        <v>0.58093554090982158</v>
      </c>
      <c r="M14" s="15">
        <f t="shared" si="1"/>
        <v>0.18333333333333332</v>
      </c>
      <c r="N14">
        <v>11</v>
      </c>
      <c r="O14">
        <v>38.81</v>
      </c>
      <c r="P14">
        <v>18.64</v>
      </c>
      <c r="Q14">
        <v>723.4</v>
      </c>
      <c r="R14">
        <v>1</v>
      </c>
      <c r="W14" s="15">
        <f t="shared" si="2"/>
        <v>0.18333333333333332</v>
      </c>
      <c r="X14">
        <v>11</v>
      </c>
      <c r="Y14">
        <v>40.9</v>
      </c>
      <c r="Z14">
        <v>0.02</v>
      </c>
      <c r="AA14">
        <v>0.8</v>
      </c>
      <c r="AB14">
        <v>0</v>
      </c>
      <c r="AF14" s="15">
        <f t="shared" si="3"/>
        <v>0.18333333333333332</v>
      </c>
      <c r="AG14">
        <v>11</v>
      </c>
      <c r="AH14">
        <v>39.22</v>
      </c>
      <c r="AI14">
        <v>26.8</v>
      </c>
      <c r="AJ14">
        <v>1051</v>
      </c>
      <c r="AK14">
        <v>0</v>
      </c>
      <c r="AP14">
        <v>11</v>
      </c>
      <c r="AQ14">
        <v>38.869999999999997</v>
      </c>
      <c r="AR14">
        <v>30.59</v>
      </c>
      <c r="AS14">
        <v>1189</v>
      </c>
      <c r="AT14">
        <v>0</v>
      </c>
      <c r="AU14">
        <v>53</v>
      </c>
      <c r="AV14">
        <f t="shared" si="4"/>
        <v>11.666666666666666</v>
      </c>
      <c r="AX14" s="9"/>
      <c r="AY14">
        <v>11</v>
      </c>
      <c r="AZ14">
        <v>39.94</v>
      </c>
      <c r="BA14">
        <v>1.63</v>
      </c>
      <c r="BB14">
        <v>65.7</v>
      </c>
      <c r="BC14">
        <v>0</v>
      </c>
      <c r="BH14">
        <v>11</v>
      </c>
      <c r="BI14">
        <v>38.32</v>
      </c>
      <c r="BJ14">
        <v>25.48</v>
      </c>
      <c r="BK14">
        <v>976.3</v>
      </c>
      <c r="BL14">
        <v>2</v>
      </c>
      <c r="BQ14">
        <v>11</v>
      </c>
      <c r="BR14">
        <v>37.18</v>
      </c>
      <c r="BS14">
        <v>24.93</v>
      </c>
      <c r="BT14">
        <v>926.8</v>
      </c>
      <c r="BU14">
        <v>1</v>
      </c>
    </row>
    <row r="15" spans="4:76" x14ac:dyDescent="0.3">
      <c r="D15" s="15">
        <f t="shared" si="0"/>
        <v>0.5</v>
      </c>
      <c r="E15">
        <v>30</v>
      </c>
      <c r="F15">
        <v>36.21</v>
      </c>
      <c r="G15">
        <v>62.43</v>
      </c>
      <c r="H15">
        <v>2260</v>
      </c>
      <c r="I15">
        <v>15</v>
      </c>
      <c r="J15">
        <f t="shared" si="5"/>
        <v>0.58000961076405577</v>
      </c>
      <c r="M15" s="15">
        <f t="shared" si="1"/>
        <v>0.2</v>
      </c>
      <c r="N15">
        <v>12</v>
      </c>
      <c r="O15">
        <v>38.67</v>
      </c>
      <c r="P15">
        <v>18.64</v>
      </c>
      <c r="Q15">
        <v>720.8</v>
      </c>
      <c r="R15">
        <v>1</v>
      </c>
      <c r="W15" s="15">
        <f t="shared" si="2"/>
        <v>0.2</v>
      </c>
      <c r="X15">
        <v>12</v>
      </c>
      <c r="Y15">
        <v>40.9</v>
      </c>
      <c r="Z15">
        <v>15.48</v>
      </c>
      <c r="AA15">
        <v>633.1</v>
      </c>
      <c r="AB15">
        <v>0</v>
      </c>
      <c r="AF15" s="15">
        <f t="shared" si="3"/>
        <v>0.2</v>
      </c>
      <c r="AG15">
        <v>12</v>
      </c>
      <c r="AH15">
        <v>38.93</v>
      </c>
      <c r="AI15">
        <v>27.31</v>
      </c>
      <c r="AJ15">
        <v>1063</v>
      </c>
      <c r="AK15">
        <v>0</v>
      </c>
      <c r="AP15">
        <v>12</v>
      </c>
      <c r="AQ15">
        <v>38.479999999999997</v>
      </c>
      <c r="AR15">
        <v>29.53</v>
      </c>
      <c r="AS15">
        <v>1171</v>
      </c>
      <c r="AT15">
        <v>0</v>
      </c>
      <c r="AU15">
        <v>53</v>
      </c>
      <c r="AV15">
        <f t="shared" si="4"/>
        <v>11.666666666666666</v>
      </c>
      <c r="AY15">
        <v>12</v>
      </c>
      <c r="AZ15">
        <v>39.14</v>
      </c>
      <c r="BA15">
        <v>21.98</v>
      </c>
      <c r="BB15">
        <v>877.8</v>
      </c>
      <c r="BC15">
        <v>0</v>
      </c>
      <c r="BH15">
        <v>12</v>
      </c>
      <c r="BI15">
        <v>38.15</v>
      </c>
      <c r="BJ15">
        <v>25.51</v>
      </c>
      <c r="BK15">
        <v>973.2</v>
      </c>
      <c r="BL15">
        <v>2</v>
      </c>
      <c r="BQ15">
        <v>12</v>
      </c>
      <c r="BR15">
        <v>36.96</v>
      </c>
      <c r="BS15">
        <v>24.93</v>
      </c>
      <c r="BT15">
        <v>921.4</v>
      </c>
      <c r="BU15">
        <v>1</v>
      </c>
    </row>
    <row r="16" spans="4:76" x14ac:dyDescent="0.3">
      <c r="D16" s="15">
        <f t="shared" si="0"/>
        <v>1</v>
      </c>
      <c r="E16">
        <v>60</v>
      </c>
      <c r="F16">
        <v>36.28</v>
      </c>
      <c r="G16">
        <v>62.7</v>
      </c>
      <c r="H16">
        <v>2274</v>
      </c>
      <c r="I16">
        <v>34</v>
      </c>
      <c r="J16">
        <f t="shared" si="5"/>
        <v>0.57862838915470494</v>
      </c>
      <c r="M16" s="15">
        <f t="shared" si="1"/>
        <v>0.21666666666666667</v>
      </c>
      <c r="N16">
        <v>13</v>
      </c>
      <c r="O16">
        <v>38.67</v>
      </c>
      <c r="P16">
        <v>18.57</v>
      </c>
      <c r="Q16">
        <v>718.1</v>
      </c>
      <c r="R16">
        <v>1</v>
      </c>
      <c r="W16" s="15">
        <f t="shared" si="2"/>
        <v>0.21666666666666667</v>
      </c>
      <c r="X16">
        <v>13</v>
      </c>
      <c r="Y16">
        <v>38.909999999999997</v>
      </c>
      <c r="Z16">
        <v>15.48</v>
      </c>
      <c r="AA16">
        <v>602.29999999999995</v>
      </c>
      <c r="AB16">
        <v>0</v>
      </c>
      <c r="AF16" s="15">
        <f t="shared" si="3"/>
        <v>0.21666666666666667</v>
      </c>
      <c r="AG16">
        <v>13</v>
      </c>
      <c r="AH16">
        <v>38.67</v>
      </c>
      <c r="AI16">
        <v>27.31</v>
      </c>
      <c r="AJ16">
        <v>1056</v>
      </c>
      <c r="AK16">
        <v>0</v>
      </c>
      <c r="AP16">
        <v>13</v>
      </c>
      <c r="AQ16">
        <v>38.31</v>
      </c>
      <c r="AR16">
        <v>28.44</v>
      </c>
      <c r="AS16">
        <v>1089</v>
      </c>
      <c r="AT16">
        <v>1</v>
      </c>
      <c r="AU16">
        <v>53</v>
      </c>
      <c r="AV16">
        <f t="shared" si="4"/>
        <v>11.666666666666666</v>
      </c>
      <c r="AY16">
        <v>13</v>
      </c>
      <c r="AZ16">
        <v>39.14</v>
      </c>
      <c r="BA16">
        <v>24.38</v>
      </c>
      <c r="BB16">
        <v>954.2</v>
      </c>
      <c r="BC16">
        <v>0</v>
      </c>
      <c r="BH16">
        <v>13</v>
      </c>
      <c r="BI16">
        <v>37.979999999999997</v>
      </c>
      <c r="BJ16">
        <v>25.51</v>
      </c>
      <c r="BK16">
        <v>969.7</v>
      </c>
      <c r="BL16">
        <v>3</v>
      </c>
      <c r="BQ16">
        <v>13</v>
      </c>
      <c r="BR16">
        <v>36.96</v>
      </c>
      <c r="BS16">
        <v>25.25</v>
      </c>
      <c r="BT16">
        <v>933.2</v>
      </c>
      <c r="BU16">
        <v>1</v>
      </c>
    </row>
    <row r="17" spans="4:73" x14ac:dyDescent="0.3">
      <c r="D17" s="15">
        <f t="shared" si="0"/>
        <v>2</v>
      </c>
      <c r="E17">
        <v>120</v>
      </c>
      <c r="F17">
        <v>36.26</v>
      </c>
      <c r="G17">
        <v>62.75</v>
      </c>
      <c r="H17">
        <v>2275</v>
      </c>
      <c r="I17">
        <v>71</v>
      </c>
      <c r="J17">
        <f t="shared" si="5"/>
        <v>0.57784860557768924</v>
      </c>
      <c r="M17" s="15">
        <f t="shared" si="1"/>
        <v>0.23333333333333334</v>
      </c>
      <c r="N17">
        <v>14</v>
      </c>
      <c r="O17">
        <v>38.33</v>
      </c>
      <c r="P17">
        <v>19.16</v>
      </c>
      <c r="Q17">
        <v>734.4</v>
      </c>
      <c r="R17">
        <v>2</v>
      </c>
      <c r="W17" s="15">
        <f t="shared" si="2"/>
        <v>0.23333333333333334</v>
      </c>
      <c r="X17">
        <v>14</v>
      </c>
      <c r="Y17">
        <v>38.5</v>
      </c>
      <c r="Z17">
        <v>34.67</v>
      </c>
      <c r="AA17">
        <v>1334</v>
      </c>
      <c r="AB17">
        <v>0</v>
      </c>
      <c r="AF17" s="15">
        <f t="shared" si="3"/>
        <v>0.23333333333333334</v>
      </c>
      <c r="AG17">
        <v>14</v>
      </c>
      <c r="AH17">
        <v>38.43</v>
      </c>
      <c r="AI17">
        <v>27.26</v>
      </c>
      <c r="AJ17">
        <v>1047</v>
      </c>
      <c r="AK17">
        <v>1</v>
      </c>
      <c r="AP17">
        <v>14</v>
      </c>
      <c r="AQ17">
        <v>38.11</v>
      </c>
      <c r="AR17">
        <v>27.53</v>
      </c>
      <c r="AS17">
        <v>1049</v>
      </c>
      <c r="AT17">
        <v>1</v>
      </c>
      <c r="AU17">
        <v>53</v>
      </c>
      <c r="AV17">
        <f t="shared" si="4"/>
        <v>11.666666666666666</v>
      </c>
      <c r="AY17">
        <v>14</v>
      </c>
      <c r="AZ17">
        <v>38.83</v>
      </c>
      <c r="BA17">
        <v>25.77</v>
      </c>
      <c r="BB17">
        <v>1000</v>
      </c>
      <c r="BC17">
        <v>0</v>
      </c>
      <c r="BH17">
        <v>14</v>
      </c>
      <c r="BI17">
        <v>37.86</v>
      </c>
      <c r="BJ17">
        <v>26.06</v>
      </c>
      <c r="BK17">
        <v>986.6</v>
      </c>
      <c r="BL17">
        <v>3</v>
      </c>
      <c r="BQ17">
        <v>14</v>
      </c>
      <c r="BR17">
        <v>36.840000000000003</v>
      </c>
      <c r="BS17">
        <v>25.22</v>
      </c>
      <c r="BT17">
        <v>929.1</v>
      </c>
      <c r="BU17">
        <v>2</v>
      </c>
    </row>
    <row r="18" spans="4:73" x14ac:dyDescent="0.3">
      <c r="D18" s="15">
        <f t="shared" si="0"/>
        <v>3</v>
      </c>
      <c r="E18">
        <v>180</v>
      </c>
      <c r="F18">
        <v>36.200000000000003</v>
      </c>
      <c r="G18">
        <v>62.69</v>
      </c>
      <c r="H18">
        <v>2269</v>
      </c>
      <c r="I18">
        <v>109</v>
      </c>
      <c r="J18">
        <f t="shared" si="5"/>
        <v>0.57744456851172443</v>
      </c>
      <c r="M18" s="15">
        <f t="shared" si="1"/>
        <v>0.25</v>
      </c>
      <c r="N18">
        <v>15</v>
      </c>
      <c r="O18">
        <v>38.33</v>
      </c>
      <c r="P18">
        <v>20.04</v>
      </c>
      <c r="Q18">
        <v>768.1</v>
      </c>
      <c r="R18">
        <v>2</v>
      </c>
      <c r="W18" s="15">
        <f t="shared" si="2"/>
        <v>0.25</v>
      </c>
      <c r="X18">
        <v>15</v>
      </c>
      <c r="Y18">
        <v>38.19</v>
      </c>
      <c r="Z18">
        <v>34.43</v>
      </c>
      <c r="AA18">
        <v>1314</v>
      </c>
      <c r="AB18">
        <v>0</v>
      </c>
      <c r="AF18" s="15">
        <f t="shared" si="3"/>
        <v>0.25</v>
      </c>
      <c r="AG18">
        <v>15</v>
      </c>
      <c r="AH18">
        <v>38.43</v>
      </c>
      <c r="AI18">
        <v>27.03</v>
      </c>
      <c r="AJ18">
        <v>1038</v>
      </c>
      <c r="AK18">
        <v>1</v>
      </c>
      <c r="AP18">
        <v>15</v>
      </c>
      <c r="AQ18">
        <v>37.9</v>
      </c>
      <c r="AR18">
        <v>27.53</v>
      </c>
      <c r="AS18">
        <v>1043</v>
      </c>
      <c r="AT18">
        <v>1</v>
      </c>
      <c r="AU18">
        <v>53</v>
      </c>
      <c r="AV18">
        <f t="shared" si="4"/>
        <v>11.666666666666666</v>
      </c>
      <c r="AY18">
        <v>15</v>
      </c>
      <c r="AZ18">
        <v>38.56</v>
      </c>
      <c r="BA18">
        <v>25.77</v>
      </c>
      <c r="BB18">
        <v>993.6</v>
      </c>
      <c r="BC18">
        <v>1</v>
      </c>
      <c r="BH18">
        <v>15</v>
      </c>
      <c r="BI18">
        <v>37.86</v>
      </c>
      <c r="BJ18">
        <v>25.87</v>
      </c>
      <c r="BK18">
        <v>979.4</v>
      </c>
      <c r="BL18">
        <v>3</v>
      </c>
      <c r="BQ18">
        <v>15</v>
      </c>
      <c r="BR18">
        <v>36.75</v>
      </c>
      <c r="BS18">
        <v>25.19</v>
      </c>
      <c r="BT18">
        <v>925.7</v>
      </c>
      <c r="BU18">
        <v>2</v>
      </c>
    </row>
    <row r="19" spans="4:73" x14ac:dyDescent="0.3">
      <c r="D19" s="15">
        <f t="shared" si="0"/>
        <v>4</v>
      </c>
      <c r="E19">
        <v>240</v>
      </c>
      <c r="F19">
        <v>36.1</v>
      </c>
      <c r="G19">
        <v>62.59</v>
      </c>
      <c r="H19">
        <v>2259</v>
      </c>
      <c r="I19">
        <v>147</v>
      </c>
      <c r="J19">
        <f t="shared" si="5"/>
        <v>0.57676945198913565</v>
      </c>
      <c r="M19" s="15">
        <f t="shared" si="1"/>
        <v>0.26666666666666666</v>
      </c>
      <c r="N19">
        <v>16</v>
      </c>
      <c r="O19">
        <v>38.21</v>
      </c>
      <c r="P19">
        <v>20.16</v>
      </c>
      <c r="Q19">
        <v>770.3</v>
      </c>
      <c r="R19">
        <v>2</v>
      </c>
      <c r="W19" s="15">
        <f t="shared" si="2"/>
        <v>0.26666666666666666</v>
      </c>
      <c r="X19">
        <v>16</v>
      </c>
      <c r="Y19">
        <v>38.19</v>
      </c>
      <c r="Z19">
        <v>34.97</v>
      </c>
      <c r="AA19">
        <v>1335</v>
      </c>
      <c r="AB19">
        <v>1</v>
      </c>
      <c r="AF19" s="15">
        <f t="shared" si="3"/>
        <v>0.26666666666666666</v>
      </c>
      <c r="AG19">
        <v>16</v>
      </c>
      <c r="AH19">
        <v>38.020000000000003</v>
      </c>
      <c r="AI19">
        <v>26.85</v>
      </c>
      <c r="AJ19">
        <v>1020</v>
      </c>
      <c r="AK19">
        <v>1</v>
      </c>
      <c r="AP19">
        <v>16</v>
      </c>
      <c r="AQ19">
        <v>37.72</v>
      </c>
      <c r="AR19">
        <v>27.39</v>
      </c>
      <c r="AS19">
        <v>1033</v>
      </c>
      <c r="AT19">
        <v>2</v>
      </c>
      <c r="AU19">
        <v>53</v>
      </c>
      <c r="AV19">
        <f t="shared" si="4"/>
        <v>11.666666666666666</v>
      </c>
      <c r="AY19">
        <v>16</v>
      </c>
      <c r="AZ19">
        <v>38.31</v>
      </c>
      <c r="BA19">
        <v>25.61</v>
      </c>
      <c r="BB19">
        <v>981.1</v>
      </c>
      <c r="BC19">
        <v>1</v>
      </c>
      <c r="BH19">
        <v>16</v>
      </c>
      <c r="BI19">
        <v>37.770000000000003</v>
      </c>
      <c r="BJ19">
        <v>25.81</v>
      </c>
      <c r="BK19">
        <v>974.8</v>
      </c>
      <c r="BL19">
        <v>3</v>
      </c>
      <c r="BQ19">
        <v>16</v>
      </c>
      <c r="BR19">
        <v>36.68</v>
      </c>
      <c r="BS19">
        <v>25.19</v>
      </c>
      <c r="BT19">
        <v>923.9</v>
      </c>
      <c r="BU19">
        <v>2</v>
      </c>
    </row>
    <row r="20" spans="4:73" x14ac:dyDescent="0.3">
      <c r="D20" s="15">
        <f t="shared" si="0"/>
        <v>5</v>
      </c>
      <c r="E20">
        <v>300</v>
      </c>
      <c r="F20">
        <v>35.97</v>
      </c>
      <c r="G20">
        <v>62.49</v>
      </c>
      <c r="H20">
        <v>2247</v>
      </c>
      <c r="I20">
        <v>184</v>
      </c>
      <c r="J20">
        <f t="shared" si="5"/>
        <v>0.5756120979356697</v>
      </c>
      <c r="M20" s="15">
        <f t="shared" si="1"/>
        <v>0.28333333333333333</v>
      </c>
      <c r="N20">
        <v>17</v>
      </c>
      <c r="O20">
        <v>38.07</v>
      </c>
      <c r="P20">
        <v>20.16</v>
      </c>
      <c r="Q20">
        <v>767.4</v>
      </c>
      <c r="R20">
        <v>2</v>
      </c>
      <c r="W20" s="15">
        <f t="shared" si="2"/>
        <v>0.28333333333333333</v>
      </c>
      <c r="X20">
        <v>17</v>
      </c>
      <c r="Y20">
        <v>37.85</v>
      </c>
      <c r="Z20">
        <v>34.97</v>
      </c>
      <c r="AA20">
        <v>1323</v>
      </c>
      <c r="AB20">
        <v>1</v>
      </c>
      <c r="AF20" s="15">
        <f t="shared" si="3"/>
        <v>0.28333333333333333</v>
      </c>
      <c r="AG20">
        <v>17</v>
      </c>
      <c r="AH20">
        <v>38.020000000000003</v>
      </c>
      <c r="AI20">
        <v>26.72</v>
      </c>
      <c r="AJ20">
        <v>1015</v>
      </c>
      <c r="AK20">
        <v>2</v>
      </c>
      <c r="AP20">
        <v>17</v>
      </c>
      <c r="AQ20">
        <v>37.72</v>
      </c>
      <c r="AR20">
        <v>27.27</v>
      </c>
      <c r="AS20">
        <v>1028</v>
      </c>
      <c r="AT20">
        <v>2</v>
      </c>
      <c r="AU20">
        <v>53</v>
      </c>
      <c r="AV20">
        <f t="shared" si="4"/>
        <v>11.666666666666666</v>
      </c>
      <c r="AY20">
        <v>17</v>
      </c>
      <c r="AZ20">
        <v>38.31</v>
      </c>
      <c r="BA20">
        <v>25.46</v>
      </c>
      <c r="BB20">
        <v>975.3</v>
      </c>
      <c r="BC20">
        <v>1</v>
      </c>
      <c r="BH20">
        <v>17</v>
      </c>
      <c r="BI20">
        <v>37.700000000000003</v>
      </c>
      <c r="BJ20">
        <v>25.79</v>
      </c>
      <c r="BK20">
        <v>971.1</v>
      </c>
      <c r="BL20">
        <v>4</v>
      </c>
      <c r="BQ20">
        <v>17</v>
      </c>
      <c r="BR20">
        <v>36.630000000000003</v>
      </c>
      <c r="BS20">
        <v>25.31</v>
      </c>
      <c r="BT20">
        <v>927.1</v>
      </c>
      <c r="BU20">
        <v>2</v>
      </c>
    </row>
    <row r="21" spans="4:73" x14ac:dyDescent="0.3">
      <c r="D21" s="15">
        <f t="shared" si="0"/>
        <v>6</v>
      </c>
      <c r="E21">
        <v>360</v>
      </c>
      <c r="F21">
        <v>35.840000000000003</v>
      </c>
      <c r="G21">
        <v>62.3</v>
      </c>
      <c r="H21">
        <v>2232</v>
      </c>
      <c r="I21">
        <v>222</v>
      </c>
      <c r="J21">
        <f t="shared" si="5"/>
        <v>0.57528089887640455</v>
      </c>
      <c r="M21" s="15">
        <f t="shared" si="1"/>
        <v>0.3</v>
      </c>
      <c r="N21">
        <v>18</v>
      </c>
      <c r="O21">
        <v>38.07</v>
      </c>
      <c r="P21">
        <v>20.56</v>
      </c>
      <c r="Q21">
        <v>782.7</v>
      </c>
      <c r="R21">
        <v>2</v>
      </c>
      <c r="W21" s="15">
        <f t="shared" si="2"/>
        <v>0.3</v>
      </c>
      <c r="X21">
        <v>18</v>
      </c>
      <c r="Y21">
        <v>37.57</v>
      </c>
      <c r="Z21">
        <v>35.520000000000003</v>
      </c>
      <c r="AA21">
        <v>1334</v>
      </c>
      <c r="AB21">
        <v>1</v>
      </c>
      <c r="AF21" s="15">
        <f t="shared" si="3"/>
        <v>0.3</v>
      </c>
      <c r="AG21">
        <v>18</v>
      </c>
      <c r="AH21">
        <v>37.85</v>
      </c>
      <c r="AI21">
        <v>26.72</v>
      </c>
      <c r="AJ21">
        <v>1011</v>
      </c>
      <c r="AK21">
        <v>2</v>
      </c>
      <c r="AP21">
        <v>18</v>
      </c>
      <c r="AQ21">
        <v>37.56</v>
      </c>
      <c r="AR21">
        <v>27.27</v>
      </c>
      <c r="AS21">
        <v>1024</v>
      </c>
      <c r="AT21">
        <v>2</v>
      </c>
      <c r="AU21">
        <v>53</v>
      </c>
      <c r="AV21">
        <f t="shared" si="4"/>
        <v>11.666666666666666</v>
      </c>
      <c r="AY21">
        <v>18</v>
      </c>
      <c r="AZ21">
        <v>38.08</v>
      </c>
      <c r="BA21">
        <v>25.46</v>
      </c>
      <c r="BB21">
        <v>969.5</v>
      </c>
      <c r="BC21">
        <v>1</v>
      </c>
      <c r="BH21">
        <v>18</v>
      </c>
      <c r="BI21">
        <v>37.64</v>
      </c>
      <c r="BJ21">
        <v>25.76</v>
      </c>
      <c r="BK21">
        <v>969.6</v>
      </c>
      <c r="BL21">
        <v>4</v>
      </c>
      <c r="BQ21">
        <v>18</v>
      </c>
      <c r="BR21">
        <v>36.630000000000003</v>
      </c>
      <c r="BS21">
        <v>25.32</v>
      </c>
      <c r="BT21">
        <v>927.4</v>
      </c>
      <c r="BU21">
        <v>3</v>
      </c>
    </row>
    <row r="22" spans="4:73" x14ac:dyDescent="0.3">
      <c r="D22" s="15">
        <f t="shared" si="0"/>
        <v>7</v>
      </c>
      <c r="E22">
        <v>420</v>
      </c>
      <c r="F22">
        <v>35.69</v>
      </c>
      <c r="G22">
        <v>62.08</v>
      </c>
      <c r="H22">
        <v>2215</v>
      </c>
      <c r="I22">
        <v>259</v>
      </c>
      <c r="J22">
        <f t="shared" si="5"/>
        <v>0.57490335051546393</v>
      </c>
      <c r="M22" s="15">
        <f t="shared" si="1"/>
        <v>0.31666666666666665</v>
      </c>
      <c r="N22">
        <v>19</v>
      </c>
      <c r="O22">
        <v>37.97</v>
      </c>
      <c r="P22">
        <v>20.54</v>
      </c>
      <c r="Q22">
        <v>779.9</v>
      </c>
      <c r="R22">
        <v>3</v>
      </c>
      <c r="W22" s="15">
        <f t="shared" si="2"/>
        <v>0.31666666666666665</v>
      </c>
      <c r="X22">
        <v>19</v>
      </c>
      <c r="Y22">
        <v>37.35</v>
      </c>
      <c r="Z22">
        <v>35.21</v>
      </c>
      <c r="AA22">
        <v>1315</v>
      </c>
      <c r="AB22">
        <v>2</v>
      </c>
      <c r="AF22" s="15">
        <f t="shared" si="3"/>
        <v>0.31666666666666665</v>
      </c>
      <c r="AG22">
        <v>19</v>
      </c>
      <c r="AH22">
        <v>37.85</v>
      </c>
      <c r="AI22">
        <v>26.61</v>
      </c>
      <c r="AJ22">
        <v>1007</v>
      </c>
      <c r="AK22">
        <v>2</v>
      </c>
      <c r="AP22">
        <v>19</v>
      </c>
      <c r="AQ22">
        <v>37.46</v>
      </c>
      <c r="AR22">
        <v>26.79</v>
      </c>
      <c r="AS22">
        <v>1003</v>
      </c>
      <c r="AT22">
        <v>3</v>
      </c>
      <c r="AU22">
        <v>53</v>
      </c>
      <c r="AV22">
        <f t="shared" si="4"/>
        <v>11.666666666666666</v>
      </c>
      <c r="AY22">
        <v>19</v>
      </c>
      <c r="AZ22">
        <v>37.85</v>
      </c>
      <c r="BA22">
        <v>26.08</v>
      </c>
      <c r="BB22">
        <v>987.1</v>
      </c>
      <c r="BC22">
        <v>2</v>
      </c>
      <c r="BH22">
        <v>19</v>
      </c>
      <c r="BI22">
        <v>37.64</v>
      </c>
      <c r="BJ22">
        <v>25.73</v>
      </c>
      <c r="BK22">
        <v>968.4</v>
      </c>
      <c r="BL22">
        <v>4</v>
      </c>
      <c r="BQ22">
        <v>19</v>
      </c>
      <c r="BR22">
        <v>36.58</v>
      </c>
      <c r="BS22">
        <v>25.76</v>
      </c>
      <c r="BT22">
        <v>942.3</v>
      </c>
      <c r="BU22">
        <v>3</v>
      </c>
    </row>
    <row r="23" spans="4:73" x14ac:dyDescent="0.3">
      <c r="D23" s="15">
        <f t="shared" si="0"/>
        <v>8</v>
      </c>
      <c r="E23">
        <v>480</v>
      </c>
      <c r="F23">
        <v>35.54</v>
      </c>
      <c r="G23">
        <v>61.85</v>
      </c>
      <c r="H23">
        <v>2198</v>
      </c>
      <c r="I23">
        <v>295</v>
      </c>
      <c r="J23">
        <f t="shared" si="5"/>
        <v>0.57461600646725952</v>
      </c>
      <c r="M23" s="15">
        <f t="shared" si="1"/>
        <v>0.33333333333333331</v>
      </c>
      <c r="N23">
        <v>20</v>
      </c>
      <c r="O23">
        <v>37.869999999999997</v>
      </c>
      <c r="P23">
        <v>20.54</v>
      </c>
      <c r="Q23">
        <v>777.8</v>
      </c>
      <c r="R23">
        <v>3</v>
      </c>
      <c r="W23" s="15">
        <f t="shared" si="2"/>
        <v>0.33333333333333331</v>
      </c>
      <c r="X23">
        <v>20</v>
      </c>
      <c r="Y23">
        <v>37.159999999999997</v>
      </c>
      <c r="Z23">
        <v>35.03</v>
      </c>
      <c r="AA23">
        <v>1301</v>
      </c>
      <c r="AB23">
        <v>2</v>
      </c>
      <c r="AF23" s="15">
        <f t="shared" si="3"/>
        <v>0.33333333333333331</v>
      </c>
      <c r="AG23">
        <v>20</v>
      </c>
      <c r="AH23">
        <v>37.72</v>
      </c>
      <c r="AI23">
        <v>25.77</v>
      </c>
      <c r="AJ23">
        <v>972</v>
      </c>
      <c r="AK23">
        <v>2</v>
      </c>
      <c r="AP23">
        <v>20</v>
      </c>
      <c r="AQ23">
        <v>37.46</v>
      </c>
      <c r="AR23">
        <v>26.39</v>
      </c>
      <c r="AS23">
        <v>988.5</v>
      </c>
      <c r="AT23">
        <v>3</v>
      </c>
      <c r="AU23">
        <v>53</v>
      </c>
      <c r="AV23">
        <f t="shared" si="4"/>
        <v>11.666666666666666</v>
      </c>
      <c r="AY23">
        <v>20</v>
      </c>
      <c r="AZ23">
        <v>37.85</v>
      </c>
      <c r="BA23">
        <v>25.95</v>
      </c>
      <c r="BB23">
        <v>982.2</v>
      </c>
      <c r="BC23">
        <v>2</v>
      </c>
      <c r="BH23">
        <v>20</v>
      </c>
      <c r="BI23">
        <v>37.56</v>
      </c>
      <c r="BJ23">
        <v>25.69</v>
      </c>
      <c r="BK23">
        <v>964.9</v>
      </c>
      <c r="BL23">
        <v>5</v>
      </c>
      <c r="BQ23">
        <v>20</v>
      </c>
      <c r="BR23">
        <v>36.549999999999997</v>
      </c>
      <c r="BS23">
        <v>25.76</v>
      </c>
      <c r="BT23">
        <v>941.5</v>
      </c>
      <c r="BU23">
        <v>3</v>
      </c>
    </row>
    <row r="24" spans="4:73" x14ac:dyDescent="0.3">
      <c r="D24" s="15">
        <f t="shared" si="0"/>
        <v>9</v>
      </c>
      <c r="E24">
        <v>540</v>
      </c>
      <c r="F24">
        <v>35.369999999999997</v>
      </c>
      <c r="G24">
        <v>61.58</v>
      </c>
      <c r="H24">
        <v>2178</v>
      </c>
      <c r="I24">
        <v>332</v>
      </c>
      <c r="J24">
        <f t="shared" si="5"/>
        <v>0.57437479701201688</v>
      </c>
      <c r="M24" s="15">
        <f t="shared" si="1"/>
        <v>0.5</v>
      </c>
      <c r="N24">
        <v>30</v>
      </c>
      <c r="O24">
        <v>37.5</v>
      </c>
      <c r="P24">
        <v>20.39</v>
      </c>
      <c r="Q24">
        <v>764.6</v>
      </c>
      <c r="R24">
        <v>5</v>
      </c>
      <c r="W24" s="15">
        <f t="shared" si="2"/>
        <v>0.5</v>
      </c>
      <c r="X24">
        <v>30</v>
      </c>
      <c r="Y24">
        <v>36.61</v>
      </c>
      <c r="Z24">
        <v>33.67</v>
      </c>
      <c r="AA24">
        <v>1232</v>
      </c>
      <c r="AB24">
        <v>6</v>
      </c>
      <c r="AF24" s="15">
        <f t="shared" si="3"/>
        <v>0.5</v>
      </c>
      <c r="AG24">
        <v>30</v>
      </c>
      <c r="AH24">
        <v>37.130000000000003</v>
      </c>
      <c r="AI24">
        <v>25.49</v>
      </c>
      <c r="AJ24">
        <v>946.4</v>
      </c>
      <c r="AK24">
        <v>5</v>
      </c>
      <c r="AP24">
        <v>30</v>
      </c>
      <c r="AQ24">
        <v>36.94</v>
      </c>
      <c r="AR24">
        <v>26.14</v>
      </c>
      <c r="AS24">
        <v>965.6</v>
      </c>
      <c r="AT24">
        <v>6</v>
      </c>
      <c r="AU24">
        <v>53</v>
      </c>
      <c r="AV24">
        <f t="shared" si="4"/>
        <v>11.666666666666666</v>
      </c>
      <c r="AY24">
        <v>21</v>
      </c>
      <c r="AZ24">
        <v>37.67</v>
      </c>
      <c r="BA24">
        <v>25.83</v>
      </c>
      <c r="BB24">
        <v>973</v>
      </c>
      <c r="BC24">
        <v>2</v>
      </c>
      <c r="BH24">
        <v>30</v>
      </c>
      <c r="BI24">
        <v>37.33</v>
      </c>
      <c r="BJ24">
        <v>26.45</v>
      </c>
      <c r="BK24">
        <v>987.3</v>
      </c>
      <c r="BL24">
        <v>13</v>
      </c>
      <c r="BQ24">
        <v>30</v>
      </c>
      <c r="BR24">
        <v>36.5</v>
      </c>
      <c r="BS24">
        <v>25.82</v>
      </c>
      <c r="BT24">
        <v>942.4</v>
      </c>
      <c r="BU24">
        <v>6</v>
      </c>
    </row>
    <row r="25" spans="4:73" x14ac:dyDescent="0.3">
      <c r="D25" s="15">
        <f t="shared" si="0"/>
        <v>10</v>
      </c>
      <c r="E25">
        <v>600</v>
      </c>
      <c r="F25">
        <v>35.200000000000003</v>
      </c>
      <c r="G25">
        <v>61.3</v>
      </c>
      <c r="H25">
        <v>2157</v>
      </c>
      <c r="I25">
        <v>369</v>
      </c>
      <c r="J25">
        <f t="shared" si="5"/>
        <v>0.57422512234910283</v>
      </c>
      <c r="M25" s="15">
        <f t="shared" si="1"/>
        <v>1</v>
      </c>
      <c r="N25">
        <v>60</v>
      </c>
      <c r="O25">
        <v>37.33</v>
      </c>
      <c r="P25">
        <v>20.32</v>
      </c>
      <c r="Q25">
        <v>758.9</v>
      </c>
      <c r="R25">
        <v>11</v>
      </c>
      <c r="W25" s="15">
        <f t="shared" si="2"/>
        <v>1</v>
      </c>
      <c r="X25">
        <v>60</v>
      </c>
      <c r="Y25">
        <v>36.67</v>
      </c>
      <c r="Z25">
        <v>35.380000000000003</v>
      </c>
      <c r="AA25">
        <v>1297</v>
      </c>
      <c r="AB25">
        <v>17</v>
      </c>
      <c r="AE25" s="9"/>
      <c r="AF25" s="15">
        <f t="shared" si="3"/>
        <v>1</v>
      </c>
      <c r="AG25">
        <v>60</v>
      </c>
      <c r="AH25">
        <v>37.04</v>
      </c>
      <c r="AI25">
        <v>26.11</v>
      </c>
      <c r="AJ25">
        <v>967.1</v>
      </c>
      <c r="AK25">
        <v>13</v>
      </c>
      <c r="AP25">
        <v>60</v>
      </c>
      <c r="AQ25">
        <v>36.94</v>
      </c>
      <c r="AR25">
        <v>26.91</v>
      </c>
      <c r="AS25">
        <v>993.6</v>
      </c>
      <c r="AT25">
        <v>14</v>
      </c>
      <c r="AU25">
        <v>54.1</v>
      </c>
      <c r="AV25">
        <f t="shared" si="4"/>
        <v>12.277777777777779</v>
      </c>
      <c r="AY25">
        <v>22</v>
      </c>
      <c r="AZ25">
        <v>37.520000000000003</v>
      </c>
      <c r="BA25">
        <v>25.83</v>
      </c>
      <c r="BB25">
        <v>969.1</v>
      </c>
      <c r="BC25">
        <v>2</v>
      </c>
      <c r="BH25">
        <v>60</v>
      </c>
      <c r="BI25">
        <v>37.340000000000003</v>
      </c>
      <c r="BJ25">
        <v>26.46</v>
      </c>
      <c r="BK25">
        <v>988</v>
      </c>
      <c r="BL25">
        <v>21</v>
      </c>
      <c r="BQ25">
        <v>60</v>
      </c>
      <c r="BR25">
        <v>36.619999999999997</v>
      </c>
      <c r="BS25">
        <v>25.81</v>
      </c>
      <c r="BT25">
        <v>945.1</v>
      </c>
      <c r="BU25">
        <v>14</v>
      </c>
    </row>
    <row r="26" spans="4:73" x14ac:dyDescent="0.3">
      <c r="D26" s="15">
        <f t="shared" si="0"/>
        <v>11</v>
      </c>
      <c r="E26">
        <v>660</v>
      </c>
      <c r="F26">
        <v>35.020000000000003</v>
      </c>
      <c r="G26">
        <v>61</v>
      </c>
      <c r="H26">
        <v>2136</v>
      </c>
      <c r="I26">
        <v>404</v>
      </c>
      <c r="J26">
        <f t="shared" si="5"/>
        <v>0.57409836065573772</v>
      </c>
      <c r="M26" s="15">
        <f t="shared" si="1"/>
        <v>2</v>
      </c>
      <c r="N26">
        <v>120</v>
      </c>
      <c r="O26">
        <v>37.5</v>
      </c>
      <c r="P26">
        <v>20.329999999999998</v>
      </c>
      <c r="Q26">
        <v>762.3</v>
      </c>
      <c r="R26">
        <v>24</v>
      </c>
      <c r="W26" s="15">
        <f t="shared" si="2"/>
        <v>2</v>
      </c>
      <c r="X26">
        <v>120</v>
      </c>
      <c r="Y26">
        <v>36.71</v>
      </c>
      <c r="Z26">
        <v>36.25</v>
      </c>
      <c r="AA26">
        <v>1330</v>
      </c>
      <c r="AB26">
        <v>39</v>
      </c>
      <c r="AE26" s="9"/>
      <c r="AF26" s="15">
        <f t="shared" si="3"/>
        <v>2</v>
      </c>
      <c r="AG26">
        <v>120</v>
      </c>
      <c r="AH26">
        <v>37.159999999999997</v>
      </c>
      <c r="AI26">
        <v>26.21</v>
      </c>
      <c r="AJ26">
        <v>973.9</v>
      </c>
      <c r="AK26">
        <v>30</v>
      </c>
      <c r="AP26">
        <v>120</v>
      </c>
      <c r="AQ26">
        <v>37.04</v>
      </c>
      <c r="AR26">
        <v>27.13</v>
      </c>
      <c r="AS26">
        <v>1004</v>
      </c>
      <c r="AT26">
        <v>31</v>
      </c>
      <c r="AU26">
        <v>55.5</v>
      </c>
      <c r="AV26">
        <f t="shared" si="4"/>
        <v>13.055555555555555</v>
      </c>
      <c r="AY26">
        <v>23</v>
      </c>
      <c r="AZ26">
        <v>37.35</v>
      </c>
      <c r="BA26">
        <v>25.93</v>
      </c>
      <c r="BB26">
        <v>970.3</v>
      </c>
      <c r="BC26">
        <v>3</v>
      </c>
      <c r="BH26">
        <v>120</v>
      </c>
      <c r="BI26">
        <v>37.340000000000003</v>
      </c>
      <c r="BJ26">
        <v>26.46</v>
      </c>
      <c r="BK26">
        <v>988</v>
      </c>
      <c r="BL26">
        <v>37</v>
      </c>
      <c r="BQ26">
        <v>120</v>
      </c>
      <c r="BR26">
        <v>36.61</v>
      </c>
      <c r="BS26">
        <v>25.81</v>
      </c>
      <c r="BT26">
        <v>944.9</v>
      </c>
      <c r="BU26">
        <v>30</v>
      </c>
    </row>
    <row r="27" spans="4:73" x14ac:dyDescent="0.3">
      <c r="D27" s="15">
        <f t="shared" si="0"/>
        <v>12</v>
      </c>
      <c r="E27">
        <v>720</v>
      </c>
      <c r="F27">
        <v>34.82</v>
      </c>
      <c r="G27">
        <v>60.68</v>
      </c>
      <c r="H27">
        <v>2112</v>
      </c>
      <c r="I27">
        <v>439</v>
      </c>
      <c r="J27">
        <f t="shared" si="5"/>
        <v>0.57382992748846406</v>
      </c>
      <c r="M27" s="15">
        <f t="shared" si="1"/>
        <v>3</v>
      </c>
      <c r="N27">
        <v>180</v>
      </c>
      <c r="O27">
        <v>37.49</v>
      </c>
      <c r="P27">
        <v>21.06</v>
      </c>
      <c r="Q27">
        <v>789.5</v>
      </c>
      <c r="R27">
        <v>37</v>
      </c>
      <c r="W27" s="15">
        <f t="shared" si="2"/>
        <v>3</v>
      </c>
      <c r="X27">
        <v>180</v>
      </c>
      <c r="Y27">
        <v>36.700000000000003</v>
      </c>
      <c r="Z27">
        <v>36.26</v>
      </c>
      <c r="AA27">
        <v>1330</v>
      </c>
      <c r="AB27">
        <v>60</v>
      </c>
      <c r="AE27" s="9"/>
      <c r="AF27" s="15">
        <f t="shared" si="3"/>
        <v>3</v>
      </c>
      <c r="AG27">
        <v>180</v>
      </c>
      <c r="AH27">
        <v>37.17</v>
      </c>
      <c r="AI27">
        <v>26.23</v>
      </c>
      <c r="AJ27">
        <v>974.9</v>
      </c>
      <c r="AK27">
        <v>46</v>
      </c>
      <c r="AP27">
        <v>180</v>
      </c>
      <c r="AQ27">
        <v>37.049999999999997</v>
      </c>
      <c r="AR27">
        <v>27.15</v>
      </c>
      <c r="AS27">
        <v>1005</v>
      </c>
      <c r="AT27">
        <v>48</v>
      </c>
      <c r="AU27">
        <v>58.1</v>
      </c>
      <c r="AV27">
        <f t="shared" si="4"/>
        <v>14.5</v>
      </c>
      <c r="AY27">
        <v>24</v>
      </c>
      <c r="AZ27">
        <v>37.22</v>
      </c>
      <c r="BA27">
        <v>27.03</v>
      </c>
      <c r="BB27">
        <v>1006</v>
      </c>
      <c r="BC27">
        <v>3</v>
      </c>
      <c r="BH27">
        <v>180</v>
      </c>
      <c r="BI27">
        <v>37.32</v>
      </c>
      <c r="BJ27">
        <v>26.43</v>
      </c>
      <c r="BK27">
        <v>986.3</v>
      </c>
      <c r="BL27">
        <v>52</v>
      </c>
      <c r="BQ27">
        <v>180</v>
      </c>
      <c r="BR27">
        <v>36.54</v>
      </c>
      <c r="BS27">
        <v>25.77</v>
      </c>
      <c r="BT27">
        <v>941.6</v>
      </c>
      <c r="BU27">
        <v>45</v>
      </c>
    </row>
    <row r="28" spans="4:73" x14ac:dyDescent="0.3">
      <c r="D28" s="15">
        <f t="shared" si="0"/>
        <v>13</v>
      </c>
      <c r="E28">
        <v>780</v>
      </c>
      <c r="F28">
        <v>34.619999999999997</v>
      </c>
      <c r="G28">
        <v>60.35</v>
      </c>
      <c r="H28">
        <v>2089</v>
      </c>
      <c r="I28">
        <v>475</v>
      </c>
      <c r="J28">
        <f t="shared" si="5"/>
        <v>0.57365368682684337</v>
      </c>
      <c r="M28" s="15">
        <f t="shared" si="1"/>
        <v>4</v>
      </c>
      <c r="N28">
        <v>240</v>
      </c>
      <c r="O28">
        <v>37.49</v>
      </c>
      <c r="P28">
        <v>21.06</v>
      </c>
      <c r="Q28">
        <v>789.5</v>
      </c>
      <c r="R28">
        <v>50</v>
      </c>
      <c r="W28" s="15">
        <f t="shared" si="2"/>
        <v>4</v>
      </c>
      <c r="X28">
        <v>240</v>
      </c>
      <c r="Y28">
        <v>36.700000000000003</v>
      </c>
      <c r="Z28">
        <v>36.14</v>
      </c>
      <c r="AA28">
        <v>1326</v>
      </c>
      <c r="AB28">
        <v>82</v>
      </c>
      <c r="AE28" s="9"/>
      <c r="AF28" s="15">
        <f t="shared" si="3"/>
        <v>4</v>
      </c>
      <c r="AG28">
        <v>240</v>
      </c>
      <c r="AH28">
        <v>37.159999999999997</v>
      </c>
      <c r="AI28">
        <v>26.23</v>
      </c>
      <c r="AJ28">
        <v>974.7</v>
      </c>
      <c r="AK28">
        <v>61</v>
      </c>
      <c r="AP28">
        <v>240</v>
      </c>
      <c r="AQ28">
        <v>37.049999999999997</v>
      </c>
      <c r="AR28">
        <v>27.15</v>
      </c>
      <c r="AS28">
        <v>1005</v>
      </c>
      <c r="AT28">
        <v>64</v>
      </c>
      <c r="AU28">
        <v>59.9</v>
      </c>
      <c r="AV28">
        <f t="shared" si="4"/>
        <v>15.5</v>
      </c>
      <c r="AY28">
        <v>25</v>
      </c>
      <c r="AZ28">
        <v>37.22</v>
      </c>
      <c r="BA28">
        <v>27</v>
      </c>
      <c r="BB28">
        <v>1004</v>
      </c>
      <c r="BC28">
        <v>3</v>
      </c>
      <c r="BH28">
        <v>240</v>
      </c>
      <c r="BI28">
        <v>37.299999999999997</v>
      </c>
      <c r="BJ28">
        <v>26.35</v>
      </c>
      <c r="BK28">
        <v>982.8</v>
      </c>
      <c r="BL28">
        <v>69</v>
      </c>
      <c r="BQ28">
        <v>240</v>
      </c>
      <c r="BR28">
        <v>36.450000000000003</v>
      </c>
      <c r="BS28">
        <v>25.7</v>
      </c>
      <c r="BT28">
        <v>933.7</v>
      </c>
      <c r="BU28">
        <v>60</v>
      </c>
    </row>
    <row r="29" spans="4:73" x14ac:dyDescent="0.3">
      <c r="D29" s="15">
        <f t="shared" si="0"/>
        <v>14</v>
      </c>
      <c r="E29">
        <v>840</v>
      </c>
      <c r="F29">
        <v>34.409999999999997</v>
      </c>
      <c r="G29">
        <v>59.98</v>
      </c>
      <c r="H29">
        <v>2063</v>
      </c>
      <c r="I29">
        <v>509</v>
      </c>
      <c r="J29">
        <f t="shared" si="5"/>
        <v>0.5736912304101367</v>
      </c>
      <c r="M29" s="15">
        <f t="shared" si="1"/>
        <v>5</v>
      </c>
      <c r="N29">
        <v>300</v>
      </c>
      <c r="O29">
        <v>37.49</v>
      </c>
      <c r="P29">
        <v>21.07</v>
      </c>
      <c r="Q29">
        <v>789.9</v>
      </c>
      <c r="R29">
        <v>63</v>
      </c>
      <c r="W29" s="15">
        <f t="shared" si="2"/>
        <v>5</v>
      </c>
      <c r="X29">
        <v>300</v>
      </c>
      <c r="Y29">
        <v>36.68</v>
      </c>
      <c r="Z29">
        <v>36.130000000000003</v>
      </c>
      <c r="AA29">
        <v>1325</v>
      </c>
      <c r="AB29">
        <v>105</v>
      </c>
      <c r="AE29" s="9"/>
      <c r="AF29" s="15">
        <f t="shared" si="3"/>
        <v>5</v>
      </c>
      <c r="AG29">
        <v>300</v>
      </c>
      <c r="AH29">
        <v>37.15</v>
      </c>
      <c r="AI29">
        <v>26.23</v>
      </c>
      <c r="AJ29">
        <v>974.4</v>
      </c>
      <c r="AK29">
        <v>78</v>
      </c>
      <c r="AP29">
        <v>300</v>
      </c>
      <c r="AQ29">
        <v>37.03</v>
      </c>
      <c r="AR29">
        <v>27.14</v>
      </c>
      <c r="AS29">
        <v>1004</v>
      </c>
      <c r="AT29">
        <v>80</v>
      </c>
      <c r="AU29">
        <v>61.8</v>
      </c>
      <c r="AV29">
        <f t="shared" si="4"/>
        <v>16.555555555555557</v>
      </c>
      <c r="AY29">
        <v>26</v>
      </c>
      <c r="AZ29">
        <v>37.119999999999997</v>
      </c>
      <c r="BA29">
        <v>26.99</v>
      </c>
      <c r="BB29">
        <v>1001</v>
      </c>
      <c r="BC29">
        <v>4</v>
      </c>
      <c r="BH29">
        <v>300</v>
      </c>
      <c r="BI29">
        <v>37.24</v>
      </c>
      <c r="BJ29">
        <v>27.05</v>
      </c>
      <c r="BK29">
        <v>1007</v>
      </c>
      <c r="BL29">
        <v>85</v>
      </c>
      <c r="BQ29">
        <v>300</v>
      </c>
      <c r="BR29">
        <v>36.35</v>
      </c>
      <c r="BS29">
        <v>25.64</v>
      </c>
      <c r="BT29">
        <v>932</v>
      </c>
      <c r="BU29">
        <v>76</v>
      </c>
    </row>
    <row r="30" spans="4:73" x14ac:dyDescent="0.3">
      <c r="D30" s="15">
        <f t="shared" si="0"/>
        <v>15</v>
      </c>
      <c r="E30">
        <v>900</v>
      </c>
      <c r="F30">
        <v>34.18</v>
      </c>
      <c r="G30">
        <v>59.58</v>
      </c>
      <c r="H30">
        <v>2036</v>
      </c>
      <c r="I30">
        <v>543</v>
      </c>
      <c r="J30">
        <f t="shared" si="5"/>
        <v>0.5736824437730782</v>
      </c>
      <c r="M30" s="15">
        <f t="shared" si="1"/>
        <v>6</v>
      </c>
      <c r="N30">
        <v>360</v>
      </c>
      <c r="O30">
        <v>37.47</v>
      </c>
      <c r="P30">
        <v>21.06</v>
      </c>
      <c r="Q30">
        <v>789.1</v>
      </c>
      <c r="R30">
        <v>76</v>
      </c>
      <c r="W30" s="15">
        <f t="shared" si="2"/>
        <v>6</v>
      </c>
      <c r="X30">
        <v>360</v>
      </c>
      <c r="Y30">
        <v>36.630000000000003</v>
      </c>
      <c r="Z30">
        <v>36.090000000000003</v>
      </c>
      <c r="AA30">
        <v>1321</v>
      </c>
      <c r="AB30">
        <v>127</v>
      </c>
      <c r="AE30" s="9"/>
      <c r="AF30" s="15">
        <f t="shared" si="3"/>
        <v>6</v>
      </c>
      <c r="AG30">
        <v>360</v>
      </c>
      <c r="AH30">
        <v>37.130000000000003</v>
      </c>
      <c r="AI30">
        <v>26.33</v>
      </c>
      <c r="AJ30">
        <v>977.6</v>
      </c>
      <c r="AK30">
        <v>94</v>
      </c>
      <c r="AP30">
        <v>360</v>
      </c>
      <c r="AQ30">
        <v>37</v>
      </c>
      <c r="AR30">
        <v>27.13</v>
      </c>
      <c r="AS30">
        <v>1003</v>
      </c>
      <c r="AT30">
        <v>97</v>
      </c>
      <c r="AU30">
        <v>63.6</v>
      </c>
      <c r="AV30">
        <f t="shared" si="4"/>
        <v>17.555555555555557</v>
      </c>
      <c r="AY30">
        <v>27</v>
      </c>
      <c r="AZ30">
        <v>37.04</v>
      </c>
      <c r="BA30">
        <v>26.99</v>
      </c>
      <c r="BB30">
        <v>999.7</v>
      </c>
      <c r="BC30">
        <v>4</v>
      </c>
      <c r="BH30">
        <v>360</v>
      </c>
      <c r="BI30">
        <v>37.200000000000003</v>
      </c>
      <c r="BJ30">
        <v>27.03</v>
      </c>
      <c r="BK30">
        <v>1005</v>
      </c>
      <c r="BL30">
        <v>101</v>
      </c>
      <c r="BQ30">
        <v>360</v>
      </c>
      <c r="BR30">
        <v>36.25</v>
      </c>
      <c r="BS30">
        <v>25.69</v>
      </c>
      <c r="BT30">
        <v>931.2</v>
      </c>
      <c r="BU30">
        <v>92</v>
      </c>
    </row>
    <row r="31" spans="4:73" x14ac:dyDescent="0.3">
      <c r="D31" s="15">
        <f t="shared" si="0"/>
        <v>16</v>
      </c>
      <c r="E31">
        <v>960</v>
      </c>
      <c r="F31">
        <v>33.94</v>
      </c>
      <c r="G31">
        <v>59.14</v>
      </c>
      <c r="H31">
        <v>2007</v>
      </c>
      <c r="I31">
        <v>577</v>
      </c>
      <c r="J31">
        <f>F31/G31</f>
        <v>0.57389245857287785</v>
      </c>
      <c r="M31" s="15">
        <f t="shared" si="1"/>
        <v>7</v>
      </c>
      <c r="N31">
        <v>420</v>
      </c>
      <c r="O31">
        <v>37.450000000000003</v>
      </c>
      <c r="P31">
        <v>21.05</v>
      </c>
      <c r="Q31">
        <v>788.3</v>
      </c>
      <c r="R31">
        <v>89</v>
      </c>
      <c r="W31" s="15">
        <f t="shared" si="2"/>
        <v>7</v>
      </c>
      <c r="X31">
        <v>420</v>
      </c>
      <c r="Y31">
        <v>36.56</v>
      </c>
      <c r="Z31">
        <v>36.54</v>
      </c>
      <c r="AA31">
        <v>1335</v>
      </c>
      <c r="AB31">
        <v>149</v>
      </c>
      <c r="AE31" s="9"/>
      <c r="AF31" s="15">
        <f t="shared" si="3"/>
        <v>7</v>
      </c>
      <c r="AG31">
        <v>420</v>
      </c>
      <c r="AH31">
        <v>37.11</v>
      </c>
      <c r="AI31">
        <v>26.22</v>
      </c>
      <c r="AJ31">
        <v>973</v>
      </c>
      <c r="AK31">
        <v>110</v>
      </c>
      <c r="AP31">
        <v>420</v>
      </c>
      <c r="AQ31">
        <v>36.950000000000003</v>
      </c>
      <c r="AR31">
        <v>27.73</v>
      </c>
      <c r="AS31">
        <v>1024</v>
      </c>
      <c r="AT31">
        <v>114</v>
      </c>
      <c r="AU31">
        <v>65.3</v>
      </c>
      <c r="AV31">
        <f t="shared" si="4"/>
        <v>18.5</v>
      </c>
      <c r="AY31">
        <v>28</v>
      </c>
      <c r="AZ31">
        <v>37.04</v>
      </c>
      <c r="BA31">
        <v>27.56</v>
      </c>
      <c r="BB31">
        <v>1020</v>
      </c>
      <c r="BC31">
        <v>4</v>
      </c>
      <c r="BH31">
        <v>420</v>
      </c>
      <c r="BI31">
        <v>37.17</v>
      </c>
      <c r="BJ31">
        <v>27.01</v>
      </c>
      <c r="BK31">
        <v>1003</v>
      </c>
      <c r="BL31">
        <v>118</v>
      </c>
      <c r="BQ31">
        <v>420</v>
      </c>
      <c r="BR31">
        <v>36.159999999999997</v>
      </c>
      <c r="BS31">
        <v>25.62</v>
      </c>
      <c r="BT31">
        <v>926.4</v>
      </c>
      <c r="BU31">
        <v>107</v>
      </c>
    </row>
    <row r="32" spans="4:73" x14ac:dyDescent="0.3">
      <c r="D32" s="15">
        <f t="shared" si="0"/>
        <v>17</v>
      </c>
      <c r="E32">
        <v>1020</v>
      </c>
      <c r="F32">
        <v>33.68</v>
      </c>
      <c r="G32">
        <v>58.66</v>
      </c>
      <c r="H32">
        <v>1975</v>
      </c>
      <c r="I32">
        <v>611</v>
      </c>
      <c r="J32">
        <f t="shared" si="5"/>
        <v>0.57415615410842147</v>
      </c>
      <c r="M32" s="15">
        <f t="shared" si="1"/>
        <v>8</v>
      </c>
      <c r="N32">
        <v>480</v>
      </c>
      <c r="O32">
        <v>37.450000000000003</v>
      </c>
      <c r="P32">
        <v>20.79</v>
      </c>
      <c r="Q32">
        <v>778.5</v>
      </c>
      <c r="R32">
        <v>102</v>
      </c>
      <c r="W32" s="15">
        <f t="shared" si="2"/>
        <v>8</v>
      </c>
      <c r="X32">
        <v>480</v>
      </c>
      <c r="Y32">
        <v>36.51</v>
      </c>
      <c r="Z32">
        <v>36.49</v>
      </c>
      <c r="AA32">
        <v>1332</v>
      </c>
      <c r="AB32">
        <v>171</v>
      </c>
      <c r="AE32" s="9"/>
      <c r="AF32" s="15">
        <f t="shared" si="3"/>
        <v>8</v>
      </c>
      <c r="AG32">
        <v>480</v>
      </c>
      <c r="AH32">
        <v>37.08</v>
      </c>
      <c r="AI32">
        <v>26.19</v>
      </c>
      <c r="AJ32">
        <v>971.1</v>
      </c>
      <c r="AK32">
        <v>127</v>
      </c>
      <c r="AP32">
        <v>480</v>
      </c>
      <c r="AQ32">
        <v>36.92</v>
      </c>
      <c r="AR32">
        <v>27.65</v>
      </c>
      <c r="AS32">
        <v>1020</v>
      </c>
      <c r="AT32">
        <v>131</v>
      </c>
      <c r="AU32">
        <v>66.7</v>
      </c>
      <c r="AV32">
        <f t="shared" si="4"/>
        <v>19.277777777777779</v>
      </c>
      <c r="AY32">
        <v>29</v>
      </c>
      <c r="AZ32">
        <v>36.9</v>
      </c>
      <c r="BA32">
        <v>27.64</v>
      </c>
      <c r="BB32">
        <v>1019</v>
      </c>
      <c r="BC32">
        <v>4</v>
      </c>
      <c r="BH32">
        <v>480</v>
      </c>
      <c r="BI32">
        <v>37.119999999999997</v>
      </c>
      <c r="BJ32">
        <v>26.99</v>
      </c>
      <c r="BK32">
        <v>1001</v>
      </c>
      <c r="BL32">
        <v>135</v>
      </c>
      <c r="BQ32">
        <v>480</v>
      </c>
      <c r="BR32">
        <v>36.090000000000003</v>
      </c>
      <c r="BS32">
        <v>25.59</v>
      </c>
      <c r="BT32">
        <v>923.5</v>
      </c>
      <c r="BU32">
        <v>123</v>
      </c>
    </row>
    <row r="33" spans="4:73" x14ac:dyDescent="0.3">
      <c r="D33" s="15">
        <f t="shared" si="0"/>
        <v>18</v>
      </c>
      <c r="E33">
        <v>1080</v>
      </c>
      <c r="F33">
        <v>33.380000000000003</v>
      </c>
      <c r="G33">
        <v>58.13</v>
      </c>
      <c r="H33">
        <v>1940</v>
      </c>
      <c r="I33">
        <v>642</v>
      </c>
      <c r="J33">
        <f t="shared" si="5"/>
        <v>0.57423017374849472</v>
      </c>
      <c r="M33" s="15">
        <f t="shared" si="1"/>
        <v>9</v>
      </c>
      <c r="N33">
        <v>540</v>
      </c>
      <c r="O33">
        <v>37.4</v>
      </c>
      <c r="P33">
        <v>21.13</v>
      </c>
      <c r="Q33">
        <v>790.2</v>
      </c>
      <c r="R33">
        <v>116</v>
      </c>
      <c r="W33" s="15">
        <f t="shared" si="2"/>
        <v>9</v>
      </c>
      <c r="X33">
        <v>540</v>
      </c>
      <c r="Y33">
        <v>36.450000000000003</v>
      </c>
      <c r="Z33">
        <v>36.44</v>
      </c>
      <c r="AA33">
        <v>1328</v>
      </c>
      <c r="AB33">
        <v>193</v>
      </c>
      <c r="AE33" s="9"/>
      <c r="AF33" s="15">
        <f t="shared" si="3"/>
        <v>9</v>
      </c>
      <c r="AG33">
        <v>540</v>
      </c>
      <c r="AH33">
        <v>37.04</v>
      </c>
      <c r="AI33">
        <v>26.18</v>
      </c>
      <c r="AJ33">
        <v>969.7</v>
      </c>
      <c r="AK33">
        <v>143</v>
      </c>
      <c r="AP33">
        <v>540</v>
      </c>
      <c r="AQ33">
        <v>36.89</v>
      </c>
      <c r="AR33">
        <v>27.58</v>
      </c>
      <c r="AS33">
        <v>1017</v>
      </c>
      <c r="AT33">
        <v>149</v>
      </c>
      <c r="AU33">
        <v>68.3</v>
      </c>
      <c r="AV33">
        <f t="shared" si="4"/>
        <v>20.166666666666668</v>
      </c>
      <c r="AY33">
        <v>30</v>
      </c>
      <c r="AZ33">
        <v>36.9</v>
      </c>
      <c r="BA33">
        <v>27.61</v>
      </c>
      <c r="BB33">
        <v>1018</v>
      </c>
      <c r="BC33">
        <v>5</v>
      </c>
      <c r="BH33">
        <v>540</v>
      </c>
      <c r="BI33">
        <v>37.08</v>
      </c>
      <c r="BJ33">
        <v>26.96</v>
      </c>
      <c r="BK33">
        <v>999.6</v>
      </c>
      <c r="BL33">
        <v>152</v>
      </c>
      <c r="BQ33">
        <v>540</v>
      </c>
      <c r="BR33">
        <v>36.04</v>
      </c>
      <c r="BS33">
        <v>25.56</v>
      </c>
      <c r="BT33">
        <v>921.1</v>
      </c>
      <c r="BU33">
        <v>138</v>
      </c>
    </row>
    <row r="34" spans="4:73" x14ac:dyDescent="0.3">
      <c r="D34" s="15">
        <f t="shared" si="0"/>
        <v>19</v>
      </c>
      <c r="E34">
        <v>1140</v>
      </c>
      <c r="F34">
        <v>33.04</v>
      </c>
      <c r="G34">
        <v>57.48</v>
      </c>
      <c r="H34">
        <v>1899</v>
      </c>
      <c r="I34">
        <v>675</v>
      </c>
      <c r="J34">
        <f t="shared" si="5"/>
        <v>0.5748086290883786</v>
      </c>
      <c r="M34" s="15">
        <f t="shared" si="1"/>
        <v>10</v>
      </c>
      <c r="N34">
        <v>600</v>
      </c>
      <c r="O34">
        <v>37.380000000000003</v>
      </c>
      <c r="P34">
        <v>21.06</v>
      </c>
      <c r="Q34">
        <v>787.2</v>
      </c>
      <c r="R34">
        <v>129</v>
      </c>
      <c r="W34" s="15">
        <f t="shared" si="2"/>
        <v>10</v>
      </c>
      <c r="X34">
        <v>600</v>
      </c>
      <c r="Y34">
        <v>36.380000000000003</v>
      </c>
      <c r="Z34">
        <v>36.380000000000003</v>
      </c>
      <c r="AA34">
        <v>1323</v>
      </c>
      <c r="AB34">
        <v>215</v>
      </c>
      <c r="AE34" s="9"/>
      <c r="AF34" s="15">
        <f t="shared" si="3"/>
        <v>10</v>
      </c>
      <c r="AG34">
        <v>600</v>
      </c>
      <c r="AH34">
        <v>37</v>
      </c>
      <c r="AI34">
        <v>26.15</v>
      </c>
      <c r="AJ34">
        <v>967.5</v>
      </c>
      <c r="AK34">
        <v>159</v>
      </c>
      <c r="AP34">
        <v>600</v>
      </c>
      <c r="AQ34">
        <v>36.85</v>
      </c>
      <c r="AR34">
        <v>27.56</v>
      </c>
      <c r="AS34">
        <v>1015</v>
      </c>
      <c r="AT34">
        <v>166</v>
      </c>
      <c r="AU34">
        <v>69.8</v>
      </c>
      <c r="AV34">
        <f t="shared" si="4"/>
        <v>21</v>
      </c>
      <c r="AY34">
        <v>31</v>
      </c>
      <c r="AZ34">
        <v>36.85</v>
      </c>
      <c r="BA34">
        <v>27.61</v>
      </c>
      <c r="BB34">
        <v>1017</v>
      </c>
      <c r="BC34">
        <v>5</v>
      </c>
      <c r="BH34">
        <v>600</v>
      </c>
      <c r="BI34">
        <v>37.03</v>
      </c>
      <c r="BJ34">
        <v>26.92</v>
      </c>
      <c r="BK34">
        <v>996.8</v>
      </c>
      <c r="BL34">
        <v>168</v>
      </c>
      <c r="BQ34">
        <v>600</v>
      </c>
      <c r="BR34">
        <v>36</v>
      </c>
      <c r="BS34">
        <v>25.53</v>
      </c>
      <c r="BT34">
        <v>919</v>
      </c>
      <c r="BU34">
        <v>154</v>
      </c>
    </row>
    <row r="35" spans="4:73" x14ac:dyDescent="0.3">
      <c r="D35" s="15">
        <f t="shared" si="0"/>
        <v>20</v>
      </c>
      <c r="E35">
        <v>1200</v>
      </c>
      <c r="F35">
        <v>32.590000000000003</v>
      </c>
      <c r="G35">
        <v>56.75</v>
      </c>
      <c r="H35">
        <v>1849</v>
      </c>
      <c r="I35">
        <v>706</v>
      </c>
      <c r="J35">
        <f t="shared" si="5"/>
        <v>0.57427312775330408</v>
      </c>
      <c r="M35" s="15">
        <f t="shared" si="1"/>
        <v>11</v>
      </c>
      <c r="N35">
        <v>660</v>
      </c>
      <c r="O35">
        <v>37.35</v>
      </c>
      <c r="P35">
        <v>21.01</v>
      </c>
      <c r="Q35">
        <v>784.7</v>
      </c>
      <c r="R35">
        <v>142</v>
      </c>
      <c r="W35" s="15">
        <f t="shared" si="2"/>
        <v>11</v>
      </c>
      <c r="X35">
        <v>660</v>
      </c>
      <c r="Y35">
        <v>36.28</v>
      </c>
      <c r="Z35">
        <v>37.049999999999997</v>
      </c>
      <c r="AA35">
        <v>1344</v>
      </c>
      <c r="AB35">
        <v>238</v>
      </c>
      <c r="AE35" s="9"/>
      <c r="AF35" s="15">
        <f t="shared" si="3"/>
        <v>11</v>
      </c>
      <c r="AG35">
        <v>660</v>
      </c>
      <c r="AH35">
        <v>36.96</v>
      </c>
      <c r="AI35">
        <v>26.12</v>
      </c>
      <c r="AJ35">
        <v>965.3</v>
      </c>
      <c r="AK35">
        <v>174</v>
      </c>
      <c r="AP35">
        <v>660</v>
      </c>
      <c r="AQ35">
        <v>36.799999999999997</v>
      </c>
      <c r="AR35">
        <v>27.53</v>
      </c>
      <c r="AS35">
        <v>1013</v>
      </c>
      <c r="AT35">
        <v>182</v>
      </c>
      <c r="AU35">
        <v>70.8</v>
      </c>
      <c r="AV35">
        <f t="shared" si="4"/>
        <v>21.555555555555557</v>
      </c>
      <c r="AY35">
        <v>32</v>
      </c>
      <c r="AZ35">
        <v>36.85</v>
      </c>
      <c r="BA35">
        <v>27.57</v>
      </c>
      <c r="BB35">
        <v>1015</v>
      </c>
      <c r="BC35">
        <v>5</v>
      </c>
      <c r="BH35">
        <v>660</v>
      </c>
      <c r="BI35">
        <v>36.979999999999997</v>
      </c>
      <c r="BJ35">
        <v>26.99</v>
      </c>
      <c r="BK35">
        <v>994.7</v>
      </c>
      <c r="BL35">
        <v>185</v>
      </c>
      <c r="BQ35">
        <v>660</v>
      </c>
      <c r="BR35">
        <v>35.94</v>
      </c>
      <c r="BS35">
        <v>25.87</v>
      </c>
      <c r="BT35">
        <v>929.7</v>
      </c>
      <c r="BU35">
        <v>168</v>
      </c>
    </row>
    <row r="36" spans="4:73" x14ac:dyDescent="0.3">
      <c r="D36" s="15">
        <f t="shared" si="0"/>
        <v>21</v>
      </c>
      <c r="E36">
        <v>1260</v>
      </c>
      <c r="F36">
        <v>31.92</v>
      </c>
      <c r="G36">
        <v>55.56</v>
      </c>
      <c r="H36">
        <v>1773</v>
      </c>
      <c r="I36">
        <v>736</v>
      </c>
      <c r="J36">
        <f t="shared" si="5"/>
        <v>0.5745140388768899</v>
      </c>
      <c r="M36" s="15">
        <f t="shared" si="1"/>
        <v>12</v>
      </c>
      <c r="N36">
        <v>720</v>
      </c>
      <c r="O36">
        <v>37.32</v>
      </c>
      <c r="P36">
        <v>20.99</v>
      </c>
      <c r="Q36">
        <v>783.3</v>
      </c>
      <c r="R36">
        <v>155</v>
      </c>
      <c r="W36" s="15">
        <f t="shared" si="2"/>
        <v>12</v>
      </c>
      <c r="X36">
        <v>720</v>
      </c>
      <c r="Y36">
        <v>36.21</v>
      </c>
      <c r="Z36">
        <v>36.97</v>
      </c>
      <c r="AA36">
        <v>1338</v>
      </c>
      <c r="AB36">
        <v>260</v>
      </c>
      <c r="AE36" s="9"/>
      <c r="AF36" s="15">
        <f t="shared" si="3"/>
        <v>12</v>
      </c>
      <c r="AG36">
        <v>720</v>
      </c>
      <c r="AH36">
        <v>36.92</v>
      </c>
      <c r="AI36">
        <v>26.1</v>
      </c>
      <c r="AJ36">
        <v>963.6</v>
      </c>
      <c r="AK36">
        <v>191</v>
      </c>
      <c r="AP36">
        <v>720</v>
      </c>
      <c r="AQ36">
        <v>36.76</v>
      </c>
      <c r="AR36">
        <v>27.5</v>
      </c>
      <c r="AS36">
        <v>1010</v>
      </c>
      <c r="AT36">
        <v>199</v>
      </c>
      <c r="AU36">
        <v>72.3</v>
      </c>
      <c r="AV36">
        <f t="shared" si="4"/>
        <v>22.388888888888889</v>
      </c>
      <c r="AY36">
        <v>33</v>
      </c>
      <c r="AZ36">
        <v>36.81</v>
      </c>
      <c r="BA36">
        <v>27.92</v>
      </c>
      <c r="BB36">
        <v>1027</v>
      </c>
      <c r="BC36">
        <v>5</v>
      </c>
      <c r="BH36">
        <v>720</v>
      </c>
      <c r="BI36">
        <v>36.93</v>
      </c>
      <c r="BJ36">
        <v>26.86</v>
      </c>
      <c r="BK36">
        <v>991.9</v>
      </c>
      <c r="BL36">
        <v>202</v>
      </c>
      <c r="BQ36">
        <v>720</v>
      </c>
      <c r="BR36">
        <v>35.9</v>
      </c>
      <c r="BS36">
        <v>25.84</v>
      </c>
      <c r="BT36">
        <v>927.6</v>
      </c>
      <c r="BU36">
        <v>184</v>
      </c>
    </row>
    <row r="37" spans="4:73" x14ac:dyDescent="0.3">
      <c r="D37" s="15">
        <f t="shared" si="0"/>
        <v>22</v>
      </c>
      <c r="E37">
        <v>1320</v>
      </c>
      <c r="F37">
        <v>30.69</v>
      </c>
      <c r="G37">
        <v>53.45</v>
      </c>
      <c r="H37">
        <v>1640</v>
      </c>
      <c r="I37">
        <v>765</v>
      </c>
      <c r="J37">
        <f t="shared" si="5"/>
        <v>0.57418147801683816</v>
      </c>
      <c r="M37" s="15">
        <f t="shared" si="1"/>
        <v>13</v>
      </c>
      <c r="N37">
        <v>780</v>
      </c>
      <c r="O37">
        <v>37.28</v>
      </c>
      <c r="P37">
        <v>20.89</v>
      </c>
      <c r="Q37">
        <v>782.1</v>
      </c>
      <c r="R37">
        <v>167</v>
      </c>
      <c r="W37" s="15">
        <f t="shared" si="2"/>
        <v>13</v>
      </c>
      <c r="X37">
        <v>780</v>
      </c>
      <c r="Y37">
        <v>36.14</v>
      </c>
      <c r="Z37">
        <v>36.85</v>
      </c>
      <c r="AA37">
        <v>1331</v>
      </c>
      <c r="AB37">
        <v>282</v>
      </c>
      <c r="AE37" s="9"/>
      <c r="AF37" s="15">
        <f t="shared" si="3"/>
        <v>13</v>
      </c>
      <c r="AG37">
        <v>780</v>
      </c>
      <c r="AH37">
        <v>36.869999999999997</v>
      </c>
      <c r="AI37">
        <v>26.07</v>
      </c>
      <c r="AJ37">
        <v>961.2</v>
      </c>
      <c r="AK37">
        <v>207</v>
      </c>
      <c r="AP37">
        <v>780</v>
      </c>
      <c r="AQ37">
        <v>36.71</v>
      </c>
      <c r="AR37">
        <v>27.47</v>
      </c>
      <c r="AS37">
        <v>1008</v>
      </c>
      <c r="AT37">
        <v>216</v>
      </c>
      <c r="AU37">
        <v>73.5</v>
      </c>
      <c r="AV37">
        <f t="shared" si="4"/>
        <v>23.055555555555557</v>
      </c>
      <c r="AY37">
        <v>34</v>
      </c>
      <c r="AZ37">
        <v>36.75</v>
      </c>
      <c r="BA37">
        <v>28.99</v>
      </c>
      <c r="BB37">
        <v>1065</v>
      </c>
      <c r="BC37">
        <v>6</v>
      </c>
      <c r="BH37">
        <v>780</v>
      </c>
      <c r="BI37">
        <v>36.869999999999997</v>
      </c>
      <c r="BJ37">
        <v>26.82</v>
      </c>
      <c r="BK37">
        <v>988.8</v>
      </c>
      <c r="BL37">
        <v>218</v>
      </c>
      <c r="BQ37">
        <v>780</v>
      </c>
      <c r="BR37">
        <v>35.869999999999997</v>
      </c>
      <c r="BS37">
        <v>25.81</v>
      </c>
      <c r="BT37">
        <v>925.8</v>
      </c>
      <c r="BU37">
        <v>199</v>
      </c>
    </row>
    <row r="38" spans="4:73" x14ac:dyDescent="0.3">
      <c r="D38" s="15">
        <f t="shared" si="0"/>
        <v>23</v>
      </c>
      <c r="E38">
        <v>1380</v>
      </c>
      <c r="F38">
        <v>30.38</v>
      </c>
      <c r="G38">
        <v>52.9</v>
      </c>
      <c r="H38">
        <v>1607</v>
      </c>
      <c r="I38">
        <v>769</v>
      </c>
      <c r="J38">
        <f t="shared" si="5"/>
        <v>0.57429111531190924</v>
      </c>
      <c r="M38" s="15">
        <f t="shared" si="1"/>
        <v>14</v>
      </c>
      <c r="N38">
        <v>840</v>
      </c>
      <c r="O38">
        <v>37.25</v>
      </c>
      <c r="P38">
        <v>20.96</v>
      </c>
      <c r="Q38">
        <v>780.7</v>
      </c>
      <c r="R38">
        <v>181</v>
      </c>
      <c r="W38" s="15">
        <f t="shared" si="2"/>
        <v>14</v>
      </c>
      <c r="X38">
        <v>840</v>
      </c>
      <c r="Y38">
        <v>36.06</v>
      </c>
      <c r="Z38">
        <v>36.74</v>
      </c>
      <c r="AA38">
        <v>1324</v>
      </c>
      <c r="AB38">
        <v>304</v>
      </c>
      <c r="AE38" s="9"/>
      <c r="AF38" s="15">
        <f t="shared" si="3"/>
        <v>14</v>
      </c>
      <c r="AG38">
        <v>840</v>
      </c>
      <c r="AH38">
        <v>36.83</v>
      </c>
      <c r="AI38">
        <v>26.04</v>
      </c>
      <c r="AJ38">
        <v>959</v>
      </c>
      <c r="AK38">
        <v>223</v>
      </c>
      <c r="AP38">
        <v>840</v>
      </c>
      <c r="AQ38">
        <v>36.659999999999997</v>
      </c>
      <c r="AR38">
        <v>27.44</v>
      </c>
      <c r="AS38">
        <v>1005</v>
      </c>
      <c r="AT38">
        <v>233</v>
      </c>
      <c r="AU38">
        <v>74.400000000000006</v>
      </c>
      <c r="AV38">
        <f t="shared" si="4"/>
        <v>23.555555555555557</v>
      </c>
      <c r="AY38">
        <v>35</v>
      </c>
      <c r="AZ38">
        <v>36.69</v>
      </c>
      <c r="BA38">
        <v>28.99</v>
      </c>
      <c r="BB38">
        <v>1063</v>
      </c>
      <c r="BC38">
        <v>6</v>
      </c>
      <c r="BH38">
        <v>840</v>
      </c>
      <c r="BI38">
        <v>36.82</v>
      </c>
      <c r="BJ38">
        <v>26.78</v>
      </c>
      <c r="BK38">
        <v>986</v>
      </c>
      <c r="BL38">
        <v>234</v>
      </c>
      <c r="BQ38">
        <v>840</v>
      </c>
      <c r="BR38">
        <v>35.82</v>
      </c>
      <c r="BS38">
        <v>25.78</v>
      </c>
      <c r="BT38">
        <v>923.4</v>
      </c>
      <c r="BU38">
        <v>215</v>
      </c>
    </row>
    <row r="39" spans="4:73" x14ac:dyDescent="0.3">
      <c r="D39" s="15">
        <f t="shared" si="0"/>
        <v>24</v>
      </c>
      <c r="E39">
        <v>1440</v>
      </c>
      <c r="F39">
        <v>30.08</v>
      </c>
      <c r="G39">
        <v>52.2</v>
      </c>
      <c r="H39">
        <v>1570</v>
      </c>
      <c r="I39">
        <v>774</v>
      </c>
      <c r="J39">
        <f t="shared" si="5"/>
        <v>0.5762452107279693</v>
      </c>
      <c r="M39" s="15">
        <f t="shared" si="1"/>
        <v>15</v>
      </c>
      <c r="N39">
        <v>900</v>
      </c>
      <c r="O39">
        <v>37.21</v>
      </c>
      <c r="P39">
        <v>21.06</v>
      </c>
      <c r="Q39">
        <v>783.6</v>
      </c>
      <c r="R39">
        <v>194</v>
      </c>
      <c r="W39" s="15">
        <f t="shared" si="2"/>
        <v>15</v>
      </c>
      <c r="X39">
        <v>900</v>
      </c>
      <c r="Y39">
        <v>35.979999999999997</v>
      </c>
      <c r="Z39">
        <v>36.630000000000003</v>
      </c>
      <c r="AA39">
        <v>1317</v>
      </c>
      <c r="AB39">
        <v>326</v>
      </c>
      <c r="AE39" s="9"/>
      <c r="AF39" s="15">
        <f t="shared" si="3"/>
        <v>15</v>
      </c>
      <c r="AG39">
        <v>900</v>
      </c>
      <c r="AH39">
        <v>36.78</v>
      </c>
      <c r="AI39">
        <v>26</v>
      </c>
      <c r="AJ39">
        <v>956.2</v>
      </c>
      <c r="AK39">
        <v>239</v>
      </c>
      <c r="AP39">
        <v>900</v>
      </c>
      <c r="AQ39">
        <v>36.61</v>
      </c>
      <c r="AR39">
        <v>27.4</v>
      </c>
      <c r="AS39">
        <v>1003</v>
      </c>
      <c r="AT39">
        <v>249</v>
      </c>
      <c r="AU39">
        <v>75.900000000000006</v>
      </c>
      <c r="AV39">
        <f t="shared" si="4"/>
        <v>24.388888888888893</v>
      </c>
      <c r="AY39">
        <v>36</v>
      </c>
      <c r="AZ39">
        <v>36.67</v>
      </c>
      <c r="BA39">
        <v>28.97</v>
      </c>
      <c r="BB39">
        <v>1062</v>
      </c>
      <c r="BC39">
        <v>6</v>
      </c>
      <c r="BH39">
        <v>900</v>
      </c>
      <c r="BI39">
        <v>36.770000000000003</v>
      </c>
      <c r="BJ39">
        <v>26.5</v>
      </c>
      <c r="BK39">
        <v>974.4</v>
      </c>
      <c r="BL39">
        <v>250</v>
      </c>
      <c r="BQ39">
        <v>900</v>
      </c>
      <c r="BR39">
        <v>35.78</v>
      </c>
      <c r="BS39">
        <v>25.75</v>
      </c>
      <c r="BT39">
        <v>921.3</v>
      </c>
      <c r="BU39">
        <v>231</v>
      </c>
    </row>
    <row r="40" spans="4:73" x14ac:dyDescent="0.3">
      <c r="D40" s="15">
        <f t="shared" si="0"/>
        <v>25</v>
      </c>
      <c r="E40">
        <v>1500</v>
      </c>
      <c r="F40">
        <v>29.7</v>
      </c>
      <c r="G40">
        <v>51.61</v>
      </c>
      <c r="H40">
        <v>1532</v>
      </c>
      <c r="I40">
        <v>778</v>
      </c>
      <c r="J40">
        <f t="shared" si="5"/>
        <v>0.57546987018019757</v>
      </c>
      <c r="M40" s="15">
        <f t="shared" si="1"/>
        <v>16</v>
      </c>
      <c r="N40">
        <v>960</v>
      </c>
      <c r="O40">
        <v>37.17</v>
      </c>
      <c r="P40">
        <v>21.04</v>
      </c>
      <c r="Q40">
        <v>782</v>
      </c>
      <c r="R40">
        <v>207</v>
      </c>
      <c r="W40" s="15">
        <f t="shared" si="2"/>
        <v>16</v>
      </c>
      <c r="X40">
        <v>960</v>
      </c>
      <c r="Y40">
        <v>35.9</v>
      </c>
      <c r="Z40">
        <v>36.54</v>
      </c>
      <c r="AA40">
        <v>1311</v>
      </c>
      <c r="AB40">
        <v>348</v>
      </c>
      <c r="AE40" s="9"/>
      <c r="AF40" s="15">
        <f t="shared" si="3"/>
        <v>16</v>
      </c>
      <c r="AG40">
        <v>960</v>
      </c>
      <c r="AH40">
        <v>36.729999999999997</v>
      </c>
      <c r="AI40">
        <v>25.97</v>
      </c>
      <c r="AJ40">
        <v>953.8</v>
      </c>
      <c r="AK40">
        <v>255</v>
      </c>
      <c r="AP40">
        <v>960</v>
      </c>
      <c r="AQ40">
        <v>36.549999999999997</v>
      </c>
      <c r="AR40">
        <v>27.36</v>
      </c>
      <c r="AS40">
        <v>1000</v>
      </c>
      <c r="AT40">
        <v>266</v>
      </c>
      <c r="AU40">
        <v>77</v>
      </c>
      <c r="AV40">
        <f t="shared" si="4"/>
        <v>25</v>
      </c>
      <c r="AY40">
        <v>37</v>
      </c>
      <c r="AZ40">
        <v>36.65</v>
      </c>
      <c r="BA40">
        <v>28.95</v>
      </c>
      <c r="BB40">
        <v>1061</v>
      </c>
      <c r="BC40">
        <v>7</v>
      </c>
      <c r="BH40">
        <v>960</v>
      </c>
      <c r="BI40">
        <v>36.68</v>
      </c>
      <c r="BJ40">
        <v>27.17</v>
      </c>
      <c r="BK40">
        <v>996.5</v>
      </c>
      <c r="BL40">
        <v>267</v>
      </c>
      <c r="BQ40">
        <v>960</v>
      </c>
      <c r="BR40">
        <v>35.74</v>
      </c>
      <c r="BS40">
        <v>25.71</v>
      </c>
      <c r="BT40">
        <v>918.8</v>
      </c>
      <c r="BU40">
        <v>246</v>
      </c>
    </row>
    <row r="41" spans="4:73" x14ac:dyDescent="0.3">
      <c r="D41" s="15">
        <f t="shared" si="0"/>
        <v>25.016666666666666</v>
      </c>
      <c r="E41">
        <v>1501</v>
      </c>
      <c r="F41">
        <v>29.65</v>
      </c>
      <c r="G41">
        <v>51.51</v>
      </c>
      <c r="H41">
        <v>1527</v>
      </c>
      <c r="I41">
        <v>779</v>
      </c>
      <c r="J41">
        <f t="shared" si="5"/>
        <v>0.57561638516792857</v>
      </c>
      <c r="M41" s="15">
        <f t="shared" si="1"/>
        <v>17</v>
      </c>
      <c r="N41">
        <v>1020</v>
      </c>
      <c r="O41">
        <v>37.130000000000003</v>
      </c>
      <c r="P41">
        <v>21.03</v>
      </c>
      <c r="Q41">
        <v>780.8</v>
      </c>
      <c r="R41">
        <v>220</v>
      </c>
      <c r="W41" s="15">
        <f t="shared" si="2"/>
        <v>17</v>
      </c>
      <c r="X41">
        <v>1020</v>
      </c>
      <c r="Y41">
        <v>35.81</v>
      </c>
      <c r="Z41">
        <v>36.450000000000003</v>
      </c>
      <c r="AA41">
        <v>1305</v>
      </c>
      <c r="AB41">
        <v>370</v>
      </c>
      <c r="AE41" s="9"/>
      <c r="AF41" s="15">
        <f t="shared" si="3"/>
        <v>17</v>
      </c>
      <c r="AG41">
        <v>1020</v>
      </c>
      <c r="AH41">
        <v>36.68</v>
      </c>
      <c r="AI41">
        <v>25.93</v>
      </c>
      <c r="AJ41">
        <v>951.1</v>
      </c>
      <c r="AK41">
        <v>271</v>
      </c>
      <c r="AP41">
        <v>1020</v>
      </c>
      <c r="AQ41">
        <v>36.5</v>
      </c>
      <c r="AR41">
        <v>27.32</v>
      </c>
      <c r="AS41">
        <v>997.1</v>
      </c>
      <c r="AT41">
        <v>282</v>
      </c>
      <c r="AU41">
        <v>77.900000000000006</v>
      </c>
      <c r="AV41">
        <f t="shared" si="4"/>
        <v>25.500000000000004</v>
      </c>
      <c r="AY41">
        <v>38</v>
      </c>
      <c r="AZ41">
        <v>36.65</v>
      </c>
      <c r="BA41">
        <v>28.95</v>
      </c>
      <c r="BB41">
        <v>1061</v>
      </c>
      <c r="BC41">
        <v>7</v>
      </c>
      <c r="BH41">
        <v>1020</v>
      </c>
      <c r="BI41">
        <v>36.619999999999997</v>
      </c>
      <c r="BJ41">
        <v>27.11</v>
      </c>
      <c r="BK41">
        <v>992.7</v>
      </c>
      <c r="BL41">
        <v>284</v>
      </c>
      <c r="BQ41">
        <v>1020</v>
      </c>
      <c r="BR41">
        <v>35.69</v>
      </c>
      <c r="BS41">
        <v>25.66</v>
      </c>
      <c r="BT41">
        <v>915.8</v>
      </c>
      <c r="BU41">
        <v>261</v>
      </c>
    </row>
    <row r="42" spans="4:73" x14ac:dyDescent="0.3">
      <c r="D42" s="15">
        <f t="shared" si="0"/>
        <v>25.033333333333335</v>
      </c>
      <c r="E42">
        <v>1502</v>
      </c>
      <c r="F42">
        <v>29.65</v>
      </c>
      <c r="G42">
        <v>51.42</v>
      </c>
      <c r="H42">
        <v>1524</v>
      </c>
      <c r="I42">
        <v>779</v>
      </c>
      <c r="J42">
        <f t="shared" si="5"/>
        <v>0.57662388175807078</v>
      </c>
      <c r="M42" s="15">
        <f t="shared" si="1"/>
        <v>18</v>
      </c>
      <c r="N42">
        <v>1080</v>
      </c>
      <c r="O42">
        <v>37.1</v>
      </c>
      <c r="P42">
        <v>21</v>
      </c>
      <c r="Q42">
        <v>779.1</v>
      </c>
      <c r="R42">
        <v>233</v>
      </c>
      <c r="W42" s="15">
        <f t="shared" si="2"/>
        <v>18</v>
      </c>
      <c r="X42">
        <v>1080</v>
      </c>
      <c r="Y42">
        <v>35.72</v>
      </c>
      <c r="Z42">
        <v>36.479999999999997</v>
      </c>
      <c r="AA42">
        <v>1303</v>
      </c>
      <c r="AB42">
        <v>391</v>
      </c>
      <c r="AE42" s="9"/>
      <c r="AF42" s="15">
        <f t="shared" si="3"/>
        <v>18</v>
      </c>
      <c r="AG42">
        <v>1080</v>
      </c>
      <c r="AH42">
        <v>36.61</v>
      </c>
      <c r="AI42">
        <v>26.38</v>
      </c>
      <c r="AJ42">
        <v>965.7</v>
      </c>
      <c r="AK42">
        <v>286</v>
      </c>
      <c r="AP42">
        <v>1080</v>
      </c>
      <c r="AQ42">
        <v>36.44</v>
      </c>
      <c r="AR42">
        <v>27.29</v>
      </c>
      <c r="AS42">
        <v>994.4</v>
      </c>
      <c r="AT42">
        <v>299</v>
      </c>
      <c r="AU42">
        <v>78.8</v>
      </c>
      <c r="AV42">
        <f t="shared" si="4"/>
        <v>26</v>
      </c>
      <c r="AY42">
        <v>39</v>
      </c>
      <c r="AZ42">
        <v>36.65</v>
      </c>
      <c r="BA42">
        <v>28.82</v>
      </c>
      <c r="BB42">
        <v>1056</v>
      </c>
      <c r="BC42">
        <v>7</v>
      </c>
      <c r="BH42">
        <v>1080</v>
      </c>
      <c r="BI42">
        <v>36.56</v>
      </c>
      <c r="BJ42">
        <v>27.01</v>
      </c>
      <c r="BK42">
        <v>987.4</v>
      </c>
      <c r="BL42">
        <v>301</v>
      </c>
      <c r="BQ42">
        <v>1080</v>
      </c>
      <c r="BR42">
        <v>35.65</v>
      </c>
      <c r="BS42">
        <v>25.62</v>
      </c>
      <c r="BT42">
        <v>913.3</v>
      </c>
      <c r="BU42">
        <v>277</v>
      </c>
    </row>
    <row r="43" spans="4:73" x14ac:dyDescent="0.3">
      <c r="D43" s="15">
        <f t="shared" si="0"/>
        <v>25.05</v>
      </c>
      <c r="E43">
        <v>1503</v>
      </c>
      <c r="F43">
        <v>29.59</v>
      </c>
      <c r="G43">
        <v>51.33</v>
      </c>
      <c r="H43">
        <v>1518</v>
      </c>
      <c r="I43">
        <v>779</v>
      </c>
      <c r="J43">
        <f t="shared" si="5"/>
        <v>0.57646600428599259</v>
      </c>
      <c r="M43" s="15">
        <f t="shared" si="1"/>
        <v>19</v>
      </c>
      <c r="N43">
        <v>1140</v>
      </c>
      <c r="O43">
        <v>37.06</v>
      </c>
      <c r="P43">
        <v>20.98</v>
      </c>
      <c r="Q43">
        <v>777.5</v>
      </c>
      <c r="R43">
        <v>246</v>
      </c>
      <c r="W43" s="15">
        <f t="shared" si="2"/>
        <v>19</v>
      </c>
      <c r="X43">
        <v>1140</v>
      </c>
      <c r="Y43">
        <v>35.619999999999997</v>
      </c>
      <c r="Z43">
        <v>36.39</v>
      </c>
      <c r="AA43">
        <v>1296</v>
      </c>
      <c r="AB43">
        <v>413</v>
      </c>
      <c r="AE43" s="9"/>
      <c r="AF43" s="15">
        <f t="shared" si="3"/>
        <v>19</v>
      </c>
      <c r="AG43">
        <v>1140</v>
      </c>
      <c r="AH43">
        <v>36.549999999999997</v>
      </c>
      <c r="AI43">
        <v>26.34</v>
      </c>
      <c r="AJ43">
        <v>962.7</v>
      </c>
      <c r="AK43">
        <v>302</v>
      </c>
      <c r="AP43">
        <v>1140</v>
      </c>
      <c r="AQ43">
        <v>36.39</v>
      </c>
      <c r="AR43">
        <v>27.24</v>
      </c>
      <c r="AS43">
        <v>991.2</v>
      </c>
      <c r="AT43">
        <v>315</v>
      </c>
      <c r="AU43">
        <v>79.5</v>
      </c>
      <c r="AV43">
        <f t="shared" si="4"/>
        <v>26.388888888888889</v>
      </c>
      <c r="AY43">
        <v>40</v>
      </c>
      <c r="AZ43">
        <v>36.64</v>
      </c>
      <c r="BA43">
        <v>28.82</v>
      </c>
      <c r="BB43">
        <v>1055</v>
      </c>
      <c r="BC43">
        <v>8</v>
      </c>
      <c r="BH43">
        <v>1140</v>
      </c>
      <c r="BI43">
        <v>36.5</v>
      </c>
      <c r="BJ43">
        <v>26.98</v>
      </c>
      <c r="BK43">
        <v>984.7</v>
      </c>
      <c r="BL43">
        <v>317</v>
      </c>
      <c r="BQ43">
        <v>1140</v>
      </c>
      <c r="BR43">
        <v>35.57</v>
      </c>
      <c r="BS43">
        <v>26.27</v>
      </c>
      <c r="BT43">
        <v>934.4</v>
      </c>
      <c r="BU43">
        <v>291</v>
      </c>
    </row>
    <row r="44" spans="4:73" x14ac:dyDescent="0.3">
      <c r="D44" s="15">
        <f t="shared" si="0"/>
        <v>25.066666666666666</v>
      </c>
      <c r="E44">
        <v>1504</v>
      </c>
      <c r="F44">
        <v>29.54</v>
      </c>
      <c r="G44">
        <v>51.33</v>
      </c>
      <c r="H44">
        <v>1516</v>
      </c>
      <c r="I44">
        <v>780</v>
      </c>
      <c r="J44">
        <f t="shared" si="5"/>
        <v>0.57549191505941943</v>
      </c>
      <c r="M44" s="15">
        <f t="shared" si="1"/>
        <v>20</v>
      </c>
      <c r="N44">
        <v>1200</v>
      </c>
      <c r="O44">
        <v>37.01</v>
      </c>
      <c r="P44">
        <v>20.96</v>
      </c>
      <c r="Q44">
        <v>775.7</v>
      </c>
      <c r="R44">
        <v>259</v>
      </c>
      <c r="W44" s="15">
        <f t="shared" si="2"/>
        <v>20</v>
      </c>
      <c r="X44">
        <v>1200</v>
      </c>
      <c r="Y44">
        <v>35.53</v>
      </c>
      <c r="Z44">
        <v>36.200000000000003</v>
      </c>
      <c r="AA44">
        <v>1289</v>
      </c>
      <c r="AB44">
        <v>435</v>
      </c>
      <c r="AE44" s="9"/>
      <c r="AF44" s="15">
        <f t="shared" si="3"/>
        <v>20</v>
      </c>
      <c r="AG44">
        <v>1200</v>
      </c>
      <c r="AH44">
        <v>36.49</v>
      </c>
      <c r="AI44">
        <v>26.3</v>
      </c>
      <c r="AJ44">
        <v>959.6</v>
      </c>
      <c r="AK44">
        <v>318</v>
      </c>
      <c r="AP44">
        <v>1200</v>
      </c>
      <c r="AQ44">
        <v>36.31</v>
      </c>
      <c r="AR44">
        <v>27.68</v>
      </c>
      <c r="AS44">
        <v>1005</v>
      </c>
      <c r="AT44">
        <v>332</v>
      </c>
      <c r="AU44">
        <v>80.2</v>
      </c>
      <c r="AV44">
        <f t="shared" si="4"/>
        <v>26.777777777777779</v>
      </c>
      <c r="AX44" s="9"/>
      <c r="AY44">
        <v>60</v>
      </c>
      <c r="AZ44">
        <v>36.799999999999997</v>
      </c>
      <c r="BA44">
        <v>28.29</v>
      </c>
      <c r="BB44">
        <v>1041</v>
      </c>
      <c r="BC44">
        <v>13</v>
      </c>
      <c r="BH44">
        <v>1200</v>
      </c>
      <c r="BI44">
        <v>36.43</v>
      </c>
      <c r="BJ44">
        <v>26.92</v>
      </c>
      <c r="BK44">
        <v>981.6</v>
      </c>
      <c r="BL44">
        <v>332</v>
      </c>
      <c r="BQ44">
        <v>1200</v>
      </c>
      <c r="BR44">
        <v>35.520000000000003</v>
      </c>
      <c r="BS44">
        <v>26.23</v>
      </c>
      <c r="BT44">
        <v>931.6</v>
      </c>
      <c r="BU44">
        <v>307</v>
      </c>
    </row>
    <row r="45" spans="4:73" x14ac:dyDescent="0.3">
      <c r="D45" s="15">
        <f t="shared" si="0"/>
        <v>25.083333333333332</v>
      </c>
      <c r="E45">
        <v>1505</v>
      </c>
      <c r="F45">
        <v>29.49</v>
      </c>
      <c r="G45">
        <v>51.14</v>
      </c>
      <c r="H45">
        <v>1511</v>
      </c>
      <c r="I45">
        <v>780</v>
      </c>
      <c r="J45">
        <f t="shared" si="5"/>
        <v>0.57665232694563939</v>
      </c>
      <c r="M45" s="15">
        <f t="shared" si="1"/>
        <v>21</v>
      </c>
      <c r="N45">
        <v>1260</v>
      </c>
      <c r="O45">
        <v>36.97</v>
      </c>
      <c r="P45">
        <v>20.94</v>
      </c>
      <c r="Q45">
        <v>774.1</v>
      </c>
      <c r="R45">
        <v>272</v>
      </c>
      <c r="W45" s="15">
        <f t="shared" si="2"/>
        <v>21</v>
      </c>
      <c r="X45">
        <v>1260</v>
      </c>
      <c r="Y45">
        <v>35.42</v>
      </c>
      <c r="Z45">
        <v>36.19</v>
      </c>
      <c r="AA45">
        <v>1281</v>
      </c>
      <c r="AB45">
        <v>457</v>
      </c>
      <c r="AE45" s="9"/>
      <c r="AF45" s="15">
        <f t="shared" si="3"/>
        <v>21</v>
      </c>
      <c r="AG45">
        <v>1260</v>
      </c>
      <c r="AH45">
        <v>36.44</v>
      </c>
      <c r="AI45">
        <v>26.21</v>
      </c>
      <c r="AJ45">
        <v>955</v>
      </c>
      <c r="AK45">
        <v>335</v>
      </c>
      <c r="AP45">
        <v>1260</v>
      </c>
      <c r="AQ45">
        <v>36.24</v>
      </c>
      <c r="AR45">
        <v>27.63</v>
      </c>
      <c r="AS45">
        <v>1001</v>
      </c>
      <c r="AT45">
        <v>349</v>
      </c>
      <c r="AU45">
        <v>81.099999999999994</v>
      </c>
      <c r="AV45">
        <f t="shared" si="4"/>
        <v>27.277777777777775</v>
      </c>
      <c r="AX45" s="9"/>
      <c r="AY45">
        <v>120</v>
      </c>
      <c r="AZ45">
        <v>36.86</v>
      </c>
      <c r="BA45">
        <v>29.02</v>
      </c>
      <c r="BB45">
        <v>1069</v>
      </c>
      <c r="BC45">
        <v>32</v>
      </c>
      <c r="BH45">
        <v>1260</v>
      </c>
      <c r="BI45">
        <v>36.369999999999997</v>
      </c>
      <c r="BJ45">
        <v>26.84</v>
      </c>
      <c r="BK45">
        <v>976.1</v>
      </c>
      <c r="BL45">
        <v>349</v>
      </c>
      <c r="BQ45">
        <v>1260</v>
      </c>
      <c r="BR45">
        <v>35.47</v>
      </c>
      <c r="BS45">
        <v>26.19</v>
      </c>
      <c r="BT45">
        <v>928.9</v>
      </c>
      <c r="BU45">
        <v>322</v>
      </c>
    </row>
    <row r="46" spans="4:73" x14ac:dyDescent="0.3">
      <c r="D46" s="15">
        <f t="shared" si="0"/>
        <v>25.1</v>
      </c>
      <c r="E46">
        <v>1506</v>
      </c>
      <c r="F46">
        <v>0</v>
      </c>
      <c r="G46">
        <v>0</v>
      </c>
      <c r="H46">
        <v>0</v>
      </c>
      <c r="I46">
        <v>0</v>
      </c>
      <c r="M46" s="15">
        <f t="shared" si="1"/>
        <v>22</v>
      </c>
      <c r="N46">
        <v>1320</v>
      </c>
      <c r="O46">
        <v>36.93</v>
      </c>
      <c r="P46">
        <v>20.91</v>
      </c>
      <c r="Q46">
        <v>772.2</v>
      </c>
      <c r="R46">
        <v>284</v>
      </c>
      <c r="W46" s="15">
        <f t="shared" si="2"/>
        <v>22</v>
      </c>
      <c r="X46">
        <v>1320</v>
      </c>
      <c r="Y46">
        <v>35.32</v>
      </c>
      <c r="Z46">
        <v>36.090000000000003</v>
      </c>
      <c r="AA46">
        <v>1274</v>
      </c>
      <c r="AB46">
        <v>478</v>
      </c>
      <c r="AE46" s="9"/>
      <c r="AF46" s="15">
        <f t="shared" si="3"/>
        <v>22</v>
      </c>
      <c r="AG46">
        <v>1320</v>
      </c>
      <c r="AH46">
        <v>36.380000000000003</v>
      </c>
      <c r="AI46">
        <v>26.22</v>
      </c>
      <c r="AJ46">
        <v>953.8</v>
      </c>
      <c r="AK46">
        <v>351</v>
      </c>
      <c r="AP46">
        <v>1320</v>
      </c>
      <c r="AQ46">
        <v>36.18</v>
      </c>
      <c r="AR46">
        <v>27.58</v>
      </c>
      <c r="AS46">
        <v>997.8</v>
      </c>
      <c r="AT46">
        <v>366</v>
      </c>
      <c r="AU46">
        <v>82</v>
      </c>
      <c r="AV46">
        <f t="shared" si="4"/>
        <v>27.777777777777779</v>
      </c>
      <c r="AX46" s="9"/>
      <c r="AY46">
        <v>180</v>
      </c>
      <c r="AZ46">
        <v>36.869999999999997</v>
      </c>
      <c r="BA46">
        <v>29.03</v>
      </c>
      <c r="BB46">
        <v>1070</v>
      </c>
      <c r="BC46">
        <v>50</v>
      </c>
      <c r="BH46">
        <v>1320</v>
      </c>
      <c r="BI46">
        <v>36.299999999999997</v>
      </c>
      <c r="BJ46">
        <v>26.79</v>
      </c>
      <c r="BK46">
        <v>972.4</v>
      </c>
      <c r="BL46">
        <v>365</v>
      </c>
      <c r="BQ46">
        <v>1320</v>
      </c>
      <c r="BR46">
        <v>35.42</v>
      </c>
      <c r="BS46">
        <v>26.14</v>
      </c>
      <c r="BT46">
        <v>925.8</v>
      </c>
      <c r="BU46">
        <v>338</v>
      </c>
    </row>
    <row r="47" spans="4:73" x14ac:dyDescent="0.3">
      <c r="D47" s="15">
        <f t="shared" si="0"/>
        <v>25.116666666666667</v>
      </c>
      <c r="E47">
        <v>1507</v>
      </c>
      <c r="F47">
        <v>0</v>
      </c>
      <c r="G47">
        <v>0</v>
      </c>
      <c r="H47">
        <v>0</v>
      </c>
      <c r="I47">
        <v>0</v>
      </c>
      <c r="M47" s="15">
        <f t="shared" si="1"/>
        <v>23</v>
      </c>
      <c r="N47">
        <v>1380</v>
      </c>
      <c r="O47">
        <v>36.89</v>
      </c>
      <c r="P47">
        <v>20.89</v>
      </c>
      <c r="Q47">
        <v>770.6</v>
      </c>
      <c r="R47">
        <v>297</v>
      </c>
      <c r="W47" s="15">
        <f t="shared" si="2"/>
        <v>23</v>
      </c>
      <c r="X47">
        <v>1380</v>
      </c>
      <c r="Y47">
        <v>35.19</v>
      </c>
      <c r="Z47">
        <v>36.57</v>
      </c>
      <c r="AA47">
        <v>1286</v>
      </c>
      <c r="AB47">
        <v>500</v>
      </c>
      <c r="AE47" s="9"/>
      <c r="AF47" s="15">
        <f t="shared" si="3"/>
        <v>23</v>
      </c>
      <c r="AG47">
        <v>1380</v>
      </c>
      <c r="AH47">
        <v>36.32</v>
      </c>
      <c r="AI47">
        <v>26.17</v>
      </c>
      <c r="AJ47">
        <v>950.4</v>
      </c>
      <c r="AK47">
        <v>367</v>
      </c>
      <c r="AP47">
        <v>1380</v>
      </c>
      <c r="AQ47">
        <v>36.119999999999997</v>
      </c>
      <c r="AR47">
        <v>27.54</v>
      </c>
      <c r="AS47">
        <v>994.7</v>
      </c>
      <c r="AT47">
        <v>383</v>
      </c>
      <c r="AU47">
        <v>82.5</v>
      </c>
      <c r="AV47">
        <f t="shared" si="4"/>
        <v>28.055555555555557</v>
      </c>
      <c r="AX47" s="9"/>
      <c r="AY47">
        <v>240</v>
      </c>
      <c r="AZ47">
        <v>36.85</v>
      </c>
      <c r="BA47">
        <v>29.03</v>
      </c>
      <c r="BB47">
        <v>1069</v>
      </c>
      <c r="BC47">
        <v>67</v>
      </c>
      <c r="BH47">
        <v>1380</v>
      </c>
      <c r="BI47">
        <v>36.24</v>
      </c>
      <c r="BJ47">
        <v>26.74</v>
      </c>
      <c r="BK47">
        <v>969</v>
      </c>
      <c r="BL47">
        <v>382</v>
      </c>
      <c r="BQ47">
        <v>1380</v>
      </c>
      <c r="BR47">
        <v>35.36</v>
      </c>
      <c r="BS47">
        <v>26.1</v>
      </c>
      <c r="BT47">
        <v>922.8</v>
      </c>
      <c r="BU47">
        <v>354</v>
      </c>
    </row>
    <row r="48" spans="4:73" x14ac:dyDescent="0.3">
      <c r="D48" s="15">
        <f t="shared" si="0"/>
        <v>25.133333333333333</v>
      </c>
      <c r="E48">
        <v>1508</v>
      </c>
      <c r="F48">
        <v>0</v>
      </c>
      <c r="G48">
        <v>0</v>
      </c>
      <c r="H48">
        <v>0</v>
      </c>
      <c r="I48">
        <v>0</v>
      </c>
      <c r="M48" s="15">
        <f t="shared" si="1"/>
        <v>24</v>
      </c>
      <c r="N48">
        <v>1440</v>
      </c>
      <c r="O48">
        <v>36.840000000000003</v>
      </c>
      <c r="P48">
        <v>20.87</v>
      </c>
      <c r="Q48">
        <v>768.8</v>
      </c>
      <c r="R48">
        <v>310</v>
      </c>
      <c r="W48" s="15">
        <f t="shared" si="2"/>
        <v>24</v>
      </c>
      <c r="X48">
        <v>1440</v>
      </c>
      <c r="Y48">
        <v>35.07</v>
      </c>
      <c r="Z48">
        <v>36.450000000000003</v>
      </c>
      <c r="AA48">
        <v>1278</v>
      </c>
      <c r="AB48">
        <v>520</v>
      </c>
      <c r="AE48" s="9"/>
      <c r="AF48" s="15">
        <f t="shared" si="3"/>
        <v>24</v>
      </c>
      <c r="AG48">
        <v>1440</v>
      </c>
      <c r="AH48">
        <v>36.26</v>
      </c>
      <c r="AI48">
        <v>26.13</v>
      </c>
      <c r="AJ48">
        <v>947.4</v>
      </c>
      <c r="AK48">
        <v>383</v>
      </c>
      <c r="AP48">
        <v>1440</v>
      </c>
      <c r="AQ48">
        <v>36.049999999999997</v>
      </c>
      <c r="AR48">
        <v>27.49</v>
      </c>
      <c r="AS48">
        <v>991</v>
      </c>
      <c r="AT48">
        <v>398</v>
      </c>
      <c r="AU48">
        <v>83.4</v>
      </c>
      <c r="AV48">
        <f t="shared" si="4"/>
        <v>28.555555555555557</v>
      </c>
      <c r="AX48" s="9"/>
      <c r="AY48">
        <v>300</v>
      </c>
      <c r="AZ48">
        <v>36.83</v>
      </c>
      <c r="BA48">
        <v>29.03</v>
      </c>
      <c r="BB48">
        <v>1069</v>
      </c>
      <c r="BC48">
        <v>85</v>
      </c>
      <c r="BH48">
        <v>1440</v>
      </c>
      <c r="BI48">
        <v>36.17</v>
      </c>
      <c r="BJ48">
        <v>26.7</v>
      </c>
      <c r="BK48">
        <v>965.7</v>
      </c>
      <c r="BL48">
        <v>398</v>
      </c>
      <c r="BQ48">
        <v>1440</v>
      </c>
      <c r="BR48">
        <v>35.299999999999997</v>
      </c>
      <c r="BS48">
        <v>26.06</v>
      </c>
      <c r="BT48">
        <v>919.9</v>
      </c>
      <c r="BU48">
        <v>369</v>
      </c>
    </row>
    <row r="49" spans="13:73" x14ac:dyDescent="0.3">
      <c r="M49" s="15">
        <f t="shared" si="1"/>
        <v>25</v>
      </c>
      <c r="N49">
        <v>1500</v>
      </c>
      <c r="O49">
        <v>36.78</v>
      </c>
      <c r="P49">
        <v>21.2</v>
      </c>
      <c r="Q49">
        <v>779.7</v>
      </c>
      <c r="R49">
        <v>323</v>
      </c>
      <c r="W49" s="15">
        <f t="shared" si="2"/>
        <v>25</v>
      </c>
      <c r="X49">
        <v>1500</v>
      </c>
      <c r="Y49">
        <v>34.950000000000003</v>
      </c>
      <c r="Z49">
        <v>36.36</v>
      </c>
      <c r="AA49">
        <v>1270</v>
      </c>
      <c r="AB49">
        <v>541</v>
      </c>
      <c r="AE49" s="9"/>
      <c r="AF49" s="15">
        <f t="shared" si="3"/>
        <v>25</v>
      </c>
      <c r="AG49">
        <v>1500</v>
      </c>
      <c r="AH49">
        <v>36.200000000000003</v>
      </c>
      <c r="AI49">
        <v>26.08</v>
      </c>
      <c r="AJ49">
        <v>944</v>
      </c>
      <c r="AK49">
        <v>397</v>
      </c>
      <c r="AP49">
        <v>1500</v>
      </c>
      <c r="AQ49">
        <v>35.979999999999997</v>
      </c>
      <c r="AR49">
        <v>27.44</v>
      </c>
      <c r="AS49">
        <v>987.2</v>
      </c>
      <c r="AT49">
        <v>415</v>
      </c>
      <c r="AU49">
        <v>84.2</v>
      </c>
      <c r="AV49">
        <f t="shared" si="4"/>
        <v>29</v>
      </c>
      <c r="AX49" s="9"/>
      <c r="AY49">
        <v>360</v>
      </c>
      <c r="AZ49">
        <v>36.81</v>
      </c>
      <c r="BA49">
        <v>29.02</v>
      </c>
      <c r="BB49">
        <v>1068</v>
      </c>
      <c r="BC49">
        <v>102</v>
      </c>
      <c r="BH49">
        <v>1500</v>
      </c>
      <c r="BI49">
        <v>36.1</v>
      </c>
      <c r="BJ49">
        <v>26.64</v>
      </c>
      <c r="BK49">
        <v>961.7</v>
      </c>
      <c r="BL49">
        <v>414</v>
      </c>
      <c r="BQ49">
        <v>1500</v>
      </c>
      <c r="BR49">
        <v>35.25</v>
      </c>
      <c r="BS49">
        <v>26.02</v>
      </c>
      <c r="BT49">
        <v>917.2</v>
      </c>
      <c r="BU49">
        <v>384</v>
      </c>
    </row>
    <row r="50" spans="13:73" x14ac:dyDescent="0.3">
      <c r="M50" s="15">
        <f t="shared" si="1"/>
        <v>26</v>
      </c>
      <c r="N50">
        <v>1560</v>
      </c>
      <c r="O50">
        <v>36.729999999999997</v>
      </c>
      <c r="P50">
        <v>21.17</v>
      </c>
      <c r="Q50">
        <v>777.5</v>
      </c>
      <c r="R50">
        <v>336</v>
      </c>
      <c r="W50" s="15">
        <f t="shared" si="2"/>
        <v>26</v>
      </c>
      <c r="X50">
        <v>1560</v>
      </c>
      <c r="Y50">
        <v>34.82</v>
      </c>
      <c r="Z50">
        <v>36.28</v>
      </c>
      <c r="AA50">
        <v>1263</v>
      </c>
      <c r="AB50">
        <v>563</v>
      </c>
      <c r="AE50" s="9"/>
      <c r="AF50" s="15">
        <f t="shared" si="3"/>
        <v>26</v>
      </c>
      <c r="AG50">
        <v>1560</v>
      </c>
      <c r="AH50">
        <v>36.130000000000003</v>
      </c>
      <c r="AI50">
        <v>26.04</v>
      </c>
      <c r="AJ50">
        <v>940.8</v>
      </c>
      <c r="AK50">
        <v>413</v>
      </c>
      <c r="AP50">
        <v>1560</v>
      </c>
      <c r="AQ50">
        <v>35.92</v>
      </c>
      <c r="AR50">
        <v>27.39</v>
      </c>
      <c r="AS50">
        <v>983.8</v>
      </c>
      <c r="AT50">
        <v>432</v>
      </c>
      <c r="AU50">
        <v>84.5</v>
      </c>
      <c r="AV50">
        <f t="shared" si="4"/>
        <v>29.166666666666668</v>
      </c>
      <c r="AX50" s="9"/>
      <c r="AY50">
        <v>420</v>
      </c>
      <c r="AZ50">
        <v>36.770000000000003</v>
      </c>
      <c r="BA50">
        <v>29.1</v>
      </c>
      <c r="BB50">
        <v>1070</v>
      </c>
      <c r="BC50">
        <v>120</v>
      </c>
      <c r="BH50">
        <v>1560</v>
      </c>
      <c r="BI50">
        <v>36.03</v>
      </c>
      <c r="BJ50">
        <v>26.6</v>
      </c>
      <c r="BK50">
        <v>958.3</v>
      </c>
      <c r="BL50">
        <v>430</v>
      </c>
      <c r="BQ50">
        <v>1560</v>
      </c>
      <c r="BR50">
        <v>35.18</v>
      </c>
      <c r="BS50">
        <v>25.98</v>
      </c>
      <c r="BT50">
        <v>913.9</v>
      </c>
      <c r="BU50">
        <v>399</v>
      </c>
    </row>
    <row r="51" spans="13:73" x14ac:dyDescent="0.3">
      <c r="M51" s="15">
        <f t="shared" si="1"/>
        <v>27</v>
      </c>
      <c r="N51">
        <v>1620</v>
      </c>
      <c r="O51">
        <v>36.69</v>
      </c>
      <c r="P51">
        <v>21.15</v>
      </c>
      <c r="Q51">
        <v>775.9</v>
      </c>
      <c r="R51">
        <v>349</v>
      </c>
      <c r="W51" s="15">
        <f t="shared" si="2"/>
        <v>27</v>
      </c>
      <c r="X51">
        <v>1620</v>
      </c>
      <c r="Y51">
        <v>34.700000000000003</v>
      </c>
      <c r="Z51">
        <v>36.14</v>
      </c>
      <c r="AA51">
        <v>1254</v>
      </c>
      <c r="AB51">
        <v>584</v>
      </c>
      <c r="AE51" s="9"/>
      <c r="AF51" s="15">
        <f t="shared" si="3"/>
        <v>27</v>
      </c>
      <c r="AG51">
        <v>1620</v>
      </c>
      <c r="AH51">
        <v>36.07</v>
      </c>
      <c r="AI51">
        <v>25.99</v>
      </c>
      <c r="AJ51">
        <v>937.4</v>
      </c>
      <c r="AK51">
        <v>429</v>
      </c>
      <c r="AP51">
        <v>1620</v>
      </c>
      <c r="AQ51">
        <v>35.840000000000003</v>
      </c>
      <c r="AR51">
        <v>27.33</v>
      </c>
      <c r="AS51">
        <v>979.5</v>
      </c>
      <c r="AT51">
        <v>448</v>
      </c>
      <c r="AU51">
        <v>85.4</v>
      </c>
      <c r="AV51">
        <f t="shared" si="4"/>
        <v>29.666666666666668</v>
      </c>
      <c r="AX51" s="9"/>
      <c r="AY51">
        <v>480</v>
      </c>
      <c r="AZ51">
        <v>36.74</v>
      </c>
      <c r="BA51">
        <v>28.98</v>
      </c>
      <c r="BB51">
        <v>1064</v>
      </c>
      <c r="BC51">
        <v>138</v>
      </c>
      <c r="BH51">
        <v>1620</v>
      </c>
      <c r="BI51">
        <v>35.96</v>
      </c>
      <c r="BJ51">
        <v>26.57</v>
      </c>
      <c r="BK51">
        <v>955.4</v>
      </c>
      <c r="BL51">
        <v>445</v>
      </c>
      <c r="BQ51">
        <v>1620</v>
      </c>
      <c r="BR51">
        <v>35.119999999999997</v>
      </c>
      <c r="BS51">
        <v>25.94</v>
      </c>
      <c r="BT51">
        <v>911</v>
      </c>
      <c r="BU51">
        <v>414</v>
      </c>
    </row>
    <row r="52" spans="13:73" x14ac:dyDescent="0.3">
      <c r="M52" s="15">
        <f t="shared" si="1"/>
        <v>28</v>
      </c>
      <c r="N52">
        <v>1680</v>
      </c>
      <c r="O52">
        <v>36.64</v>
      </c>
      <c r="P52">
        <v>21.12</v>
      </c>
      <c r="Q52">
        <v>773.8</v>
      </c>
      <c r="R52">
        <v>362</v>
      </c>
      <c r="W52" s="15">
        <f t="shared" si="2"/>
        <v>28</v>
      </c>
      <c r="X52">
        <v>1680</v>
      </c>
      <c r="Y52">
        <v>34.520000000000003</v>
      </c>
      <c r="Z52">
        <v>36.729999999999997</v>
      </c>
      <c r="AA52">
        <v>1267</v>
      </c>
      <c r="AB52">
        <v>605</v>
      </c>
      <c r="AE52" s="9"/>
      <c r="AF52" s="15">
        <f t="shared" si="3"/>
        <v>28</v>
      </c>
      <c r="AG52">
        <v>1680</v>
      </c>
      <c r="AH52">
        <v>36</v>
      </c>
      <c r="AI52">
        <v>25.95</v>
      </c>
      <c r="AJ52">
        <v>934.2</v>
      </c>
      <c r="AK52">
        <v>445</v>
      </c>
      <c r="AP52">
        <v>1680</v>
      </c>
      <c r="AQ52">
        <v>35.770000000000003</v>
      </c>
      <c r="AR52">
        <v>27.28</v>
      </c>
      <c r="AS52">
        <v>975.8</v>
      </c>
      <c r="AT52">
        <v>465</v>
      </c>
      <c r="AU52">
        <v>85.8</v>
      </c>
      <c r="AV52">
        <f t="shared" si="4"/>
        <v>29.888888888888889</v>
      </c>
      <c r="AX52" s="9"/>
      <c r="AY52">
        <v>540</v>
      </c>
      <c r="AZ52">
        <v>36.700000000000003</v>
      </c>
      <c r="BA52">
        <v>28.95</v>
      </c>
      <c r="BB52">
        <v>1062</v>
      </c>
      <c r="BC52">
        <v>156</v>
      </c>
      <c r="BH52">
        <v>1680</v>
      </c>
      <c r="BI52">
        <v>35.85</v>
      </c>
      <c r="BJ52">
        <v>27.21</v>
      </c>
      <c r="BK52">
        <v>975.4</v>
      </c>
      <c r="BL52">
        <v>462</v>
      </c>
      <c r="BQ52">
        <v>1680</v>
      </c>
      <c r="BR52">
        <v>35.06</v>
      </c>
      <c r="BS52">
        <v>25.9</v>
      </c>
      <c r="BT52">
        <v>908</v>
      </c>
      <c r="BU52">
        <v>430</v>
      </c>
    </row>
    <row r="53" spans="13:73" x14ac:dyDescent="0.3">
      <c r="M53" s="15">
        <f t="shared" si="1"/>
        <v>29</v>
      </c>
      <c r="N53">
        <v>1740</v>
      </c>
      <c r="O53">
        <v>36.590000000000003</v>
      </c>
      <c r="P53">
        <v>21.09</v>
      </c>
      <c r="Q53">
        <v>771.6</v>
      </c>
      <c r="R53">
        <v>375</v>
      </c>
      <c r="W53" s="15">
        <f t="shared" si="2"/>
        <v>29</v>
      </c>
      <c r="X53">
        <v>1740</v>
      </c>
      <c r="Y53">
        <v>34.369999999999997</v>
      </c>
      <c r="Z53">
        <v>36.57</v>
      </c>
      <c r="AA53">
        <v>1256</v>
      </c>
      <c r="AB53">
        <v>625</v>
      </c>
      <c r="AE53" s="9"/>
      <c r="AF53" s="15">
        <f t="shared" si="3"/>
        <v>29</v>
      </c>
      <c r="AG53">
        <v>1740</v>
      </c>
      <c r="AH53">
        <v>35.94</v>
      </c>
      <c r="AI53">
        <v>25.9</v>
      </c>
      <c r="AJ53">
        <v>930.8</v>
      </c>
      <c r="AK53">
        <v>461</v>
      </c>
      <c r="AP53">
        <v>1740</v>
      </c>
      <c r="AQ53">
        <v>35.700000000000003</v>
      </c>
      <c r="AR53">
        <v>27.22</v>
      </c>
      <c r="AS53">
        <v>971.7</v>
      </c>
      <c r="AT53">
        <v>481</v>
      </c>
      <c r="AU53">
        <v>86.4</v>
      </c>
      <c r="AV53">
        <f t="shared" si="4"/>
        <v>30.222222222222221</v>
      </c>
      <c r="AX53" s="9"/>
      <c r="AY53">
        <v>600</v>
      </c>
      <c r="AZ53">
        <v>36.65</v>
      </c>
      <c r="BA53">
        <v>28.92</v>
      </c>
      <c r="BB53">
        <v>1059</v>
      </c>
      <c r="BC53">
        <v>173</v>
      </c>
      <c r="BH53">
        <v>1740</v>
      </c>
      <c r="BI53">
        <v>35.78</v>
      </c>
      <c r="BJ53">
        <v>27.18</v>
      </c>
      <c r="BK53">
        <v>972.5</v>
      </c>
      <c r="BL53">
        <v>478</v>
      </c>
      <c r="BQ53">
        <v>1740</v>
      </c>
      <c r="BR53">
        <v>34.99</v>
      </c>
      <c r="BS53">
        <v>25.86</v>
      </c>
      <c r="BT53">
        <v>904.8</v>
      </c>
      <c r="BU53">
        <v>445</v>
      </c>
    </row>
    <row r="54" spans="13:73" x14ac:dyDescent="0.3">
      <c r="M54" s="15">
        <f t="shared" si="1"/>
        <v>30</v>
      </c>
      <c r="N54">
        <v>1800</v>
      </c>
      <c r="O54">
        <v>36.56</v>
      </c>
      <c r="P54">
        <v>21.07</v>
      </c>
      <c r="Q54">
        <v>770.3</v>
      </c>
      <c r="R54">
        <v>388</v>
      </c>
      <c r="W54" s="15">
        <f t="shared" si="2"/>
        <v>30</v>
      </c>
      <c r="X54">
        <v>1800</v>
      </c>
      <c r="Y54">
        <v>34.21</v>
      </c>
      <c r="Z54">
        <v>36.4</v>
      </c>
      <c r="AA54">
        <v>1245</v>
      </c>
      <c r="AB54">
        <v>646</v>
      </c>
      <c r="AE54" s="9"/>
      <c r="AF54" s="15">
        <f t="shared" si="3"/>
        <v>30</v>
      </c>
      <c r="AG54">
        <v>1800</v>
      </c>
      <c r="AH54">
        <v>35.840000000000003</v>
      </c>
      <c r="AI54">
        <v>26.56</v>
      </c>
      <c r="AJ54">
        <v>951.9</v>
      </c>
      <c r="AK54">
        <v>476</v>
      </c>
      <c r="AP54">
        <v>1800</v>
      </c>
      <c r="AQ54">
        <v>35.630000000000003</v>
      </c>
      <c r="AR54">
        <v>27.16</v>
      </c>
      <c r="AS54">
        <v>967.7</v>
      </c>
      <c r="AT54">
        <v>497</v>
      </c>
      <c r="AU54">
        <v>87</v>
      </c>
      <c r="AV54">
        <f t="shared" si="4"/>
        <v>30.555555555555557</v>
      </c>
      <c r="AX54" s="9"/>
      <c r="AY54">
        <v>660</v>
      </c>
      <c r="AZ54">
        <v>36.61</v>
      </c>
      <c r="BA54">
        <v>28.88</v>
      </c>
      <c r="BB54">
        <v>1057</v>
      </c>
      <c r="BC54">
        <v>191</v>
      </c>
      <c r="BH54">
        <v>1800</v>
      </c>
      <c r="BI54">
        <v>35.69</v>
      </c>
      <c r="BJ54">
        <v>27.16</v>
      </c>
      <c r="BK54">
        <v>969.3</v>
      </c>
      <c r="BL54">
        <v>494</v>
      </c>
      <c r="BQ54">
        <v>1800</v>
      </c>
      <c r="BR54">
        <v>34.92</v>
      </c>
      <c r="BS54">
        <v>25.82</v>
      </c>
      <c r="BT54">
        <v>901.6</v>
      </c>
      <c r="BU54">
        <v>460</v>
      </c>
    </row>
    <row r="55" spans="13:73" x14ac:dyDescent="0.3">
      <c r="M55" s="15">
        <f t="shared" si="1"/>
        <v>31</v>
      </c>
      <c r="N55">
        <v>1860</v>
      </c>
      <c r="O55">
        <v>36.49</v>
      </c>
      <c r="P55">
        <v>21.03</v>
      </c>
      <c r="Q55">
        <v>767.3</v>
      </c>
      <c r="R55">
        <v>400</v>
      </c>
      <c r="W55" s="15">
        <f t="shared" si="2"/>
        <v>31</v>
      </c>
      <c r="X55">
        <v>1860</v>
      </c>
      <c r="Y55">
        <v>34.049999999999997</v>
      </c>
      <c r="Z55">
        <v>36.22</v>
      </c>
      <c r="AA55">
        <v>1233</v>
      </c>
      <c r="AB55">
        <v>667</v>
      </c>
      <c r="AE55" s="9"/>
      <c r="AF55" s="15">
        <f t="shared" si="3"/>
        <v>31</v>
      </c>
      <c r="AG55">
        <v>1860</v>
      </c>
      <c r="AH55">
        <v>35.770000000000003</v>
      </c>
      <c r="AI55">
        <v>26.51</v>
      </c>
      <c r="AJ55">
        <v>948.2</v>
      </c>
      <c r="AK55">
        <v>492</v>
      </c>
      <c r="AP55">
        <v>1860</v>
      </c>
      <c r="AQ55">
        <v>35.549999999999997</v>
      </c>
      <c r="AR55">
        <v>27.11</v>
      </c>
      <c r="AS55">
        <v>963.7</v>
      </c>
      <c r="AT55">
        <v>512</v>
      </c>
      <c r="AU55">
        <v>87.6</v>
      </c>
      <c r="AV55">
        <f t="shared" si="4"/>
        <v>30.888888888888889</v>
      </c>
      <c r="AX55" s="9"/>
      <c r="AY55">
        <v>720</v>
      </c>
      <c r="AZ55">
        <v>36.56</v>
      </c>
      <c r="BA55">
        <v>28.85</v>
      </c>
      <c r="BB55">
        <v>1054</v>
      </c>
      <c r="BC55">
        <v>208</v>
      </c>
      <c r="BH55">
        <v>1860</v>
      </c>
      <c r="BI55">
        <v>35.61</v>
      </c>
      <c r="BJ55">
        <v>27.12</v>
      </c>
      <c r="BK55">
        <v>965.7</v>
      </c>
      <c r="BL55">
        <v>511</v>
      </c>
      <c r="BQ55">
        <v>1860</v>
      </c>
      <c r="BR55">
        <v>34.85</v>
      </c>
      <c r="BS55">
        <v>25.78</v>
      </c>
      <c r="BT55">
        <v>898.4</v>
      </c>
      <c r="BU55">
        <v>475</v>
      </c>
    </row>
    <row r="56" spans="13:73" x14ac:dyDescent="0.3">
      <c r="M56" s="15">
        <f t="shared" si="1"/>
        <v>32</v>
      </c>
      <c r="N56">
        <v>1920</v>
      </c>
      <c r="O56">
        <v>36.44</v>
      </c>
      <c r="P56">
        <v>21.01</v>
      </c>
      <c r="Q56">
        <v>765.6</v>
      </c>
      <c r="R56">
        <v>413</v>
      </c>
      <c r="W56" s="15">
        <f t="shared" si="2"/>
        <v>32</v>
      </c>
      <c r="X56">
        <v>1920</v>
      </c>
      <c r="Y56">
        <v>33.86</v>
      </c>
      <c r="Z56">
        <v>36.020000000000003</v>
      </c>
      <c r="AA56">
        <v>1219</v>
      </c>
      <c r="AB56">
        <v>688</v>
      </c>
      <c r="AE56" s="9"/>
      <c r="AF56" s="15">
        <f t="shared" si="3"/>
        <v>32</v>
      </c>
      <c r="AG56">
        <v>1920</v>
      </c>
      <c r="AH56">
        <v>35.700000000000003</v>
      </c>
      <c r="AI56">
        <v>26.46</v>
      </c>
      <c r="AJ56">
        <v>944.6</v>
      </c>
      <c r="AK56">
        <v>507</v>
      </c>
      <c r="AP56">
        <v>1920</v>
      </c>
      <c r="AQ56">
        <v>35.44</v>
      </c>
      <c r="AR56">
        <v>27.75</v>
      </c>
      <c r="AS56">
        <v>983.4</v>
      </c>
      <c r="AT56">
        <v>529</v>
      </c>
      <c r="AU56">
        <v>88.1</v>
      </c>
      <c r="AV56">
        <f t="shared" si="4"/>
        <v>31.166666666666668</v>
      </c>
      <c r="AX56" s="9"/>
      <c r="AY56">
        <v>780</v>
      </c>
      <c r="AZ56">
        <v>36.5</v>
      </c>
      <c r="BA56">
        <v>28.83</v>
      </c>
      <c r="BB56">
        <v>1052</v>
      </c>
      <c r="BC56">
        <v>226</v>
      </c>
      <c r="BH56">
        <v>1920</v>
      </c>
      <c r="BI56">
        <v>35.53</v>
      </c>
      <c r="BJ56">
        <v>27.07</v>
      </c>
      <c r="BK56">
        <v>961.7</v>
      </c>
      <c r="BL56">
        <v>527</v>
      </c>
      <c r="BQ56">
        <v>1920</v>
      </c>
      <c r="BR56">
        <v>34.78</v>
      </c>
      <c r="BS56">
        <v>25.74</v>
      </c>
      <c r="BT56">
        <v>895.2</v>
      </c>
      <c r="BU56">
        <v>490</v>
      </c>
    </row>
    <row r="57" spans="13:73" x14ac:dyDescent="0.3">
      <c r="M57" s="15">
        <f t="shared" si="1"/>
        <v>33</v>
      </c>
      <c r="N57">
        <v>1980</v>
      </c>
      <c r="O57">
        <v>36.39</v>
      </c>
      <c r="P57">
        <v>20.98</v>
      </c>
      <c r="Q57">
        <v>763.4</v>
      </c>
      <c r="R57">
        <v>426</v>
      </c>
      <c r="W57" s="15">
        <f t="shared" si="2"/>
        <v>33</v>
      </c>
      <c r="X57">
        <v>1980</v>
      </c>
      <c r="Y57">
        <v>33.659999999999997</v>
      </c>
      <c r="Z57">
        <v>35.81</v>
      </c>
      <c r="AA57">
        <v>1205</v>
      </c>
      <c r="AB57">
        <v>708</v>
      </c>
      <c r="AE57" s="9"/>
      <c r="AF57" s="15">
        <f t="shared" si="3"/>
        <v>33</v>
      </c>
      <c r="AG57">
        <v>1980</v>
      </c>
      <c r="AH57">
        <v>35.619999999999997</v>
      </c>
      <c r="AI57">
        <v>26.4</v>
      </c>
      <c r="AJ57">
        <v>940.3</v>
      </c>
      <c r="AK57">
        <v>523</v>
      </c>
      <c r="AP57">
        <v>1980</v>
      </c>
      <c r="AQ57">
        <v>35.35</v>
      </c>
      <c r="AR57">
        <v>27.69</v>
      </c>
      <c r="AS57">
        <v>978.8</v>
      </c>
      <c r="AT57">
        <v>546</v>
      </c>
      <c r="AU57">
        <v>88.7</v>
      </c>
      <c r="AV57">
        <f t="shared" si="4"/>
        <v>31.5</v>
      </c>
      <c r="AX57" s="9"/>
      <c r="AY57">
        <v>840</v>
      </c>
      <c r="AZ57">
        <v>36.450000000000003</v>
      </c>
      <c r="BA57">
        <v>28.79</v>
      </c>
      <c r="BB57">
        <v>1049</v>
      </c>
      <c r="BC57">
        <v>244</v>
      </c>
      <c r="BH57">
        <v>1980</v>
      </c>
      <c r="BI57">
        <v>35.450000000000003</v>
      </c>
      <c r="BJ57">
        <v>27</v>
      </c>
      <c r="BK57">
        <v>957.1</v>
      </c>
      <c r="BL57">
        <v>542</v>
      </c>
      <c r="BQ57">
        <v>1980</v>
      </c>
      <c r="BR57">
        <v>34.71</v>
      </c>
      <c r="BS57">
        <v>25.7</v>
      </c>
      <c r="BT57">
        <v>892</v>
      </c>
      <c r="BU57">
        <v>504</v>
      </c>
    </row>
    <row r="58" spans="13:73" x14ac:dyDescent="0.3">
      <c r="M58" s="15">
        <f t="shared" si="1"/>
        <v>34</v>
      </c>
      <c r="N58">
        <v>2040</v>
      </c>
      <c r="O58">
        <v>36.340000000000003</v>
      </c>
      <c r="P58">
        <v>20.95</v>
      </c>
      <c r="Q58">
        <v>761.3</v>
      </c>
      <c r="R58">
        <v>439</v>
      </c>
      <c r="W58" s="15">
        <f t="shared" si="2"/>
        <v>34</v>
      </c>
      <c r="X58">
        <v>2040</v>
      </c>
      <c r="Y58">
        <v>33.44</v>
      </c>
      <c r="Z58">
        <v>35.57</v>
      </c>
      <c r="AA58">
        <v>1189</v>
      </c>
      <c r="AB58">
        <v>727</v>
      </c>
      <c r="AE58" s="9"/>
      <c r="AF58" s="15">
        <f t="shared" si="3"/>
        <v>34</v>
      </c>
      <c r="AG58">
        <v>2040</v>
      </c>
      <c r="AH58">
        <v>35.549999999999997</v>
      </c>
      <c r="AI58">
        <v>26.34</v>
      </c>
      <c r="AJ58">
        <v>936.3</v>
      </c>
      <c r="AK58">
        <v>539</v>
      </c>
      <c r="AP58">
        <v>2040</v>
      </c>
      <c r="AQ58">
        <v>35.270000000000003</v>
      </c>
      <c r="AR58">
        <v>27.61</v>
      </c>
      <c r="AS58">
        <v>973.8</v>
      </c>
      <c r="AT58">
        <v>562</v>
      </c>
      <c r="AU58">
        <v>89.2</v>
      </c>
      <c r="AV58">
        <f t="shared" si="4"/>
        <v>31.777777777777779</v>
      </c>
      <c r="AX58" s="9"/>
      <c r="AY58">
        <v>900</v>
      </c>
      <c r="AZ58">
        <v>36.39</v>
      </c>
      <c r="BA58">
        <v>28.75</v>
      </c>
      <c r="BB58">
        <v>1046</v>
      </c>
      <c r="BC58">
        <v>261</v>
      </c>
      <c r="BH58">
        <v>2040</v>
      </c>
      <c r="BI58">
        <v>35.36</v>
      </c>
      <c r="BJ58">
        <v>26.94</v>
      </c>
      <c r="BK58">
        <v>952.5</v>
      </c>
      <c r="BL58">
        <v>558</v>
      </c>
      <c r="BQ58">
        <v>2040</v>
      </c>
      <c r="BR58">
        <v>34.6</v>
      </c>
      <c r="BS58">
        <v>26.33</v>
      </c>
      <c r="BT58">
        <v>911</v>
      </c>
      <c r="BU58">
        <v>519</v>
      </c>
    </row>
    <row r="59" spans="13:73" x14ac:dyDescent="0.3">
      <c r="M59" s="15">
        <f t="shared" si="1"/>
        <v>35</v>
      </c>
      <c r="N59">
        <v>2100</v>
      </c>
      <c r="O59">
        <v>36.29</v>
      </c>
      <c r="P59">
        <v>20.92</v>
      </c>
      <c r="Q59">
        <v>759.1</v>
      </c>
      <c r="R59">
        <v>452</v>
      </c>
      <c r="W59" s="15">
        <f t="shared" si="2"/>
        <v>35</v>
      </c>
      <c r="X59">
        <v>2100</v>
      </c>
      <c r="Y59">
        <v>33.14</v>
      </c>
      <c r="Z59">
        <v>35.950000000000003</v>
      </c>
      <c r="AA59">
        <v>1191</v>
      </c>
      <c r="AB59">
        <v>747</v>
      </c>
      <c r="AE59" s="9"/>
      <c r="AF59" s="15">
        <f t="shared" si="3"/>
        <v>35</v>
      </c>
      <c r="AG59">
        <v>2100</v>
      </c>
      <c r="AH59">
        <v>35.47</v>
      </c>
      <c r="AI59">
        <v>26.29</v>
      </c>
      <c r="AJ59">
        <v>932.5</v>
      </c>
      <c r="AK59">
        <v>554</v>
      </c>
      <c r="AP59">
        <v>2100</v>
      </c>
      <c r="AQ59">
        <v>35.18</v>
      </c>
      <c r="AR59">
        <v>27.55</v>
      </c>
      <c r="AS59">
        <v>969.2</v>
      </c>
      <c r="AT59">
        <v>578</v>
      </c>
      <c r="AU59">
        <v>89.7</v>
      </c>
      <c r="AV59">
        <f t="shared" si="4"/>
        <v>32.055555555555557</v>
      </c>
      <c r="AX59" s="9"/>
      <c r="AY59">
        <v>960</v>
      </c>
      <c r="AZ59">
        <v>36.340000000000003</v>
      </c>
      <c r="BA59">
        <v>28.71</v>
      </c>
      <c r="BB59">
        <v>1043</v>
      </c>
      <c r="BC59">
        <v>279</v>
      </c>
      <c r="BH59">
        <v>2100</v>
      </c>
      <c r="BI59">
        <v>35.28</v>
      </c>
      <c r="BJ59">
        <v>26.87</v>
      </c>
      <c r="BK59">
        <v>947.9</v>
      </c>
      <c r="BL59">
        <v>574</v>
      </c>
      <c r="BQ59">
        <v>2100</v>
      </c>
      <c r="BR59">
        <v>34.520000000000003</v>
      </c>
      <c r="BS59">
        <v>26.27</v>
      </c>
      <c r="BT59">
        <v>906.8</v>
      </c>
      <c r="BU59">
        <v>535</v>
      </c>
    </row>
    <row r="60" spans="13:73" x14ac:dyDescent="0.3">
      <c r="M60" s="15">
        <f t="shared" si="1"/>
        <v>36</v>
      </c>
      <c r="N60">
        <v>2160</v>
      </c>
      <c r="O60">
        <v>36.24</v>
      </c>
      <c r="P60">
        <v>20.89</v>
      </c>
      <c r="Q60">
        <v>757</v>
      </c>
      <c r="R60">
        <v>464</v>
      </c>
      <c r="W60" s="15">
        <f t="shared" si="2"/>
        <v>36</v>
      </c>
      <c r="X60">
        <v>2160</v>
      </c>
      <c r="Y60">
        <v>32.82</v>
      </c>
      <c r="Z60">
        <v>35.590000000000003</v>
      </c>
      <c r="AA60">
        <v>1168</v>
      </c>
      <c r="AB60">
        <v>767</v>
      </c>
      <c r="AE60" s="9"/>
      <c r="AF60" s="15">
        <f t="shared" si="3"/>
        <v>36</v>
      </c>
      <c r="AG60">
        <v>2160</v>
      </c>
      <c r="AH60">
        <v>35.39</v>
      </c>
      <c r="AI60">
        <v>26.22</v>
      </c>
      <c r="AJ60">
        <v>927.9</v>
      </c>
      <c r="AK60">
        <v>570</v>
      </c>
      <c r="AP60">
        <v>2160</v>
      </c>
      <c r="AQ60">
        <v>35.090000000000003</v>
      </c>
      <c r="AR60">
        <v>27.48</v>
      </c>
      <c r="AS60">
        <v>964.2</v>
      </c>
      <c r="AT60">
        <v>595</v>
      </c>
      <c r="AU60">
        <v>89.9</v>
      </c>
      <c r="AV60">
        <f t="shared" si="4"/>
        <v>32.166666666666664</v>
      </c>
      <c r="AX60" s="9"/>
      <c r="AY60">
        <v>1020</v>
      </c>
      <c r="AZ60">
        <v>36.28</v>
      </c>
      <c r="BA60">
        <v>28.66</v>
      </c>
      <c r="BB60">
        <v>1039</v>
      </c>
      <c r="BC60">
        <v>295</v>
      </c>
      <c r="BH60">
        <v>2160</v>
      </c>
      <c r="BI60">
        <v>35.17</v>
      </c>
      <c r="BJ60">
        <v>26.8</v>
      </c>
      <c r="BK60">
        <v>942.8</v>
      </c>
      <c r="BL60">
        <v>590</v>
      </c>
      <c r="BQ60">
        <v>2160</v>
      </c>
      <c r="BR60">
        <v>34.43</v>
      </c>
      <c r="BS60">
        <v>26.21</v>
      </c>
      <c r="BT60">
        <v>902.4</v>
      </c>
      <c r="BU60">
        <v>550</v>
      </c>
    </row>
    <row r="61" spans="13:73" x14ac:dyDescent="0.3">
      <c r="M61" s="15">
        <f t="shared" si="1"/>
        <v>37</v>
      </c>
      <c r="N61">
        <v>2220</v>
      </c>
      <c r="O61">
        <v>36.18</v>
      </c>
      <c r="P61">
        <v>20.85</v>
      </c>
      <c r="Q61">
        <v>754.3</v>
      </c>
      <c r="R61">
        <v>477</v>
      </c>
      <c r="W61" s="15">
        <f t="shared" si="2"/>
        <v>37</v>
      </c>
      <c r="X61">
        <v>2220</v>
      </c>
      <c r="Y61">
        <v>32.39</v>
      </c>
      <c r="Z61">
        <v>35.130000000000003</v>
      </c>
      <c r="AA61">
        <v>1137</v>
      </c>
      <c r="AB61">
        <v>787</v>
      </c>
      <c r="AE61" s="9"/>
      <c r="AF61" s="15">
        <f t="shared" si="3"/>
        <v>37</v>
      </c>
      <c r="AG61">
        <v>2220</v>
      </c>
      <c r="AH61">
        <v>35.299999999999997</v>
      </c>
      <c r="AI61">
        <v>26.16</v>
      </c>
      <c r="AJ61">
        <v>923.4</v>
      </c>
      <c r="AK61">
        <v>586</v>
      </c>
      <c r="AP61">
        <v>2220</v>
      </c>
      <c r="AQ61">
        <v>35</v>
      </c>
      <c r="AR61">
        <v>27.4</v>
      </c>
      <c r="AS61">
        <v>959</v>
      </c>
      <c r="AT61">
        <v>611</v>
      </c>
      <c r="AU61">
        <v>90.5</v>
      </c>
      <c r="AV61">
        <f t="shared" si="4"/>
        <v>32.5</v>
      </c>
      <c r="AX61" s="9"/>
      <c r="AY61">
        <v>1080</v>
      </c>
      <c r="AZ61">
        <v>36.22</v>
      </c>
      <c r="BA61">
        <v>28.62</v>
      </c>
      <c r="BB61">
        <v>1036</v>
      </c>
      <c r="BC61">
        <v>313</v>
      </c>
      <c r="BH61">
        <v>2220</v>
      </c>
      <c r="BI61">
        <v>35.090000000000003</v>
      </c>
      <c r="BJ61">
        <v>26.73</v>
      </c>
      <c r="BK61">
        <v>937.9</v>
      </c>
      <c r="BL61">
        <v>606</v>
      </c>
      <c r="BQ61">
        <v>2220</v>
      </c>
      <c r="BR61">
        <v>34.35</v>
      </c>
      <c r="BS61">
        <v>26.14</v>
      </c>
      <c r="BT61">
        <v>897.9</v>
      </c>
      <c r="BU61">
        <v>565</v>
      </c>
    </row>
    <row r="62" spans="13:73" x14ac:dyDescent="0.3">
      <c r="M62" s="15">
        <f t="shared" si="1"/>
        <v>38</v>
      </c>
      <c r="N62">
        <v>2280</v>
      </c>
      <c r="O62">
        <v>36.130000000000003</v>
      </c>
      <c r="P62">
        <v>20.82</v>
      </c>
      <c r="Q62">
        <v>752.2</v>
      </c>
      <c r="R62">
        <v>490</v>
      </c>
      <c r="W62" s="15">
        <f t="shared" si="2"/>
        <v>38</v>
      </c>
      <c r="X62">
        <v>2280</v>
      </c>
      <c r="Y62">
        <v>31.65</v>
      </c>
      <c r="Z62">
        <v>35.01</v>
      </c>
      <c r="AA62">
        <v>1108</v>
      </c>
      <c r="AB62">
        <v>806</v>
      </c>
      <c r="AE62" s="9"/>
      <c r="AF62" s="15">
        <f t="shared" si="3"/>
        <v>38</v>
      </c>
      <c r="AG62">
        <v>2280</v>
      </c>
      <c r="AH62">
        <v>35.22</v>
      </c>
      <c r="AI62">
        <v>26.1</v>
      </c>
      <c r="AJ62">
        <v>919.2</v>
      </c>
      <c r="AK62">
        <v>601</v>
      </c>
      <c r="AP62">
        <v>2280</v>
      </c>
      <c r="AQ62">
        <v>34.9</v>
      </c>
      <c r="AR62">
        <v>27.33</v>
      </c>
      <c r="AS62">
        <v>953.8</v>
      </c>
      <c r="AT62">
        <v>626</v>
      </c>
      <c r="AU62">
        <v>90.6</v>
      </c>
      <c r="AV62">
        <f t="shared" si="4"/>
        <v>32.555555555555557</v>
      </c>
      <c r="AX62" s="9"/>
      <c r="AY62">
        <v>1140</v>
      </c>
      <c r="AZ62">
        <v>36.14</v>
      </c>
      <c r="BA62">
        <v>29.05</v>
      </c>
      <c r="BB62">
        <v>1049</v>
      </c>
      <c r="BC62">
        <v>330</v>
      </c>
      <c r="BH62">
        <v>2280</v>
      </c>
      <c r="BI62">
        <v>35</v>
      </c>
      <c r="BJ62">
        <v>26.66</v>
      </c>
      <c r="BK62">
        <v>933.1</v>
      </c>
      <c r="BL62">
        <v>621</v>
      </c>
      <c r="BQ62">
        <v>2280</v>
      </c>
      <c r="BR62">
        <v>34.26</v>
      </c>
      <c r="BS62">
        <v>26.07</v>
      </c>
      <c r="BT62">
        <v>893.1</v>
      </c>
      <c r="BU62">
        <v>580</v>
      </c>
    </row>
    <row r="63" spans="13:73" x14ac:dyDescent="0.3">
      <c r="M63" s="15">
        <f t="shared" si="1"/>
        <v>39</v>
      </c>
      <c r="N63">
        <v>2340</v>
      </c>
      <c r="O63">
        <v>36.08</v>
      </c>
      <c r="P63">
        <v>20.79</v>
      </c>
      <c r="Q63">
        <v>750.1</v>
      </c>
      <c r="R63">
        <v>502</v>
      </c>
      <c r="W63" s="15">
        <f t="shared" si="2"/>
        <v>39</v>
      </c>
      <c r="X63">
        <v>2340</v>
      </c>
      <c r="Y63">
        <v>30.29</v>
      </c>
      <c r="Z63">
        <v>31.11</v>
      </c>
      <c r="AA63">
        <v>942.3</v>
      </c>
      <c r="AB63">
        <v>823</v>
      </c>
      <c r="AE63" s="9"/>
      <c r="AF63" s="15">
        <f t="shared" si="3"/>
        <v>39</v>
      </c>
      <c r="AG63">
        <v>2340</v>
      </c>
      <c r="AH63">
        <v>35.130000000000003</v>
      </c>
      <c r="AI63">
        <v>26.03</v>
      </c>
      <c r="AJ63">
        <v>914.4</v>
      </c>
      <c r="AK63">
        <v>616</v>
      </c>
      <c r="AP63">
        <v>2340</v>
      </c>
      <c r="AQ63">
        <v>34.799999999999997</v>
      </c>
      <c r="AR63">
        <v>27.25</v>
      </c>
      <c r="AS63">
        <v>948.3</v>
      </c>
      <c r="AT63">
        <v>642</v>
      </c>
      <c r="AU63">
        <v>91.2</v>
      </c>
      <c r="AV63">
        <f t="shared" si="4"/>
        <v>32.888888888888886</v>
      </c>
      <c r="AX63" s="9"/>
      <c r="AY63">
        <v>1200</v>
      </c>
      <c r="AZ63">
        <v>36.08</v>
      </c>
      <c r="BA63">
        <v>29</v>
      </c>
      <c r="BB63">
        <v>1046</v>
      </c>
      <c r="BC63">
        <v>348</v>
      </c>
      <c r="BH63">
        <v>2340</v>
      </c>
      <c r="BI63">
        <v>34.9</v>
      </c>
      <c r="BJ63">
        <v>26.58</v>
      </c>
      <c r="BK63">
        <v>927.6</v>
      </c>
      <c r="BL63">
        <v>637</v>
      </c>
      <c r="BQ63">
        <v>2340</v>
      </c>
      <c r="BR63">
        <v>34.17</v>
      </c>
      <c r="BS63">
        <v>26</v>
      </c>
      <c r="BT63">
        <v>888.4</v>
      </c>
      <c r="BU63">
        <v>595</v>
      </c>
    </row>
    <row r="64" spans="13:73" x14ac:dyDescent="0.3">
      <c r="M64" s="15">
        <f t="shared" si="1"/>
        <v>40</v>
      </c>
      <c r="N64">
        <v>2400</v>
      </c>
      <c r="O64">
        <v>36.020000000000003</v>
      </c>
      <c r="P64">
        <v>20.76</v>
      </c>
      <c r="Q64">
        <v>747.7</v>
      </c>
      <c r="R64">
        <v>514</v>
      </c>
      <c r="W64" s="20">
        <f t="shared" si="2"/>
        <v>39.166666666666664</v>
      </c>
      <c r="X64">
        <v>2350</v>
      </c>
      <c r="Y64">
        <v>30.08</v>
      </c>
      <c r="Z64">
        <v>29.23</v>
      </c>
      <c r="AA64">
        <v>879.2</v>
      </c>
      <c r="AB64">
        <v>826</v>
      </c>
      <c r="AE64" s="9"/>
      <c r="AF64" s="15">
        <f t="shared" si="3"/>
        <v>40</v>
      </c>
      <c r="AG64">
        <v>2400</v>
      </c>
      <c r="AH64">
        <v>35.04</v>
      </c>
      <c r="AI64">
        <v>25.97</v>
      </c>
      <c r="AJ64">
        <v>909.9</v>
      </c>
      <c r="AK64">
        <v>631</v>
      </c>
      <c r="AP64">
        <v>2400</v>
      </c>
      <c r="AQ64">
        <v>34.69</v>
      </c>
      <c r="AR64">
        <v>27.28</v>
      </c>
      <c r="AS64">
        <v>946.3</v>
      </c>
      <c r="AT64">
        <v>658</v>
      </c>
      <c r="AU64">
        <v>91.2</v>
      </c>
      <c r="AV64">
        <f t="shared" si="4"/>
        <v>32.888888888888886</v>
      </c>
      <c r="AX64" s="9"/>
      <c r="AY64">
        <v>1260</v>
      </c>
      <c r="AZ64">
        <v>36.01</v>
      </c>
      <c r="BA64">
        <v>28.96</v>
      </c>
      <c r="BB64">
        <v>1042</v>
      </c>
      <c r="BC64">
        <v>366</v>
      </c>
      <c r="BH64">
        <v>2400</v>
      </c>
      <c r="BI64">
        <v>34.799999999999997</v>
      </c>
      <c r="BJ64">
        <v>26.5</v>
      </c>
      <c r="BK64">
        <v>922.2</v>
      </c>
      <c r="BL64">
        <v>653</v>
      </c>
      <c r="BQ64">
        <v>2400</v>
      </c>
      <c r="BR64">
        <v>34.08</v>
      </c>
      <c r="BS64">
        <v>25.93</v>
      </c>
      <c r="BT64">
        <v>883.6</v>
      </c>
      <c r="BU64">
        <v>610</v>
      </c>
    </row>
    <row r="65" spans="13:73" x14ac:dyDescent="0.3">
      <c r="M65" s="15">
        <f t="shared" si="1"/>
        <v>41</v>
      </c>
      <c r="N65">
        <v>2460</v>
      </c>
      <c r="O65">
        <v>35.96</v>
      </c>
      <c r="P65">
        <v>20.72</v>
      </c>
      <c r="Q65">
        <v>745</v>
      </c>
      <c r="R65">
        <v>526</v>
      </c>
      <c r="W65" s="15">
        <f t="shared" si="2"/>
        <v>39.333333333333336</v>
      </c>
      <c r="X65">
        <v>2360</v>
      </c>
      <c r="Y65">
        <v>29.78</v>
      </c>
      <c r="Z65">
        <v>28.39</v>
      </c>
      <c r="AA65">
        <v>845.4</v>
      </c>
      <c r="AB65">
        <v>828</v>
      </c>
      <c r="AE65" s="9"/>
      <c r="AF65" s="15">
        <f t="shared" si="3"/>
        <v>41</v>
      </c>
      <c r="AG65">
        <v>2460</v>
      </c>
      <c r="AH65">
        <v>34.950000000000003</v>
      </c>
      <c r="AI65">
        <v>25.9</v>
      </c>
      <c r="AJ65">
        <v>905.2</v>
      </c>
      <c r="AK65">
        <v>646</v>
      </c>
      <c r="AP65">
        <v>2460</v>
      </c>
      <c r="AQ65">
        <v>34.549999999999997</v>
      </c>
      <c r="AR65">
        <v>27.65</v>
      </c>
      <c r="AS65">
        <v>955.3</v>
      </c>
      <c r="AT65">
        <v>674</v>
      </c>
      <c r="AU65">
        <v>91.5</v>
      </c>
      <c r="AV65">
        <f t="shared" si="4"/>
        <v>33.055555555555557</v>
      </c>
      <c r="AX65" s="9"/>
      <c r="AY65">
        <v>1320</v>
      </c>
      <c r="AZ65">
        <v>35.950000000000003</v>
      </c>
      <c r="BA65">
        <v>28.91</v>
      </c>
      <c r="BB65">
        <v>1039</v>
      </c>
      <c r="BC65">
        <v>383</v>
      </c>
      <c r="BH65">
        <v>2460</v>
      </c>
      <c r="BI65">
        <v>34.69</v>
      </c>
      <c r="BJ65">
        <v>26.42</v>
      </c>
      <c r="BK65">
        <v>916.5</v>
      </c>
      <c r="BL65">
        <v>667</v>
      </c>
      <c r="BQ65">
        <v>2460</v>
      </c>
      <c r="BR65">
        <v>33.979999999999997</v>
      </c>
      <c r="BS65">
        <v>25.85</v>
      </c>
      <c r="BT65">
        <v>878.3</v>
      </c>
      <c r="BU65">
        <v>624</v>
      </c>
    </row>
    <row r="66" spans="13:73" x14ac:dyDescent="0.3">
      <c r="M66" s="15">
        <f t="shared" si="1"/>
        <v>42</v>
      </c>
      <c r="N66">
        <v>2520</v>
      </c>
      <c r="O66">
        <v>35.909999999999997</v>
      </c>
      <c r="P66">
        <v>20.69</v>
      </c>
      <c r="Q66">
        <v>742.9</v>
      </c>
      <c r="R66">
        <v>539</v>
      </c>
      <c r="W66" s="15">
        <f t="shared" si="2"/>
        <v>39.5</v>
      </c>
      <c r="X66">
        <v>2370</v>
      </c>
      <c r="Y66">
        <v>29.56</v>
      </c>
      <c r="Z66">
        <v>26.95</v>
      </c>
      <c r="AA66">
        <v>796.6</v>
      </c>
      <c r="AB66">
        <v>830</v>
      </c>
      <c r="AE66" s="9"/>
      <c r="AF66" s="15">
        <f t="shared" si="3"/>
        <v>42</v>
      </c>
      <c r="AG66">
        <v>2520</v>
      </c>
      <c r="AH66">
        <v>34.86</v>
      </c>
      <c r="AI66">
        <v>25.83</v>
      </c>
      <c r="AJ66">
        <v>900.4</v>
      </c>
      <c r="AK66">
        <v>661</v>
      </c>
      <c r="AP66">
        <v>2520</v>
      </c>
      <c r="AQ66">
        <v>34.43</v>
      </c>
      <c r="AR66">
        <v>27.58</v>
      </c>
      <c r="AS66">
        <v>949.5</v>
      </c>
      <c r="AT66">
        <v>690</v>
      </c>
      <c r="AU66">
        <v>92.1</v>
      </c>
      <c r="AV66">
        <f t="shared" si="4"/>
        <v>33.388888888888886</v>
      </c>
      <c r="AX66" s="9"/>
      <c r="AY66">
        <v>1380</v>
      </c>
      <c r="AZ66">
        <v>35.880000000000003</v>
      </c>
      <c r="BA66">
        <v>28.85</v>
      </c>
      <c r="BB66">
        <v>1035</v>
      </c>
      <c r="BC66">
        <v>400</v>
      </c>
      <c r="BH66">
        <v>2520</v>
      </c>
      <c r="BI66">
        <v>34.590000000000003</v>
      </c>
      <c r="BJ66">
        <v>26.34</v>
      </c>
      <c r="BK66">
        <v>911.1</v>
      </c>
      <c r="BL66">
        <v>682</v>
      </c>
      <c r="BQ66">
        <v>2520</v>
      </c>
      <c r="BR66">
        <v>33.880000000000003</v>
      </c>
      <c r="BS66">
        <v>25.78</v>
      </c>
      <c r="BT66">
        <v>873.4</v>
      </c>
      <c r="BU66">
        <v>638</v>
      </c>
    </row>
    <row r="67" spans="13:73" x14ac:dyDescent="0.3">
      <c r="M67" s="15">
        <f t="shared" si="1"/>
        <v>43</v>
      </c>
      <c r="N67">
        <v>2580</v>
      </c>
      <c r="O67">
        <v>35.85</v>
      </c>
      <c r="P67">
        <v>20.66</v>
      </c>
      <c r="Q67">
        <v>740.6</v>
      </c>
      <c r="R67">
        <v>551</v>
      </c>
      <c r="W67" s="15">
        <f t="shared" si="2"/>
        <v>39.666666666666664</v>
      </c>
      <c r="X67">
        <v>2380</v>
      </c>
      <c r="Y67">
        <v>29.35</v>
      </c>
      <c r="Z67">
        <v>25.59</v>
      </c>
      <c r="AA67">
        <v>751</v>
      </c>
      <c r="AB67">
        <v>833</v>
      </c>
      <c r="AE67" s="9"/>
      <c r="AF67" s="15">
        <f t="shared" si="3"/>
        <v>43</v>
      </c>
      <c r="AG67">
        <v>2580</v>
      </c>
      <c r="AH67">
        <v>34.76</v>
      </c>
      <c r="AI67">
        <v>25.75</v>
      </c>
      <c r="AJ67">
        <v>895</v>
      </c>
      <c r="AK67">
        <v>676</v>
      </c>
      <c r="AP67">
        <v>2580</v>
      </c>
      <c r="AQ67">
        <v>34.31</v>
      </c>
      <c r="AR67">
        <v>27.45</v>
      </c>
      <c r="AS67">
        <v>941.8</v>
      </c>
      <c r="AT67">
        <v>706</v>
      </c>
      <c r="AU67">
        <v>92.3</v>
      </c>
      <c r="AV67">
        <f t="shared" si="4"/>
        <v>33.5</v>
      </c>
      <c r="AX67" s="9"/>
      <c r="AY67">
        <v>1440</v>
      </c>
      <c r="AZ67">
        <v>35.81</v>
      </c>
      <c r="BA67">
        <v>28.79</v>
      </c>
      <c r="BB67">
        <v>1030</v>
      </c>
      <c r="BC67">
        <v>417</v>
      </c>
      <c r="BH67">
        <v>2580</v>
      </c>
      <c r="BI67">
        <v>34.479999999999997</v>
      </c>
      <c r="BJ67">
        <v>26.26</v>
      </c>
      <c r="BK67">
        <v>905.4</v>
      </c>
      <c r="BL67">
        <v>697</v>
      </c>
      <c r="BQ67">
        <v>2580</v>
      </c>
      <c r="BR67">
        <v>33.770000000000003</v>
      </c>
      <c r="BS67">
        <v>25.7</v>
      </c>
      <c r="BT67">
        <v>867.8</v>
      </c>
      <c r="BU67">
        <v>653</v>
      </c>
    </row>
    <row r="68" spans="13:73" x14ac:dyDescent="0.3">
      <c r="M68" s="15">
        <f t="shared" ref="M68:M112" si="6">N68/60</f>
        <v>44</v>
      </c>
      <c r="N68">
        <v>2640</v>
      </c>
      <c r="O68">
        <v>35.79</v>
      </c>
      <c r="P68">
        <v>20.62</v>
      </c>
      <c r="Q68">
        <v>737.9</v>
      </c>
      <c r="R68">
        <v>564</v>
      </c>
      <c r="W68" s="15">
        <f t="shared" ref="W68:W78" si="7">X68/60</f>
        <v>39.833333333333336</v>
      </c>
      <c r="X68">
        <v>2390</v>
      </c>
      <c r="Y68">
        <v>29.08</v>
      </c>
      <c r="Z68">
        <v>25.09</v>
      </c>
      <c r="AA68">
        <v>729.6</v>
      </c>
      <c r="AB68">
        <v>835</v>
      </c>
      <c r="AE68" s="9"/>
      <c r="AF68" s="15">
        <f t="shared" ref="AF68:AF95" si="8">AG68/60</f>
        <v>44</v>
      </c>
      <c r="AG68">
        <v>2640</v>
      </c>
      <c r="AH68">
        <v>34.659999999999997</v>
      </c>
      <c r="AI68">
        <v>25.68</v>
      </c>
      <c r="AJ68">
        <v>890</v>
      </c>
      <c r="AK68">
        <v>691</v>
      </c>
      <c r="AP68">
        <v>2640</v>
      </c>
      <c r="AQ68">
        <v>34.18</v>
      </c>
      <c r="AR68">
        <v>27.39</v>
      </c>
      <c r="AS68">
        <v>936.1</v>
      </c>
      <c r="AT68">
        <v>721</v>
      </c>
      <c r="AU68">
        <v>92.4</v>
      </c>
      <c r="AV68">
        <f t="shared" ref="AV68:AV106" si="9">(AU68-32)*5/9</f>
        <v>33.555555555555557</v>
      </c>
      <c r="AX68" s="9"/>
      <c r="AY68">
        <v>1500</v>
      </c>
      <c r="AZ68">
        <v>35.74</v>
      </c>
      <c r="BA68">
        <v>28.73</v>
      </c>
      <c r="BB68">
        <v>1026</v>
      </c>
      <c r="BC68">
        <v>434</v>
      </c>
      <c r="BH68">
        <v>2640</v>
      </c>
      <c r="BI68">
        <v>34.36</v>
      </c>
      <c r="BJ68">
        <v>26.17</v>
      </c>
      <c r="BK68">
        <v>899.2</v>
      </c>
      <c r="BL68">
        <v>713</v>
      </c>
      <c r="BQ68">
        <v>2640</v>
      </c>
      <c r="BR68">
        <v>33.659999999999997</v>
      </c>
      <c r="BS68">
        <v>25.61</v>
      </c>
      <c r="BT68">
        <v>862</v>
      </c>
      <c r="BU68">
        <v>667</v>
      </c>
    </row>
    <row r="69" spans="13:73" x14ac:dyDescent="0.3">
      <c r="M69" s="15">
        <f t="shared" si="6"/>
        <v>45</v>
      </c>
      <c r="N69">
        <v>2700</v>
      </c>
      <c r="O69">
        <v>35.729999999999997</v>
      </c>
      <c r="P69">
        <v>20.59</v>
      </c>
      <c r="Q69">
        <v>735.6</v>
      </c>
      <c r="R69">
        <v>576</v>
      </c>
      <c r="W69" s="15">
        <f t="shared" si="7"/>
        <v>39.85</v>
      </c>
      <c r="X69">
        <v>2391</v>
      </c>
      <c r="Y69">
        <v>29.04</v>
      </c>
      <c r="Z69">
        <v>25.05</v>
      </c>
      <c r="AA69">
        <v>727.4</v>
      </c>
      <c r="AB69">
        <v>835</v>
      </c>
      <c r="AE69" s="9"/>
      <c r="AF69" s="15">
        <f t="shared" si="8"/>
        <v>45</v>
      </c>
      <c r="AG69">
        <v>2700</v>
      </c>
      <c r="AH69">
        <v>34.549999999999997</v>
      </c>
      <c r="AI69">
        <v>25.6</v>
      </c>
      <c r="AJ69">
        <v>884.4</v>
      </c>
      <c r="AK69">
        <v>706</v>
      </c>
      <c r="AP69">
        <v>2700</v>
      </c>
      <c r="AQ69">
        <v>34.03</v>
      </c>
      <c r="AR69">
        <v>27.34</v>
      </c>
      <c r="AS69">
        <v>930.3</v>
      </c>
      <c r="AT69">
        <v>736</v>
      </c>
      <c r="AU69">
        <v>92.6</v>
      </c>
      <c r="AV69">
        <f t="shared" si="9"/>
        <v>33.666666666666664</v>
      </c>
      <c r="AX69" s="9"/>
      <c r="AY69">
        <v>1560</v>
      </c>
      <c r="AZ69">
        <v>35.67</v>
      </c>
      <c r="BA69">
        <v>28.68</v>
      </c>
      <c r="BB69">
        <v>1023</v>
      </c>
      <c r="BC69">
        <v>451</v>
      </c>
      <c r="BH69">
        <v>2700</v>
      </c>
      <c r="BI69">
        <v>34.22</v>
      </c>
      <c r="BJ69">
        <v>26.52</v>
      </c>
      <c r="BK69">
        <v>907.5</v>
      </c>
      <c r="BL69">
        <v>728</v>
      </c>
      <c r="BQ69">
        <v>2700</v>
      </c>
      <c r="BR69">
        <v>33.53</v>
      </c>
      <c r="BS69">
        <v>25.51</v>
      </c>
      <c r="BT69">
        <v>855.3</v>
      </c>
      <c r="BU69">
        <v>682</v>
      </c>
    </row>
    <row r="70" spans="13:73" x14ac:dyDescent="0.3">
      <c r="M70" s="15">
        <f t="shared" si="6"/>
        <v>46</v>
      </c>
      <c r="N70">
        <v>2760</v>
      </c>
      <c r="O70">
        <v>35.67</v>
      </c>
      <c r="P70">
        <v>20.55</v>
      </c>
      <c r="Q70">
        <v>733</v>
      </c>
      <c r="R70">
        <v>589</v>
      </c>
      <c r="W70" s="15">
        <f t="shared" si="7"/>
        <v>39.866666666666667</v>
      </c>
      <c r="X70">
        <v>2392</v>
      </c>
      <c r="Y70">
        <v>29</v>
      </c>
      <c r="Z70">
        <v>25.05</v>
      </c>
      <c r="AA70">
        <v>726.4</v>
      </c>
      <c r="AB70">
        <v>835</v>
      </c>
      <c r="AE70" s="9"/>
      <c r="AF70" s="15">
        <f t="shared" si="8"/>
        <v>46</v>
      </c>
      <c r="AG70">
        <v>2760</v>
      </c>
      <c r="AH70">
        <v>34.44</v>
      </c>
      <c r="AI70">
        <v>25.51</v>
      </c>
      <c r="AJ70">
        <v>878.5</v>
      </c>
      <c r="AK70">
        <v>721</v>
      </c>
      <c r="AP70">
        <v>2760</v>
      </c>
      <c r="AQ70">
        <v>33.869999999999997</v>
      </c>
      <c r="AR70">
        <v>27.21</v>
      </c>
      <c r="AS70">
        <v>921.6</v>
      </c>
      <c r="AT70">
        <v>752</v>
      </c>
      <c r="AU70">
        <v>92.8</v>
      </c>
      <c r="AV70">
        <f t="shared" si="9"/>
        <v>33.777777777777779</v>
      </c>
      <c r="AX70" s="9"/>
      <c r="AY70">
        <v>1620</v>
      </c>
      <c r="AZ70">
        <v>35.6</v>
      </c>
      <c r="BA70">
        <v>28.62</v>
      </c>
      <c r="BB70">
        <v>1018</v>
      </c>
      <c r="BC70">
        <v>469</v>
      </c>
      <c r="BH70">
        <v>2760</v>
      </c>
      <c r="BI70">
        <v>34.08</v>
      </c>
      <c r="BJ70">
        <v>26.61</v>
      </c>
      <c r="BK70">
        <v>906.8</v>
      </c>
      <c r="BL70">
        <v>744</v>
      </c>
      <c r="BQ70">
        <v>2760</v>
      </c>
      <c r="BR70">
        <v>33.4</v>
      </c>
      <c r="BS70">
        <v>25.41</v>
      </c>
      <c r="BT70">
        <v>848.6</v>
      </c>
      <c r="BU70">
        <v>696</v>
      </c>
    </row>
    <row r="71" spans="13:73" x14ac:dyDescent="0.3">
      <c r="M71" s="15">
        <f t="shared" si="6"/>
        <v>47</v>
      </c>
      <c r="N71">
        <v>2820</v>
      </c>
      <c r="O71">
        <v>35.590000000000003</v>
      </c>
      <c r="P71">
        <v>20.87</v>
      </c>
      <c r="Q71">
        <v>742.7</v>
      </c>
      <c r="R71">
        <v>601</v>
      </c>
      <c r="W71" s="15">
        <f t="shared" si="7"/>
        <v>39.883333333333333</v>
      </c>
      <c r="X71">
        <v>2393</v>
      </c>
      <c r="Y71">
        <v>29</v>
      </c>
      <c r="Z71">
        <v>24.86</v>
      </c>
      <c r="AA71">
        <v>720.9</v>
      </c>
      <c r="AB71">
        <v>835</v>
      </c>
      <c r="AE71" s="9"/>
      <c r="AF71" s="15">
        <f t="shared" si="8"/>
        <v>47</v>
      </c>
      <c r="AG71">
        <v>2820</v>
      </c>
      <c r="AH71">
        <v>34.28</v>
      </c>
      <c r="AI71">
        <v>26.04</v>
      </c>
      <c r="AJ71">
        <v>892.6</v>
      </c>
      <c r="AK71">
        <v>735</v>
      </c>
      <c r="AP71">
        <v>2820</v>
      </c>
      <c r="AQ71">
        <v>33.700000000000003</v>
      </c>
      <c r="AR71">
        <v>27.07</v>
      </c>
      <c r="AS71">
        <v>912.2</v>
      </c>
      <c r="AT71">
        <v>767</v>
      </c>
      <c r="AU71">
        <v>92.8</v>
      </c>
      <c r="AV71">
        <f t="shared" si="9"/>
        <v>33.777777777777779</v>
      </c>
      <c r="AX71" s="9"/>
      <c r="AY71">
        <v>1680</v>
      </c>
      <c r="AZ71">
        <v>35.520000000000003</v>
      </c>
      <c r="BA71">
        <v>28.56</v>
      </c>
      <c r="BB71">
        <v>1014</v>
      </c>
      <c r="BC71">
        <v>486</v>
      </c>
      <c r="BH71">
        <v>2820</v>
      </c>
      <c r="BI71">
        <v>33.93</v>
      </c>
      <c r="BJ71">
        <v>26.53</v>
      </c>
      <c r="BK71">
        <v>900.1</v>
      </c>
      <c r="BL71">
        <v>758</v>
      </c>
      <c r="BQ71">
        <v>2820</v>
      </c>
      <c r="BR71">
        <v>33.22</v>
      </c>
      <c r="BS71">
        <v>25.89</v>
      </c>
      <c r="BT71">
        <v>860</v>
      </c>
      <c r="BU71">
        <v>711</v>
      </c>
    </row>
    <row r="72" spans="13:73" x14ac:dyDescent="0.3">
      <c r="M72" s="15">
        <f t="shared" si="6"/>
        <v>48</v>
      </c>
      <c r="N72">
        <v>2880</v>
      </c>
      <c r="O72">
        <v>35.520000000000003</v>
      </c>
      <c r="P72">
        <v>20.83</v>
      </c>
      <c r="Q72">
        <v>739.8</v>
      </c>
      <c r="R72">
        <v>613</v>
      </c>
      <c r="W72" s="15">
        <f t="shared" si="7"/>
        <v>39.9</v>
      </c>
      <c r="X72">
        <v>2394</v>
      </c>
      <c r="Y72">
        <v>28.98</v>
      </c>
      <c r="Z72">
        <v>12.27</v>
      </c>
      <c r="AA72">
        <v>355.5</v>
      </c>
      <c r="AB72">
        <v>835</v>
      </c>
      <c r="AE72" s="9"/>
      <c r="AF72" s="15">
        <f t="shared" si="8"/>
        <v>48</v>
      </c>
      <c r="AG72">
        <v>2880</v>
      </c>
      <c r="AH72">
        <v>34.15</v>
      </c>
      <c r="AI72">
        <v>25.99</v>
      </c>
      <c r="AJ72">
        <v>887.5</v>
      </c>
      <c r="AK72">
        <v>750</v>
      </c>
      <c r="AP72">
        <v>2880</v>
      </c>
      <c r="AQ72">
        <v>33.520000000000003</v>
      </c>
      <c r="AR72">
        <v>26.93</v>
      </c>
      <c r="AS72">
        <v>902.6</v>
      </c>
      <c r="AT72">
        <v>782</v>
      </c>
      <c r="AU72">
        <v>92.6</v>
      </c>
      <c r="AV72">
        <f t="shared" si="9"/>
        <v>33.666666666666664</v>
      </c>
      <c r="AX72" s="9"/>
      <c r="AY72">
        <v>1740</v>
      </c>
      <c r="AZ72">
        <v>35.44</v>
      </c>
      <c r="BA72">
        <v>28.49</v>
      </c>
      <c r="BB72">
        <v>1009</v>
      </c>
      <c r="BC72">
        <v>502</v>
      </c>
      <c r="BH72">
        <v>2880</v>
      </c>
      <c r="BI72">
        <v>33.79</v>
      </c>
      <c r="BJ72">
        <v>26.42</v>
      </c>
      <c r="BK72">
        <v>892.7</v>
      </c>
      <c r="BL72">
        <v>772</v>
      </c>
      <c r="BQ72">
        <v>2880</v>
      </c>
      <c r="BR72">
        <v>33.049999999999997</v>
      </c>
      <c r="BS72">
        <v>25.82</v>
      </c>
      <c r="BT72">
        <v>853.3</v>
      </c>
      <c r="BU72">
        <v>725</v>
      </c>
    </row>
    <row r="73" spans="13:73" x14ac:dyDescent="0.3">
      <c r="M73" s="15">
        <f t="shared" si="6"/>
        <v>49</v>
      </c>
      <c r="N73">
        <v>2940</v>
      </c>
      <c r="O73">
        <v>35.46</v>
      </c>
      <c r="P73">
        <v>20.79</v>
      </c>
      <c r="Q73">
        <v>737.2</v>
      </c>
      <c r="R73">
        <v>625</v>
      </c>
      <c r="W73" s="15">
        <f t="shared" si="7"/>
        <v>39.916666666666664</v>
      </c>
      <c r="X73">
        <v>2395</v>
      </c>
      <c r="Y73">
        <v>32.35</v>
      </c>
      <c r="Z73">
        <v>12.27</v>
      </c>
      <c r="AA73">
        <v>396.9</v>
      </c>
      <c r="AB73">
        <v>835</v>
      </c>
      <c r="AE73" s="9"/>
      <c r="AF73" s="15">
        <f t="shared" si="8"/>
        <v>49</v>
      </c>
      <c r="AG73">
        <v>2940</v>
      </c>
      <c r="AH73">
        <v>34</v>
      </c>
      <c r="AI73">
        <v>25.88</v>
      </c>
      <c r="AJ73">
        <v>879.9</v>
      </c>
      <c r="AK73">
        <v>765</v>
      </c>
      <c r="AP73">
        <v>2940</v>
      </c>
      <c r="AQ73">
        <v>33.31</v>
      </c>
      <c r="AR73">
        <v>26.75</v>
      </c>
      <c r="AS73">
        <v>891</v>
      </c>
      <c r="AT73">
        <v>797</v>
      </c>
      <c r="AU73">
        <v>92.6</v>
      </c>
      <c r="AV73">
        <f t="shared" si="9"/>
        <v>33.666666666666664</v>
      </c>
      <c r="AX73" s="9"/>
      <c r="AY73">
        <v>1800</v>
      </c>
      <c r="AZ73">
        <v>35.340000000000003</v>
      </c>
      <c r="BA73">
        <v>28.89</v>
      </c>
      <c r="BB73">
        <v>1020</v>
      </c>
      <c r="BC73">
        <v>519</v>
      </c>
      <c r="BH73">
        <v>2940</v>
      </c>
      <c r="BI73">
        <v>33.630000000000003</v>
      </c>
      <c r="BJ73">
        <v>26.29</v>
      </c>
      <c r="BK73">
        <v>884.1</v>
      </c>
      <c r="BL73">
        <v>788</v>
      </c>
      <c r="BQ73">
        <v>2940</v>
      </c>
      <c r="BR73">
        <v>32.86</v>
      </c>
      <c r="BS73">
        <v>25.67</v>
      </c>
      <c r="BT73">
        <v>843.5</v>
      </c>
      <c r="BU73">
        <v>738</v>
      </c>
    </row>
    <row r="74" spans="13:73" x14ac:dyDescent="0.3">
      <c r="M74" s="15">
        <f t="shared" si="6"/>
        <v>50</v>
      </c>
      <c r="N74">
        <v>3000</v>
      </c>
      <c r="O74">
        <v>35.380000000000003</v>
      </c>
      <c r="P74">
        <v>20.86</v>
      </c>
      <c r="Q74">
        <v>738</v>
      </c>
      <c r="R74">
        <v>637</v>
      </c>
      <c r="W74" s="15">
        <f t="shared" si="7"/>
        <v>39.93333333333333</v>
      </c>
      <c r="X74">
        <v>2396</v>
      </c>
      <c r="Y74">
        <v>32.35</v>
      </c>
      <c r="Z74">
        <v>0</v>
      </c>
      <c r="AA74">
        <v>0</v>
      </c>
      <c r="AB74">
        <v>836</v>
      </c>
      <c r="AE74" s="9"/>
      <c r="AF74" s="15">
        <f t="shared" si="8"/>
        <v>50</v>
      </c>
      <c r="AG74">
        <v>3000</v>
      </c>
      <c r="AH74">
        <v>33.85</v>
      </c>
      <c r="AI74">
        <v>25.76</v>
      </c>
      <c r="AJ74">
        <v>871.9</v>
      </c>
      <c r="AK74">
        <v>780</v>
      </c>
      <c r="AP74">
        <v>3000</v>
      </c>
      <c r="AQ74">
        <v>33.07</v>
      </c>
      <c r="AR74">
        <v>26.56</v>
      </c>
      <c r="AS74">
        <v>878.3</v>
      </c>
      <c r="AT74">
        <v>812</v>
      </c>
      <c r="AU74">
        <v>93</v>
      </c>
      <c r="AV74">
        <f t="shared" si="9"/>
        <v>33.888888888888886</v>
      </c>
      <c r="AX74" s="9"/>
      <c r="AY74">
        <v>1860</v>
      </c>
      <c r="AZ74">
        <v>35.24</v>
      </c>
      <c r="BA74">
        <v>29.06</v>
      </c>
      <c r="BB74">
        <v>1024</v>
      </c>
      <c r="BC74">
        <v>536</v>
      </c>
      <c r="BH74">
        <v>3000</v>
      </c>
      <c r="BI74">
        <v>33.46</v>
      </c>
      <c r="BJ74">
        <v>26.16</v>
      </c>
      <c r="BK74">
        <v>875.3</v>
      </c>
      <c r="BL74">
        <v>802</v>
      </c>
      <c r="BQ74">
        <v>3000</v>
      </c>
      <c r="BR74">
        <v>32.64</v>
      </c>
      <c r="BS74">
        <v>25.49</v>
      </c>
      <c r="BT74">
        <v>831.9</v>
      </c>
      <c r="BU74">
        <v>752</v>
      </c>
    </row>
    <row r="75" spans="13:73" x14ac:dyDescent="0.3">
      <c r="M75" s="15">
        <f t="shared" si="6"/>
        <v>51</v>
      </c>
      <c r="N75">
        <v>3060</v>
      </c>
      <c r="O75">
        <v>35.31</v>
      </c>
      <c r="P75">
        <v>20.82</v>
      </c>
      <c r="Q75">
        <v>735.1</v>
      </c>
      <c r="R75">
        <v>650</v>
      </c>
      <c r="W75" s="15">
        <f t="shared" si="7"/>
        <v>39.950000000000003</v>
      </c>
      <c r="X75">
        <v>2397</v>
      </c>
      <c r="Y75">
        <v>32.78</v>
      </c>
      <c r="Z75">
        <v>0</v>
      </c>
      <c r="AA75">
        <v>0</v>
      </c>
      <c r="AB75">
        <v>836</v>
      </c>
      <c r="AE75" s="9"/>
      <c r="AF75" s="15">
        <f t="shared" si="8"/>
        <v>51</v>
      </c>
      <c r="AG75">
        <v>3060</v>
      </c>
      <c r="AH75">
        <v>33.68</v>
      </c>
      <c r="AI75">
        <v>25.63</v>
      </c>
      <c r="AJ75">
        <v>863.2</v>
      </c>
      <c r="AK75">
        <v>794</v>
      </c>
      <c r="AP75">
        <v>3060</v>
      </c>
      <c r="AQ75">
        <v>32.75</v>
      </c>
      <c r="AR75">
        <v>26.97</v>
      </c>
      <c r="AS75">
        <v>883.2</v>
      </c>
      <c r="AT75">
        <v>827</v>
      </c>
      <c r="AU75">
        <v>92.8</v>
      </c>
      <c r="AV75">
        <f t="shared" si="9"/>
        <v>33.777777777777779</v>
      </c>
      <c r="AX75" s="9"/>
      <c r="AY75">
        <v>1920</v>
      </c>
      <c r="AZ75">
        <v>35.15</v>
      </c>
      <c r="BA75">
        <v>28.98</v>
      </c>
      <c r="BB75">
        <v>1018</v>
      </c>
      <c r="BC75">
        <v>553</v>
      </c>
      <c r="BH75">
        <v>3060</v>
      </c>
      <c r="BI75">
        <v>33.270000000000003</v>
      </c>
      <c r="BJ75">
        <v>26</v>
      </c>
      <c r="BK75">
        <v>865</v>
      </c>
      <c r="BL75">
        <v>817</v>
      </c>
      <c r="BQ75">
        <v>3060</v>
      </c>
      <c r="BR75">
        <v>32.35</v>
      </c>
      <c r="BS75">
        <v>25.27</v>
      </c>
      <c r="BT75">
        <v>817.4</v>
      </c>
      <c r="BU75">
        <v>766</v>
      </c>
    </row>
    <row r="76" spans="13:73" x14ac:dyDescent="0.3">
      <c r="M76" s="15">
        <f t="shared" si="6"/>
        <v>52</v>
      </c>
      <c r="N76">
        <v>3120</v>
      </c>
      <c r="O76">
        <v>35.22</v>
      </c>
      <c r="P76">
        <v>21.25</v>
      </c>
      <c r="Q76">
        <v>748.4</v>
      </c>
      <c r="R76">
        <v>662</v>
      </c>
      <c r="W76" s="15">
        <f t="shared" si="7"/>
        <v>39.966666666666669</v>
      </c>
      <c r="X76">
        <v>2398</v>
      </c>
      <c r="Y76">
        <v>32.99</v>
      </c>
      <c r="Z76">
        <v>0</v>
      </c>
      <c r="AA76">
        <v>0</v>
      </c>
      <c r="AB76">
        <v>836</v>
      </c>
      <c r="AE76" s="9"/>
      <c r="AF76" s="15">
        <f t="shared" si="8"/>
        <v>52</v>
      </c>
      <c r="AG76">
        <v>3120</v>
      </c>
      <c r="AH76">
        <v>33.49</v>
      </c>
      <c r="AI76">
        <v>25.49</v>
      </c>
      <c r="AJ76">
        <v>853.6</v>
      </c>
      <c r="AK76">
        <v>809</v>
      </c>
      <c r="AP76">
        <v>3120</v>
      </c>
      <c r="AQ76">
        <v>32.380000000000003</v>
      </c>
      <c r="AR76">
        <v>26.66</v>
      </c>
      <c r="AS76">
        <v>863.2</v>
      </c>
      <c r="AT76">
        <v>841</v>
      </c>
      <c r="AU76">
        <v>93</v>
      </c>
      <c r="AV76">
        <f t="shared" si="9"/>
        <v>33.888888888888886</v>
      </c>
      <c r="AX76" s="9"/>
      <c r="AY76">
        <v>1980</v>
      </c>
      <c r="AZ76">
        <v>35.06</v>
      </c>
      <c r="BA76">
        <v>28.91</v>
      </c>
      <c r="BB76">
        <v>1013</v>
      </c>
      <c r="BC76">
        <v>570</v>
      </c>
      <c r="BH76">
        <v>3120</v>
      </c>
      <c r="BI76">
        <v>33.04</v>
      </c>
      <c r="BJ76">
        <v>25.8</v>
      </c>
      <c r="BK76">
        <v>852.4</v>
      </c>
      <c r="BL76">
        <v>832</v>
      </c>
      <c r="BP76">
        <f>BQ76/60</f>
        <v>52</v>
      </c>
      <c r="BQ76">
        <v>3120</v>
      </c>
      <c r="BR76">
        <v>31.9</v>
      </c>
      <c r="BS76">
        <v>25.54</v>
      </c>
      <c r="BT76">
        <v>814.7</v>
      </c>
      <c r="BU76">
        <v>780</v>
      </c>
    </row>
    <row r="77" spans="13:73" x14ac:dyDescent="0.3">
      <c r="M77" s="15">
        <f t="shared" si="6"/>
        <v>53</v>
      </c>
      <c r="N77">
        <v>3180</v>
      </c>
      <c r="O77">
        <v>35.14</v>
      </c>
      <c r="P77">
        <v>21.2</v>
      </c>
      <c r="Q77">
        <v>744.9</v>
      </c>
      <c r="R77">
        <v>675</v>
      </c>
      <c r="W77" s="15">
        <f t="shared" si="7"/>
        <v>39.983333333333334</v>
      </c>
      <c r="X77">
        <v>2399</v>
      </c>
      <c r="Y77">
        <v>33.130000000000003</v>
      </c>
      <c r="Z77">
        <v>0</v>
      </c>
      <c r="AA77">
        <v>0</v>
      </c>
      <c r="AB77">
        <v>836</v>
      </c>
      <c r="AE77" s="9"/>
      <c r="AF77" s="15">
        <f t="shared" si="8"/>
        <v>53</v>
      </c>
      <c r="AG77">
        <v>3180</v>
      </c>
      <c r="AH77">
        <v>33.28</v>
      </c>
      <c r="AI77">
        <v>25.33</v>
      </c>
      <c r="AJ77">
        <v>842.9</v>
      </c>
      <c r="AK77">
        <v>823</v>
      </c>
      <c r="AP77">
        <v>3180</v>
      </c>
      <c r="AQ77">
        <v>31.82</v>
      </c>
      <c r="AR77">
        <v>26.21</v>
      </c>
      <c r="AS77">
        <v>834</v>
      </c>
      <c r="AT77">
        <v>855</v>
      </c>
      <c r="AU77">
        <v>93</v>
      </c>
      <c r="AV77">
        <f t="shared" si="9"/>
        <v>33.888888888888886</v>
      </c>
      <c r="AX77" s="9"/>
      <c r="AY77">
        <v>2040</v>
      </c>
      <c r="AZ77">
        <v>34.96</v>
      </c>
      <c r="BA77">
        <v>28.83</v>
      </c>
      <c r="BB77">
        <v>1007</v>
      </c>
      <c r="BC77">
        <v>587</v>
      </c>
      <c r="BG77" s="10">
        <v>53</v>
      </c>
      <c r="BH77">
        <v>3180</v>
      </c>
      <c r="BI77">
        <v>32.71</v>
      </c>
      <c r="BJ77">
        <v>26.22</v>
      </c>
      <c r="BK77">
        <v>857.9</v>
      </c>
      <c r="BL77">
        <v>846</v>
      </c>
      <c r="BQ77">
        <v>3180</v>
      </c>
      <c r="BR77">
        <v>31.07</v>
      </c>
      <c r="BS77">
        <v>24.91</v>
      </c>
      <c r="BT77">
        <v>773.9</v>
      </c>
      <c r="BU77">
        <v>793</v>
      </c>
    </row>
    <row r="78" spans="13:73" x14ac:dyDescent="0.3">
      <c r="M78" s="15">
        <f t="shared" si="6"/>
        <v>54</v>
      </c>
      <c r="N78">
        <v>3240</v>
      </c>
      <c r="O78">
        <v>35.07</v>
      </c>
      <c r="P78">
        <v>21.15</v>
      </c>
      <c r="Q78">
        <v>741.7</v>
      </c>
      <c r="R78">
        <v>687</v>
      </c>
      <c r="W78" s="15">
        <f t="shared" si="7"/>
        <v>40</v>
      </c>
      <c r="X78">
        <v>2400</v>
      </c>
      <c r="Y78">
        <v>33.24</v>
      </c>
      <c r="Z78">
        <v>0</v>
      </c>
      <c r="AA78">
        <v>0</v>
      </c>
      <c r="AB78">
        <v>836</v>
      </c>
      <c r="AE78" s="9"/>
      <c r="AF78" s="15">
        <f t="shared" si="8"/>
        <v>54</v>
      </c>
      <c r="AG78">
        <v>3240</v>
      </c>
      <c r="AH78">
        <v>32.99</v>
      </c>
      <c r="AI78">
        <v>25.72</v>
      </c>
      <c r="AJ78">
        <v>848.5</v>
      </c>
      <c r="AK78">
        <v>837</v>
      </c>
      <c r="AP78">
        <v>3240</v>
      </c>
      <c r="AQ78">
        <v>30.62</v>
      </c>
      <c r="AR78">
        <v>25.08</v>
      </c>
      <c r="AS78">
        <v>767.9</v>
      </c>
      <c r="AT78">
        <v>869</v>
      </c>
      <c r="AU78">
        <v>93.3</v>
      </c>
      <c r="AV78">
        <f t="shared" si="9"/>
        <v>34.055555555555557</v>
      </c>
      <c r="AX78" s="9"/>
      <c r="AY78">
        <v>2100</v>
      </c>
      <c r="AZ78">
        <v>34.86</v>
      </c>
      <c r="BA78">
        <v>28.74</v>
      </c>
      <c r="BB78">
        <v>1001</v>
      </c>
      <c r="BC78">
        <v>604</v>
      </c>
      <c r="BH78">
        <v>3240</v>
      </c>
      <c r="BI78">
        <v>32.31</v>
      </c>
      <c r="BJ78">
        <v>25.91</v>
      </c>
      <c r="BK78">
        <v>837.1</v>
      </c>
      <c r="BL78">
        <v>860</v>
      </c>
      <c r="BQ78">
        <v>3240</v>
      </c>
      <c r="BR78">
        <v>30.13</v>
      </c>
      <c r="BS78">
        <v>21.95</v>
      </c>
      <c r="BT78">
        <v>661.3</v>
      </c>
      <c r="BU78">
        <v>805</v>
      </c>
    </row>
    <row r="79" spans="13:73" x14ac:dyDescent="0.3">
      <c r="M79" s="15">
        <f t="shared" si="6"/>
        <v>55</v>
      </c>
      <c r="N79">
        <v>3300</v>
      </c>
      <c r="O79">
        <v>34.979999999999997</v>
      </c>
      <c r="P79">
        <v>21.14</v>
      </c>
      <c r="Q79">
        <v>739.4</v>
      </c>
      <c r="R79">
        <v>700</v>
      </c>
      <c r="W79" s="9"/>
      <c r="AC79" s="9"/>
      <c r="AD79" s="9"/>
      <c r="AE79" s="9"/>
      <c r="AF79" s="15">
        <f t="shared" si="8"/>
        <v>55</v>
      </c>
      <c r="AG79">
        <v>3300</v>
      </c>
      <c r="AH79">
        <v>32.67</v>
      </c>
      <c r="AI79">
        <v>25.54</v>
      </c>
      <c r="AJ79">
        <v>834.3</v>
      </c>
      <c r="AK79">
        <v>850</v>
      </c>
      <c r="AP79">
        <v>3270</v>
      </c>
      <c r="AQ79">
        <v>30.03</v>
      </c>
      <c r="AR79">
        <v>22</v>
      </c>
      <c r="AS79">
        <v>660.6</v>
      </c>
      <c r="AT79">
        <v>875</v>
      </c>
      <c r="AU79">
        <v>93.3</v>
      </c>
      <c r="AV79">
        <f t="shared" si="9"/>
        <v>34.055555555555557</v>
      </c>
      <c r="AX79" s="9"/>
      <c r="AY79">
        <v>2160</v>
      </c>
      <c r="AZ79">
        <v>34.76</v>
      </c>
      <c r="BA79">
        <v>28.65</v>
      </c>
      <c r="BB79">
        <v>995.8</v>
      </c>
      <c r="BC79">
        <v>620</v>
      </c>
      <c r="BH79">
        <v>3300</v>
      </c>
      <c r="BI79">
        <v>31.65</v>
      </c>
      <c r="BJ79">
        <v>25.91</v>
      </c>
      <c r="BK79">
        <v>820</v>
      </c>
      <c r="BL79">
        <v>874</v>
      </c>
      <c r="BQ79">
        <v>3241</v>
      </c>
      <c r="BR79">
        <v>30.09</v>
      </c>
      <c r="BS79">
        <v>21.94</v>
      </c>
      <c r="BT79">
        <v>660.1</v>
      </c>
      <c r="BU79">
        <v>806</v>
      </c>
    </row>
    <row r="80" spans="13:73" x14ac:dyDescent="0.3">
      <c r="M80" s="15">
        <f t="shared" si="6"/>
        <v>56</v>
      </c>
      <c r="N80">
        <v>3360</v>
      </c>
      <c r="O80">
        <v>34.9</v>
      </c>
      <c r="P80">
        <v>21.16</v>
      </c>
      <c r="Q80">
        <v>738.4</v>
      </c>
      <c r="R80">
        <v>712</v>
      </c>
      <c r="W80" s="9"/>
      <c r="AC80" s="9"/>
      <c r="AD80" s="9"/>
      <c r="AE80" s="9"/>
      <c r="AF80" s="15">
        <f t="shared" si="8"/>
        <v>56</v>
      </c>
      <c r="AG80">
        <v>3360</v>
      </c>
      <c r="AH80">
        <v>32.25</v>
      </c>
      <c r="AI80">
        <v>25.2</v>
      </c>
      <c r="AJ80">
        <v>812.7</v>
      </c>
      <c r="AK80">
        <v>864</v>
      </c>
      <c r="AP80">
        <v>3300</v>
      </c>
      <c r="AQ80">
        <v>29.59</v>
      </c>
      <c r="AR80">
        <v>20.04</v>
      </c>
      <c r="AS80">
        <v>592.9</v>
      </c>
      <c r="AT80">
        <v>880</v>
      </c>
      <c r="AU80">
        <v>92.8</v>
      </c>
      <c r="AV80">
        <f t="shared" si="9"/>
        <v>33.777777777777779</v>
      </c>
      <c r="AX80" s="9"/>
      <c r="AY80">
        <v>2220</v>
      </c>
      <c r="AZ80">
        <v>34.65</v>
      </c>
      <c r="BA80">
        <v>28.57</v>
      </c>
      <c r="BB80">
        <v>989.9</v>
      </c>
      <c r="BC80">
        <v>636</v>
      </c>
      <c r="BH80">
        <v>3360</v>
      </c>
      <c r="BI80">
        <v>30.45</v>
      </c>
      <c r="BJ80">
        <v>24.21</v>
      </c>
      <c r="BK80">
        <v>737.1</v>
      </c>
      <c r="BL80">
        <v>886</v>
      </c>
      <c r="BQ80">
        <v>3242</v>
      </c>
      <c r="BR80">
        <v>30.08</v>
      </c>
      <c r="BS80">
        <v>21.92</v>
      </c>
      <c r="BT80">
        <v>659.3</v>
      </c>
      <c r="BU80">
        <v>806</v>
      </c>
    </row>
    <row r="81" spans="13:73" x14ac:dyDescent="0.3">
      <c r="M81" s="15">
        <f t="shared" si="6"/>
        <v>57</v>
      </c>
      <c r="N81">
        <v>3420</v>
      </c>
      <c r="O81">
        <v>34.81</v>
      </c>
      <c r="P81">
        <v>21.12</v>
      </c>
      <c r="Q81">
        <v>735.1</v>
      </c>
      <c r="R81">
        <v>724</v>
      </c>
      <c r="W81" s="9"/>
      <c r="AC81" s="9"/>
      <c r="AD81" s="9"/>
      <c r="AE81" s="9"/>
      <c r="AF81" s="15">
        <f t="shared" si="8"/>
        <v>57</v>
      </c>
      <c r="AG81">
        <v>3420</v>
      </c>
      <c r="AH81">
        <v>31.48</v>
      </c>
      <c r="AI81">
        <v>25.25</v>
      </c>
      <c r="AJ81">
        <v>794.8</v>
      </c>
      <c r="AK81">
        <v>878</v>
      </c>
      <c r="AP81">
        <v>3310</v>
      </c>
      <c r="AQ81">
        <v>29.4</v>
      </c>
      <c r="AR81">
        <v>19.899999999999999</v>
      </c>
      <c r="AS81">
        <v>585</v>
      </c>
      <c r="AT81">
        <v>882</v>
      </c>
      <c r="AU81">
        <v>92.8</v>
      </c>
      <c r="AV81">
        <f t="shared" si="9"/>
        <v>33.777777777777779</v>
      </c>
      <c r="AX81" s="9"/>
      <c r="AY81">
        <v>2280</v>
      </c>
      <c r="AZ81">
        <v>34.53</v>
      </c>
      <c r="BA81">
        <v>28.47</v>
      </c>
      <c r="BB81">
        <v>983</v>
      </c>
      <c r="BC81">
        <v>653</v>
      </c>
      <c r="BH81">
        <v>3376</v>
      </c>
      <c r="BI81">
        <v>30.16</v>
      </c>
      <c r="BJ81">
        <v>23.11</v>
      </c>
      <c r="BK81">
        <v>696.9</v>
      </c>
      <c r="BL81">
        <v>889</v>
      </c>
      <c r="BQ81">
        <v>3243</v>
      </c>
      <c r="BR81">
        <v>30.08</v>
      </c>
      <c r="BS81">
        <v>21.92</v>
      </c>
      <c r="BT81">
        <v>659.3</v>
      </c>
      <c r="BU81">
        <v>806</v>
      </c>
    </row>
    <row r="82" spans="13:73" x14ac:dyDescent="0.3">
      <c r="M82" s="15">
        <f t="shared" si="6"/>
        <v>58</v>
      </c>
      <c r="N82">
        <v>3480</v>
      </c>
      <c r="O82">
        <v>34.72</v>
      </c>
      <c r="P82">
        <v>21.18</v>
      </c>
      <c r="Q82">
        <v>735.3</v>
      </c>
      <c r="R82">
        <v>736</v>
      </c>
      <c r="W82" s="9"/>
      <c r="AC82" s="9"/>
      <c r="AD82" s="9"/>
      <c r="AE82" s="9"/>
      <c r="AF82" s="20">
        <f t="shared" si="8"/>
        <v>58</v>
      </c>
      <c r="AG82">
        <v>3480</v>
      </c>
      <c r="AH82">
        <v>30.12</v>
      </c>
      <c r="AI82">
        <v>21.89</v>
      </c>
      <c r="AJ82">
        <v>659.3</v>
      </c>
      <c r="AK82">
        <v>890</v>
      </c>
      <c r="AP82">
        <v>3311</v>
      </c>
      <c r="AQ82">
        <v>29.37</v>
      </c>
      <c r="AR82">
        <v>19.95</v>
      </c>
      <c r="AS82">
        <v>584.4</v>
      </c>
      <c r="AT82">
        <v>882</v>
      </c>
      <c r="AU82">
        <v>92.8</v>
      </c>
      <c r="AV82">
        <f t="shared" si="9"/>
        <v>33.777777777777779</v>
      </c>
      <c r="AX82" s="9"/>
      <c r="AY82">
        <v>2340</v>
      </c>
      <c r="AZ82">
        <v>34.42</v>
      </c>
      <c r="BA82">
        <v>28.37</v>
      </c>
      <c r="BB82">
        <v>976.4</v>
      </c>
      <c r="BC82">
        <v>670</v>
      </c>
      <c r="BH82">
        <v>3377</v>
      </c>
      <c r="BI82">
        <v>30.13</v>
      </c>
      <c r="BJ82">
        <v>23.11</v>
      </c>
      <c r="BK82">
        <v>696.7</v>
      </c>
      <c r="BL82">
        <v>889</v>
      </c>
      <c r="BQ82">
        <v>3244</v>
      </c>
      <c r="BR82">
        <v>30.08</v>
      </c>
      <c r="BS82">
        <v>21.65</v>
      </c>
      <c r="BT82">
        <v>651.20000000000005</v>
      </c>
      <c r="BU82">
        <v>806</v>
      </c>
    </row>
    <row r="83" spans="13:73" x14ac:dyDescent="0.3">
      <c r="M83" s="15">
        <f t="shared" si="6"/>
        <v>59</v>
      </c>
      <c r="N83">
        <v>3540</v>
      </c>
      <c r="O83">
        <v>34.619999999999997</v>
      </c>
      <c r="P83">
        <v>21.12</v>
      </c>
      <c r="Q83">
        <v>731.1</v>
      </c>
      <c r="R83">
        <v>748</v>
      </c>
      <c r="W83" s="9"/>
      <c r="AC83" s="9"/>
      <c r="AD83" s="9"/>
      <c r="AE83" s="9"/>
      <c r="AF83" s="15">
        <f t="shared" si="8"/>
        <v>58.5</v>
      </c>
      <c r="AG83">
        <v>3510</v>
      </c>
      <c r="AH83">
        <v>29.68</v>
      </c>
      <c r="AI83">
        <v>19.420000000000002</v>
      </c>
      <c r="AJ83">
        <v>576.29999999999995</v>
      </c>
      <c r="AK83">
        <v>895</v>
      </c>
      <c r="AP83">
        <v>3312</v>
      </c>
      <c r="AQ83">
        <v>29.36</v>
      </c>
      <c r="AR83">
        <v>19.850000000000001</v>
      </c>
      <c r="AS83">
        <v>582.70000000000005</v>
      </c>
      <c r="AT83">
        <v>882</v>
      </c>
      <c r="AU83">
        <v>92.6</v>
      </c>
      <c r="AV83">
        <f t="shared" si="9"/>
        <v>33.666666666666664</v>
      </c>
      <c r="AX83" s="9"/>
      <c r="AY83">
        <v>2400</v>
      </c>
      <c r="AZ83">
        <v>34.29</v>
      </c>
      <c r="BA83">
        <v>28.26</v>
      </c>
      <c r="BB83">
        <v>969</v>
      </c>
      <c r="BC83">
        <v>686</v>
      </c>
      <c r="BH83">
        <v>3378</v>
      </c>
      <c r="BI83">
        <v>30.11</v>
      </c>
      <c r="BJ83">
        <v>23.09</v>
      </c>
      <c r="BK83">
        <v>695.2</v>
      </c>
      <c r="BL83">
        <v>890</v>
      </c>
      <c r="BQ83">
        <v>3245</v>
      </c>
      <c r="BR83">
        <v>30.09</v>
      </c>
      <c r="BS83">
        <v>21.52</v>
      </c>
      <c r="BT83">
        <v>647.5</v>
      </c>
      <c r="BU83">
        <v>806</v>
      </c>
    </row>
    <row r="84" spans="13:73" x14ac:dyDescent="0.3">
      <c r="M84" s="15">
        <f t="shared" si="6"/>
        <v>60</v>
      </c>
      <c r="N84">
        <v>3600</v>
      </c>
      <c r="O84">
        <v>34.520000000000003</v>
      </c>
      <c r="P84">
        <v>21.06</v>
      </c>
      <c r="Q84">
        <v>726.9</v>
      </c>
      <c r="R84">
        <v>760</v>
      </c>
      <c r="W84" s="9"/>
      <c r="AC84" s="9"/>
      <c r="AD84" s="9"/>
      <c r="AE84" s="9"/>
      <c r="AF84" s="15">
        <f t="shared" si="8"/>
        <v>59</v>
      </c>
      <c r="AG84">
        <v>3540</v>
      </c>
      <c r="AH84">
        <v>29.26</v>
      </c>
      <c r="AI84">
        <v>17.920000000000002</v>
      </c>
      <c r="AJ84">
        <v>524.29999999999995</v>
      </c>
      <c r="AK84">
        <v>900</v>
      </c>
      <c r="AP84">
        <v>3313</v>
      </c>
      <c r="AQ84">
        <v>29.34</v>
      </c>
      <c r="AR84">
        <v>19.739999999999998</v>
      </c>
      <c r="AS84">
        <v>579.1</v>
      </c>
      <c r="AT84">
        <v>882</v>
      </c>
      <c r="AU84">
        <v>92.6</v>
      </c>
      <c r="AV84">
        <f t="shared" si="9"/>
        <v>33.666666666666664</v>
      </c>
      <c r="AX84" s="9"/>
      <c r="AY84">
        <v>2460</v>
      </c>
      <c r="AZ84">
        <v>34.119999999999997</v>
      </c>
      <c r="BA84">
        <v>28.72</v>
      </c>
      <c r="BB84">
        <v>979.9</v>
      </c>
      <c r="BC84">
        <v>702</v>
      </c>
      <c r="BH84">
        <v>3379</v>
      </c>
      <c r="BI84">
        <v>30.1</v>
      </c>
      <c r="BJ84">
        <v>22.59</v>
      </c>
      <c r="BK84">
        <v>680</v>
      </c>
      <c r="BL84">
        <v>890</v>
      </c>
      <c r="BQ84">
        <v>3246</v>
      </c>
      <c r="BR84">
        <v>30.08</v>
      </c>
      <c r="BS84">
        <v>21.52</v>
      </c>
      <c r="BT84">
        <v>647.29999999999995</v>
      </c>
      <c r="BU84">
        <v>807</v>
      </c>
    </row>
    <row r="85" spans="13:73" x14ac:dyDescent="0.3">
      <c r="M85" s="15">
        <f t="shared" si="6"/>
        <v>61</v>
      </c>
      <c r="N85">
        <v>3660</v>
      </c>
      <c r="O85">
        <v>34.42</v>
      </c>
      <c r="P85">
        <v>20.99</v>
      </c>
      <c r="Q85">
        <v>722.4</v>
      </c>
      <c r="R85">
        <v>772</v>
      </c>
      <c r="W85" s="9"/>
      <c r="AC85" s="9"/>
      <c r="AD85" s="9"/>
      <c r="AE85" s="9"/>
      <c r="AF85" s="15">
        <f t="shared" si="8"/>
        <v>59.166666666666664</v>
      </c>
      <c r="AG85">
        <v>3550</v>
      </c>
      <c r="AH85">
        <v>29.11</v>
      </c>
      <c r="AI85">
        <v>17.809999999999999</v>
      </c>
      <c r="AJ85">
        <v>517.4</v>
      </c>
      <c r="AK85">
        <v>901</v>
      </c>
      <c r="AP85">
        <v>3314</v>
      </c>
      <c r="AQ85">
        <v>29.33</v>
      </c>
      <c r="AR85">
        <v>19.579999999999998</v>
      </c>
      <c r="AS85">
        <v>574.20000000000005</v>
      </c>
      <c r="AT85">
        <v>882</v>
      </c>
      <c r="AU85">
        <v>92.8</v>
      </c>
      <c r="AV85">
        <f t="shared" si="9"/>
        <v>33.777777777777779</v>
      </c>
      <c r="AX85" s="9"/>
      <c r="AY85">
        <v>2520</v>
      </c>
      <c r="AZ85">
        <v>33.96</v>
      </c>
      <c r="BA85">
        <v>28.7</v>
      </c>
      <c r="BB85">
        <v>974.6</v>
      </c>
      <c r="BC85">
        <v>719</v>
      </c>
      <c r="BH85">
        <v>3380</v>
      </c>
      <c r="BI85">
        <v>30.13</v>
      </c>
      <c r="BJ85">
        <v>22.57</v>
      </c>
      <c r="BK85">
        <v>680</v>
      </c>
      <c r="BL85">
        <v>890</v>
      </c>
      <c r="BQ85">
        <v>3247</v>
      </c>
      <c r="BR85">
        <v>30.07</v>
      </c>
      <c r="BS85">
        <v>21.47</v>
      </c>
      <c r="BT85">
        <v>645.6</v>
      </c>
      <c r="BU85">
        <v>807</v>
      </c>
    </row>
    <row r="86" spans="13:73" x14ac:dyDescent="0.3">
      <c r="M86" s="15">
        <f t="shared" si="6"/>
        <v>62</v>
      </c>
      <c r="N86">
        <v>3720</v>
      </c>
      <c r="O86">
        <v>34.32</v>
      </c>
      <c r="P86">
        <v>20.93</v>
      </c>
      <c r="Q86">
        <v>718.3</v>
      </c>
      <c r="R86">
        <v>785</v>
      </c>
      <c r="W86" s="9"/>
      <c r="AC86" s="9"/>
      <c r="AD86" s="9"/>
      <c r="AE86" s="9"/>
      <c r="AF86" s="15">
        <f t="shared" si="8"/>
        <v>59.18333333333333</v>
      </c>
      <c r="AG86">
        <v>3551</v>
      </c>
      <c r="AH86">
        <v>29.06</v>
      </c>
      <c r="AI86">
        <v>17.79</v>
      </c>
      <c r="AJ86">
        <v>516.9</v>
      </c>
      <c r="AK86">
        <v>902</v>
      </c>
      <c r="AP86">
        <v>3315</v>
      </c>
      <c r="AQ86">
        <v>29.33</v>
      </c>
      <c r="AR86">
        <v>19.47</v>
      </c>
      <c r="AS86">
        <v>571</v>
      </c>
      <c r="AT86">
        <v>883</v>
      </c>
      <c r="AU86">
        <v>92.8</v>
      </c>
      <c r="AV86">
        <f t="shared" si="9"/>
        <v>33.777777777777779</v>
      </c>
      <c r="AX86" s="9"/>
      <c r="AY86">
        <v>2580</v>
      </c>
      <c r="AZ86">
        <v>33.799999999999997</v>
      </c>
      <c r="BA86">
        <v>28.56</v>
      </c>
      <c r="BB86">
        <v>965.3</v>
      </c>
      <c r="BC86">
        <v>734</v>
      </c>
      <c r="BH86">
        <v>3381</v>
      </c>
      <c r="BI86">
        <v>30.11</v>
      </c>
      <c r="BJ86">
        <v>22.53</v>
      </c>
      <c r="BK86">
        <v>678.3</v>
      </c>
      <c r="BL86">
        <v>890</v>
      </c>
      <c r="BQ86">
        <v>3248</v>
      </c>
      <c r="BR86">
        <v>30.07</v>
      </c>
      <c r="BS86">
        <v>21.35</v>
      </c>
      <c r="BT86">
        <v>641.9</v>
      </c>
      <c r="BU86">
        <v>807</v>
      </c>
    </row>
    <row r="87" spans="13:73" x14ac:dyDescent="0.3">
      <c r="M87" s="15">
        <f t="shared" si="6"/>
        <v>63</v>
      </c>
      <c r="N87">
        <v>3780</v>
      </c>
      <c r="O87">
        <v>34.200000000000003</v>
      </c>
      <c r="P87">
        <v>20.85</v>
      </c>
      <c r="Q87">
        <v>713</v>
      </c>
      <c r="R87">
        <v>797</v>
      </c>
      <c r="W87" s="9"/>
      <c r="AC87" s="9"/>
      <c r="AD87" s="9"/>
      <c r="AE87" s="9"/>
      <c r="AF87" s="15">
        <f t="shared" si="8"/>
        <v>59.2</v>
      </c>
      <c r="AG87">
        <v>3552</v>
      </c>
      <c r="AH87">
        <v>29.06</v>
      </c>
      <c r="AI87">
        <v>17.78</v>
      </c>
      <c r="AJ87">
        <v>516.6</v>
      </c>
      <c r="AK87">
        <v>902</v>
      </c>
      <c r="AP87">
        <v>3316</v>
      </c>
      <c r="AQ87">
        <v>29.33</v>
      </c>
      <c r="AR87">
        <v>19.41</v>
      </c>
      <c r="AS87">
        <v>571</v>
      </c>
      <c r="AT87">
        <v>883</v>
      </c>
      <c r="AU87">
        <v>92.8</v>
      </c>
      <c r="AV87">
        <f t="shared" si="9"/>
        <v>33.777777777777779</v>
      </c>
      <c r="AX87" s="9"/>
      <c r="AY87">
        <v>2640</v>
      </c>
      <c r="AZ87">
        <v>33.630000000000003</v>
      </c>
      <c r="BA87">
        <v>28.42</v>
      </c>
      <c r="BB87">
        <v>955.7</v>
      </c>
      <c r="BC87">
        <v>750</v>
      </c>
      <c r="BH87">
        <v>3382</v>
      </c>
      <c r="BI87">
        <v>30.08</v>
      </c>
      <c r="BJ87">
        <v>22.4</v>
      </c>
      <c r="BK87">
        <v>673.7</v>
      </c>
      <c r="BL87">
        <v>891</v>
      </c>
      <c r="BQ87">
        <v>3249</v>
      </c>
      <c r="BR87">
        <v>30.06</v>
      </c>
      <c r="BS87">
        <v>21.17</v>
      </c>
      <c r="BT87">
        <v>636.29999999999995</v>
      </c>
      <c r="BU87">
        <v>807</v>
      </c>
    </row>
    <row r="88" spans="13:73" x14ac:dyDescent="0.3">
      <c r="M88" s="15">
        <f t="shared" si="6"/>
        <v>64</v>
      </c>
      <c r="N88">
        <v>3840</v>
      </c>
      <c r="O88">
        <v>34.08</v>
      </c>
      <c r="P88">
        <v>20.78</v>
      </c>
      <c r="Q88">
        <v>708.1</v>
      </c>
      <c r="R88">
        <v>809</v>
      </c>
      <c r="W88" s="9"/>
      <c r="AC88" s="9"/>
      <c r="AD88" s="9"/>
      <c r="AE88" s="9"/>
      <c r="AF88" s="15">
        <f t="shared" si="8"/>
        <v>59.216666666666669</v>
      </c>
      <c r="AG88">
        <v>3553</v>
      </c>
      <c r="AH88">
        <v>29.04</v>
      </c>
      <c r="AI88">
        <v>17.78</v>
      </c>
      <c r="AJ88">
        <v>516.29999999999995</v>
      </c>
      <c r="AK88">
        <v>902</v>
      </c>
      <c r="AP88">
        <v>3317</v>
      </c>
      <c r="AQ88">
        <v>29.32</v>
      </c>
      <c r="AR88">
        <v>19.34</v>
      </c>
      <c r="AS88">
        <v>567</v>
      </c>
      <c r="AT88">
        <v>883</v>
      </c>
      <c r="AU88">
        <v>92.8</v>
      </c>
      <c r="AV88">
        <f t="shared" si="9"/>
        <v>33.777777777777779</v>
      </c>
      <c r="AX88" s="9"/>
      <c r="AY88">
        <v>2700</v>
      </c>
      <c r="AZ88">
        <v>33.44</v>
      </c>
      <c r="BA88">
        <v>28.25</v>
      </c>
      <c r="BB88">
        <v>944.6</v>
      </c>
      <c r="BC88">
        <v>766</v>
      </c>
      <c r="BH88">
        <v>3383</v>
      </c>
      <c r="BI88">
        <v>30.09</v>
      </c>
      <c r="BJ88">
        <v>22.4</v>
      </c>
      <c r="BK88">
        <v>674</v>
      </c>
      <c r="BL88">
        <v>891</v>
      </c>
      <c r="BQ88">
        <v>3250</v>
      </c>
      <c r="BR88">
        <v>30.06</v>
      </c>
      <c r="BS88">
        <v>21.17</v>
      </c>
      <c r="BT88">
        <v>636.29999999999995</v>
      </c>
      <c r="BU88">
        <v>807</v>
      </c>
    </row>
    <row r="89" spans="13:73" x14ac:dyDescent="0.3">
      <c r="M89" s="15">
        <f t="shared" si="6"/>
        <v>65</v>
      </c>
      <c r="N89">
        <v>3900</v>
      </c>
      <c r="O89">
        <v>33.94</v>
      </c>
      <c r="P89">
        <v>20.7</v>
      </c>
      <c r="Q89">
        <v>702.5</v>
      </c>
      <c r="R89">
        <v>820</v>
      </c>
      <c r="W89" s="9"/>
      <c r="AC89" s="9"/>
      <c r="AD89" s="9"/>
      <c r="AE89" s="9"/>
      <c r="AF89" s="15">
        <f t="shared" si="8"/>
        <v>59.233333333333334</v>
      </c>
      <c r="AG89">
        <v>3554</v>
      </c>
      <c r="AH89">
        <v>31.68</v>
      </c>
      <c r="AI89">
        <v>13.4</v>
      </c>
      <c r="AJ89">
        <v>424.5</v>
      </c>
      <c r="AK89">
        <v>902</v>
      </c>
      <c r="AP89">
        <v>3318</v>
      </c>
      <c r="AQ89">
        <v>29.31</v>
      </c>
      <c r="AR89">
        <v>19.28</v>
      </c>
      <c r="AS89">
        <v>565</v>
      </c>
      <c r="AT89">
        <v>883</v>
      </c>
      <c r="AU89">
        <v>92.8</v>
      </c>
      <c r="AV89">
        <f t="shared" si="9"/>
        <v>33.777777777777779</v>
      </c>
      <c r="AX89" s="9"/>
      <c r="AY89">
        <v>2760</v>
      </c>
      <c r="AZ89">
        <v>33.24</v>
      </c>
      <c r="BA89">
        <v>28.08</v>
      </c>
      <c r="BB89">
        <v>933.3</v>
      </c>
      <c r="BC89">
        <v>782</v>
      </c>
      <c r="BH89">
        <v>3384</v>
      </c>
      <c r="BI89">
        <v>30.09</v>
      </c>
      <c r="BJ89">
        <v>22.16</v>
      </c>
      <c r="BK89">
        <v>666.7</v>
      </c>
      <c r="BL89">
        <v>891</v>
      </c>
      <c r="BQ89">
        <v>3251</v>
      </c>
      <c r="BR89">
        <v>30.05</v>
      </c>
      <c r="BS89">
        <v>21.06</v>
      </c>
      <c r="BT89">
        <v>632.79999999999995</v>
      </c>
      <c r="BU89">
        <v>807</v>
      </c>
    </row>
    <row r="90" spans="13:73" x14ac:dyDescent="0.3">
      <c r="M90" s="15">
        <f t="shared" si="6"/>
        <v>66</v>
      </c>
      <c r="N90">
        <v>3960</v>
      </c>
      <c r="O90">
        <v>33.799999999999997</v>
      </c>
      <c r="P90">
        <v>20.61</v>
      </c>
      <c r="Q90">
        <v>696.6</v>
      </c>
      <c r="R90">
        <v>832</v>
      </c>
      <c r="W90" s="9"/>
      <c r="AC90" s="9"/>
      <c r="AD90" s="9"/>
      <c r="AE90" s="9"/>
      <c r="AF90" s="15">
        <f t="shared" si="8"/>
        <v>59.25</v>
      </c>
      <c r="AG90">
        <v>3555</v>
      </c>
      <c r="AH90">
        <v>32.119999999999997</v>
      </c>
      <c r="AI90">
        <v>0</v>
      </c>
      <c r="AJ90">
        <v>0</v>
      </c>
      <c r="AK90">
        <v>902</v>
      </c>
      <c r="AP90">
        <v>3319</v>
      </c>
      <c r="AQ90">
        <v>29.31</v>
      </c>
      <c r="AR90">
        <v>19.149999999999999</v>
      </c>
      <c r="AS90">
        <v>561.20000000000005</v>
      </c>
      <c r="AT90">
        <v>883</v>
      </c>
      <c r="AU90">
        <v>92.8</v>
      </c>
      <c r="AV90">
        <f t="shared" si="9"/>
        <v>33.777777777777779</v>
      </c>
      <c r="AX90" s="9"/>
      <c r="AY90">
        <v>2820</v>
      </c>
      <c r="AZ90">
        <v>33.01</v>
      </c>
      <c r="BA90">
        <v>27.89</v>
      </c>
      <c r="BB90">
        <v>920.6</v>
      </c>
      <c r="BC90">
        <v>797</v>
      </c>
      <c r="BH90">
        <v>3385</v>
      </c>
      <c r="BI90">
        <v>30.08</v>
      </c>
      <c r="BJ90">
        <v>22.16</v>
      </c>
      <c r="BK90">
        <v>666.5</v>
      </c>
      <c r="BL90">
        <v>891</v>
      </c>
      <c r="BQ90">
        <v>3252</v>
      </c>
      <c r="BR90">
        <v>30.05</v>
      </c>
      <c r="BS90">
        <v>20.95</v>
      </c>
      <c r="BT90">
        <v>629.5</v>
      </c>
      <c r="BU90">
        <v>808</v>
      </c>
    </row>
    <row r="91" spans="13:73" x14ac:dyDescent="0.3">
      <c r="M91" s="15">
        <f t="shared" si="6"/>
        <v>67</v>
      </c>
      <c r="N91">
        <v>4020</v>
      </c>
      <c r="O91">
        <v>33.619999999999997</v>
      </c>
      <c r="P91">
        <v>21.02</v>
      </c>
      <c r="Q91">
        <v>706.6</v>
      </c>
      <c r="R91">
        <v>843</v>
      </c>
      <c r="W91" s="9"/>
      <c r="AC91" s="9"/>
      <c r="AD91" s="9"/>
      <c r="AE91" s="9"/>
      <c r="AF91" s="15">
        <f t="shared" si="8"/>
        <v>59.266666666666666</v>
      </c>
      <c r="AG91">
        <v>3556</v>
      </c>
      <c r="AH91">
        <v>32.119999999999997</v>
      </c>
      <c r="AI91">
        <v>0</v>
      </c>
      <c r="AJ91">
        <v>0</v>
      </c>
      <c r="AK91">
        <v>902</v>
      </c>
      <c r="AP91">
        <v>3320</v>
      </c>
      <c r="AQ91">
        <v>29.3</v>
      </c>
      <c r="AR91">
        <v>19.14</v>
      </c>
      <c r="AS91">
        <v>560.9</v>
      </c>
      <c r="AT91">
        <v>883</v>
      </c>
      <c r="AU91">
        <v>92.8</v>
      </c>
      <c r="AV91">
        <f t="shared" si="9"/>
        <v>33.777777777777779</v>
      </c>
      <c r="AX91" s="9"/>
      <c r="AY91">
        <v>2880</v>
      </c>
      <c r="AZ91">
        <v>32.72</v>
      </c>
      <c r="BA91">
        <v>28.25</v>
      </c>
      <c r="BB91">
        <v>924.3</v>
      </c>
      <c r="BC91">
        <v>813</v>
      </c>
      <c r="BH91">
        <v>3386</v>
      </c>
      <c r="BI91">
        <v>30.07</v>
      </c>
      <c r="BJ91">
        <v>22.05</v>
      </c>
      <c r="BK91">
        <v>663</v>
      </c>
      <c r="BL91">
        <v>891</v>
      </c>
      <c r="BQ91">
        <v>3253</v>
      </c>
      <c r="BR91">
        <v>30.04</v>
      </c>
      <c r="BS91">
        <v>20.85</v>
      </c>
      <c r="BT91">
        <v>626.29999999999995</v>
      </c>
      <c r="BU91">
        <v>808</v>
      </c>
    </row>
    <row r="92" spans="13:73" x14ac:dyDescent="0.3">
      <c r="M92" s="15">
        <f t="shared" si="6"/>
        <v>68</v>
      </c>
      <c r="N92">
        <v>4080</v>
      </c>
      <c r="O92">
        <v>33.450000000000003</v>
      </c>
      <c r="P92">
        <v>20.96</v>
      </c>
      <c r="Q92">
        <v>701.1</v>
      </c>
      <c r="R92">
        <v>855</v>
      </c>
      <c r="W92" s="9"/>
      <c r="AC92" s="9"/>
      <c r="AD92" s="9"/>
      <c r="AE92" s="9"/>
      <c r="AF92" s="15">
        <f t="shared" si="8"/>
        <v>59.283333333333331</v>
      </c>
      <c r="AG92">
        <v>3557</v>
      </c>
      <c r="AH92">
        <v>32.33</v>
      </c>
      <c r="AI92">
        <v>0</v>
      </c>
      <c r="AJ92">
        <v>0</v>
      </c>
      <c r="AK92">
        <v>902</v>
      </c>
      <c r="AP92">
        <v>3321</v>
      </c>
      <c r="AQ92">
        <v>29.3</v>
      </c>
      <c r="AR92">
        <v>19.13</v>
      </c>
      <c r="AS92">
        <v>560.5</v>
      </c>
      <c r="AT92">
        <v>883</v>
      </c>
      <c r="AU92">
        <v>92.8</v>
      </c>
      <c r="AV92">
        <f t="shared" si="9"/>
        <v>33.777777777777779</v>
      </c>
      <c r="AX92" s="9"/>
      <c r="AY92">
        <v>2940</v>
      </c>
      <c r="AZ92">
        <v>32.369999999999997</v>
      </c>
      <c r="BA92">
        <v>28</v>
      </c>
      <c r="BB92">
        <v>906.3</v>
      </c>
      <c r="BC92">
        <v>828</v>
      </c>
      <c r="BH92">
        <v>3387</v>
      </c>
      <c r="BI92">
        <v>30.07</v>
      </c>
      <c r="BJ92">
        <v>21.98</v>
      </c>
      <c r="BK92">
        <v>660.9</v>
      </c>
      <c r="BL92">
        <v>891</v>
      </c>
      <c r="BQ92">
        <v>3254</v>
      </c>
      <c r="BR92">
        <v>30.04</v>
      </c>
      <c r="BS92">
        <v>20.85</v>
      </c>
      <c r="BT92">
        <v>626.29999999999995</v>
      </c>
      <c r="BU92">
        <v>808</v>
      </c>
    </row>
    <row r="93" spans="13:73" x14ac:dyDescent="0.3">
      <c r="M93" s="15">
        <f t="shared" si="6"/>
        <v>69</v>
      </c>
      <c r="N93">
        <v>4140</v>
      </c>
      <c r="O93">
        <v>33.270000000000003</v>
      </c>
      <c r="P93">
        <v>20.85</v>
      </c>
      <c r="Q93">
        <v>693.6</v>
      </c>
      <c r="R93">
        <v>867</v>
      </c>
      <c r="W93" s="9"/>
      <c r="AC93" s="9"/>
      <c r="AD93" s="9"/>
      <c r="AE93" s="9"/>
      <c r="AF93" s="15">
        <f t="shared" si="8"/>
        <v>59.3</v>
      </c>
      <c r="AG93">
        <v>3558</v>
      </c>
      <c r="AH93">
        <v>32.47</v>
      </c>
      <c r="AI93">
        <v>0</v>
      </c>
      <c r="AJ93">
        <v>0</v>
      </c>
      <c r="AK93">
        <v>902</v>
      </c>
      <c r="AP93">
        <v>3322</v>
      </c>
      <c r="AQ93">
        <v>29.28</v>
      </c>
      <c r="AR93">
        <v>19.12</v>
      </c>
      <c r="AS93">
        <v>559.79999999999995</v>
      </c>
      <c r="AT93">
        <v>884</v>
      </c>
      <c r="AU93">
        <v>92.8</v>
      </c>
      <c r="AV93">
        <f t="shared" si="9"/>
        <v>33.777777777777779</v>
      </c>
      <c r="AX93" s="9"/>
      <c r="AY93">
        <v>3000</v>
      </c>
      <c r="AZ93">
        <v>31.84</v>
      </c>
      <c r="BA93">
        <v>27.56</v>
      </c>
      <c r="BB93">
        <v>877.5</v>
      </c>
      <c r="BC93">
        <v>842</v>
      </c>
      <c r="BH93">
        <v>3388</v>
      </c>
      <c r="BI93">
        <v>30.07</v>
      </c>
      <c r="BJ93">
        <v>21.79</v>
      </c>
      <c r="BK93">
        <v>655.20000000000005</v>
      </c>
      <c r="BL93">
        <v>892</v>
      </c>
      <c r="BQ93">
        <v>3255</v>
      </c>
      <c r="BR93">
        <v>30.04</v>
      </c>
      <c r="BS93">
        <v>20.75</v>
      </c>
      <c r="BT93">
        <v>623.29999999999995</v>
      </c>
      <c r="BU93">
        <v>808</v>
      </c>
    </row>
    <row r="94" spans="13:73" x14ac:dyDescent="0.3">
      <c r="M94" s="15">
        <f t="shared" si="6"/>
        <v>70</v>
      </c>
      <c r="N94">
        <v>4200</v>
      </c>
      <c r="O94">
        <v>33.06</v>
      </c>
      <c r="P94">
        <v>20.71</v>
      </c>
      <c r="Q94">
        <v>684.6</v>
      </c>
      <c r="R94">
        <v>878</v>
      </c>
      <c r="W94" s="9"/>
      <c r="AC94" s="9"/>
      <c r="AD94" s="9"/>
      <c r="AE94" s="9"/>
      <c r="AF94" s="15">
        <f t="shared" si="8"/>
        <v>59.31666666666667</v>
      </c>
      <c r="AG94">
        <v>3559</v>
      </c>
      <c r="AH94">
        <v>32.47</v>
      </c>
      <c r="AI94">
        <v>0</v>
      </c>
      <c r="AJ94">
        <v>0</v>
      </c>
      <c r="AK94">
        <v>902</v>
      </c>
      <c r="AP94">
        <v>3323</v>
      </c>
      <c r="AQ94">
        <v>29.25</v>
      </c>
      <c r="AR94">
        <v>19.12</v>
      </c>
      <c r="AS94">
        <v>559.20000000000005</v>
      </c>
      <c r="AT94">
        <v>884</v>
      </c>
      <c r="AU94">
        <v>92.8</v>
      </c>
      <c r="AV94">
        <f t="shared" si="9"/>
        <v>33.777777777777779</v>
      </c>
      <c r="AX94" s="9"/>
      <c r="AY94">
        <v>3060</v>
      </c>
      <c r="AZ94">
        <v>30.75</v>
      </c>
      <c r="BA94">
        <v>26.15</v>
      </c>
      <c r="BB94">
        <v>804.1</v>
      </c>
      <c r="BC94">
        <v>857</v>
      </c>
      <c r="BH94">
        <v>3389</v>
      </c>
      <c r="BI94">
        <v>30.06</v>
      </c>
      <c r="BJ94">
        <v>21.66</v>
      </c>
      <c r="BK94">
        <v>651</v>
      </c>
      <c r="BL94">
        <v>892</v>
      </c>
      <c r="BQ94">
        <v>3256</v>
      </c>
      <c r="BR94">
        <v>30.04</v>
      </c>
      <c r="BS94">
        <v>20.61</v>
      </c>
      <c r="BT94">
        <v>619.1</v>
      </c>
      <c r="BU94">
        <v>808</v>
      </c>
    </row>
    <row r="95" spans="13:73" x14ac:dyDescent="0.3">
      <c r="M95" s="15">
        <f t="shared" si="6"/>
        <v>71</v>
      </c>
      <c r="N95">
        <v>4260</v>
      </c>
      <c r="O95">
        <v>32.82</v>
      </c>
      <c r="P95">
        <v>20.56</v>
      </c>
      <c r="Q95">
        <v>674.7</v>
      </c>
      <c r="R95">
        <v>890</v>
      </c>
      <c r="W95" s="9"/>
      <c r="AC95" s="9"/>
      <c r="AD95" s="9"/>
      <c r="AE95" s="9"/>
      <c r="AF95" s="15">
        <f t="shared" si="8"/>
        <v>59.333333333333336</v>
      </c>
      <c r="AG95">
        <v>3560</v>
      </c>
      <c r="AH95">
        <v>32.25</v>
      </c>
      <c r="AI95">
        <v>0</v>
      </c>
      <c r="AJ95">
        <v>0</v>
      </c>
      <c r="AK95">
        <v>902</v>
      </c>
      <c r="AP95">
        <v>3324</v>
      </c>
      <c r="AQ95">
        <v>29.23</v>
      </c>
      <c r="AR95">
        <v>19.11</v>
      </c>
      <c r="AS95">
        <v>558.5</v>
      </c>
      <c r="AT95">
        <v>884</v>
      </c>
      <c r="AU95">
        <v>92.8</v>
      </c>
      <c r="AV95">
        <f t="shared" si="9"/>
        <v>33.777777777777779</v>
      </c>
      <c r="AX95" s="9"/>
      <c r="AY95">
        <v>3070</v>
      </c>
      <c r="AZ95">
        <v>30.5</v>
      </c>
      <c r="BA95">
        <v>25.93</v>
      </c>
      <c r="BB95">
        <v>790.8</v>
      </c>
      <c r="BC95">
        <v>859</v>
      </c>
      <c r="BH95">
        <v>3390</v>
      </c>
      <c r="BI95">
        <v>30.05</v>
      </c>
      <c r="BJ95">
        <v>21.66</v>
      </c>
      <c r="BK95">
        <v>650.79999999999995</v>
      </c>
      <c r="BL95">
        <v>892</v>
      </c>
      <c r="BQ95">
        <v>3257</v>
      </c>
      <c r="BR95">
        <v>30.03</v>
      </c>
      <c r="BS95">
        <v>20.54</v>
      </c>
      <c r="BT95">
        <v>616.79999999999995</v>
      </c>
      <c r="BU95">
        <v>809</v>
      </c>
    </row>
    <row r="96" spans="13:73" x14ac:dyDescent="0.3">
      <c r="M96" s="15">
        <f t="shared" si="6"/>
        <v>72</v>
      </c>
      <c r="N96">
        <v>4320</v>
      </c>
      <c r="O96">
        <v>32.51</v>
      </c>
      <c r="P96">
        <v>20.37</v>
      </c>
      <c r="Q96">
        <v>662.2</v>
      </c>
      <c r="R96">
        <v>901</v>
      </c>
      <c r="W96" s="9"/>
      <c r="X96" s="9"/>
      <c r="Y96" s="9"/>
      <c r="Z96" s="9"/>
      <c r="AA96" s="9"/>
      <c r="AB96" s="9"/>
      <c r="AC96" s="9"/>
      <c r="AD96" s="9"/>
      <c r="AE96" s="9"/>
      <c r="AF96" s="9"/>
      <c r="AP96">
        <v>3325</v>
      </c>
      <c r="AQ96">
        <v>29.2</v>
      </c>
      <c r="AR96">
        <v>19.09</v>
      </c>
      <c r="AS96">
        <v>557.4</v>
      </c>
      <c r="AT96">
        <v>884</v>
      </c>
      <c r="AU96">
        <v>92.8</v>
      </c>
      <c r="AV96">
        <f t="shared" si="9"/>
        <v>33.777777777777779</v>
      </c>
      <c r="AX96" s="9"/>
      <c r="AY96">
        <v>3080</v>
      </c>
      <c r="AZ96">
        <v>30.32</v>
      </c>
      <c r="BA96">
        <v>24.63</v>
      </c>
      <c r="BB96">
        <v>746.7</v>
      </c>
      <c r="BC96">
        <v>861</v>
      </c>
      <c r="BH96">
        <v>3391</v>
      </c>
      <c r="BI96">
        <v>30.04</v>
      </c>
      <c r="BJ96">
        <v>21.55</v>
      </c>
      <c r="BK96">
        <v>647.5</v>
      </c>
      <c r="BL96">
        <v>892</v>
      </c>
      <c r="BQ96">
        <v>3258</v>
      </c>
      <c r="BR96">
        <v>30.02</v>
      </c>
      <c r="BS96">
        <v>20.53</v>
      </c>
      <c r="BT96">
        <v>616.29999999999995</v>
      </c>
      <c r="BU96">
        <v>809</v>
      </c>
    </row>
    <row r="97" spans="13:73" x14ac:dyDescent="0.3">
      <c r="M97" s="15">
        <f t="shared" si="6"/>
        <v>73</v>
      </c>
      <c r="N97">
        <v>4380</v>
      </c>
      <c r="O97">
        <v>32.01</v>
      </c>
      <c r="P97">
        <v>20.69</v>
      </c>
      <c r="Q97">
        <v>662.2</v>
      </c>
      <c r="R97">
        <v>912</v>
      </c>
      <c r="W97" s="9"/>
      <c r="X97" s="9"/>
      <c r="Y97" s="9"/>
      <c r="Z97" s="9"/>
      <c r="AA97" s="9"/>
      <c r="AB97" s="9"/>
      <c r="AC97" s="9"/>
      <c r="AD97" s="9"/>
      <c r="AE97" s="9"/>
      <c r="AF97" s="9"/>
      <c r="AP97">
        <v>3326</v>
      </c>
      <c r="AQ97">
        <v>29.2</v>
      </c>
      <c r="AR97">
        <v>19.07</v>
      </c>
      <c r="AS97">
        <v>556.79999999999995</v>
      </c>
      <c r="AT97">
        <v>884</v>
      </c>
      <c r="AU97">
        <v>92.8</v>
      </c>
      <c r="AV97">
        <f t="shared" si="9"/>
        <v>33.777777777777779</v>
      </c>
      <c r="AX97" s="9"/>
      <c r="AY97">
        <v>3090</v>
      </c>
      <c r="AZ97">
        <v>30.07</v>
      </c>
      <c r="BA97">
        <v>24</v>
      </c>
      <c r="BB97">
        <v>744.6</v>
      </c>
      <c r="BC97">
        <v>863</v>
      </c>
      <c r="BH97">
        <v>3392</v>
      </c>
      <c r="BI97">
        <v>30.04</v>
      </c>
      <c r="BJ97">
        <v>21.46</v>
      </c>
      <c r="BK97">
        <v>644.6</v>
      </c>
      <c r="BL97">
        <v>892</v>
      </c>
      <c r="BQ97">
        <v>3259</v>
      </c>
      <c r="BR97">
        <v>30</v>
      </c>
      <c r="BS97">
        <v>20.53</v>
      </c>
      <c r="BT97">
        <v>615.9</v>
      </c>
      <c r="BU97">
        <v>809</v>
      </c>
    </row>
    <row r="98" spans="13:73" x14ac:dyDescent="0.3">
      <c r="M98" s="15">
        <f t="shared" si="6"/>
        <v>74</v>
      </c>
      <c r="N98">
        <v>4440</v>
      </c>
      <c r="O98">
        <v>30.99</v>
      </c>
      <c r="P98">
        <v>20.65</v>
      </c>
      <c r="Q98">
        <v>639.9</v>
      </c>
      <c r="R98">
        <v>923</v>
      </c>
      <c r="W98" s="9"/>
      <c r="X98" s="9"/>
      <c r="Y98" s="9"/>
      <c r="Z98" s="9"/>
      <c r="AA98" s="9"/>
      <c r="AB98" s="9"/>
      <c r="AC98" s="9"/>
      <c r="AD98" s="9"/>
      <c r="AE98" s="9"/>
      <c r="AF98" s="9"/>
      <c r="AP98">
        <v>3327</v>
      </c>
      <c r="AQ98">
        <v>29.18</v>
      </c>
      <c r="AR98">
        <v>19.059999999999999</v>
      </c>
      <c r="AS98">
        <v>556.1</v>
      </c>
      <c r="AT98">
        <v>884</v>
      </c>
      <c r="AU98">
        <v>92.8</v>
      </c>
      <c r="AV98">
        <f t="shared" si="9"/>
        <v>33.777777777777779</v>
      </c>
      <c r="AX98" s="9"/>
      <c r="AY98">
        <v>3100</v>
      </c>
      <c r="AZ98">
        <v>29.93</v>
      </c>
      <c r="BA98">
        <v>22.98</v>
      </c>
      <c r="BB98">
        <v>687.7</v>
      </c>
      <c r="BC98">
        <v>865</v>
      </c>
      <c r="BH98">
        <v>3393</v>
      </c>
      <c r="BI98">
        <v>30.03</v>
      </c>
      <c r="BJ98">
        <v>21.46</v>
      </c>
      <c r="BK98">
        <v>644.4</v>
      </c>
      <c r="BL98">
        <v>892</v>
      </c>
      <c r="BQ98">
        <v>3260</v>
      </c>
      <c r="BR98">
        <v>30</v>
      </c>
      <c r="BS98">
        <v>20.52</v>
      </c>
      <c r="BT98">
        <v>615.6</v>
      </c>
      <c r="BU98">
        <v>809</v>
      </c>
    </row>
    <row r="99" spans="13:73" x14ac:dyDescent="0.3">
      <c r="M99" s="20">
        <f t="shared" si="6"/>
        <v>74.5</v>
      </c>
      <c r="N99">
        <v>4470</v>
      </c>
      <c r="O99">
        <v>30.41</v>
      </c>
      <c r="P99">
        <v>18.64</v>
      </c>
      <c r="Q99">
        <v>566.79999999999995</v>
      </c>
      <c r="R99">
        <v>928</v>
      </c>
      <c r="W99" s="9"/>
      <c r="X99" s="9"/>
      <c r="Y99" s="9"/>
      <c r="Z99" s="9"/>
      <c r="AA99" s="9"/>
      <c r="AB99" s="9"/>
      <c r="AC99" s="9"/>
      <c r="AD99" s="9"/>
      <c r="AE99" s="9"/>
      <c r="AF99" s="9"/>
      <c r="AP99">
        <v>3328</v>
      </c>
      <c r="AQ99">
        <v>29.85</v>
      </c>
      <c r="AR99">
        <v>19.059999999999999</v>
      </c>
      <c r="AS99">
        <v>568.9</v>
      </c>
      <c r="AT99">
        <v>885</v>
      </c>
      <c r="AU99">
        <v>92.8</v>
      </c>
      <c r="AV99">
        <f t="shared" si="9"/>
        <v>33.777777777777779</v>
      </c>
      <c r="AX99" s="9"/>
      <c r="AY99">
        <v>3110</v>
      </c>
      <c r="AZ99">
        <v>29.75</v>
      </c>
      <c r="BA99">
        <v>22.31</v>
      </c>
      <c r="BB99">
        <v>663.7</v>
      </c>
      <c r="BC99">
        <v>867</v>
      </c>
      <c r="BH99">
        <v>3394</v>
      </c>
      <c r="BI99">
        <v>30.03</v>
      </c>
      <c r="BJ99">
        <v>21.24</v>
      </c>
      <c r="BK99">
        <v>637.79999999999995</v>
      </c>
      <c r="BL99">
        <v>893</v>
      </c>
      <c r="BP99" s="9">
        <v>3.7743055555555557E-2</v>
      </c>
      <c r="BQ99">
        <v>3261</v>
      </c>
      <c r="BR99">
        <v>29.98</v>
      </c>
      <c r="BS99">
        <v>12.59</v>
      </c>
      <c r="BT99">
        <v>377.4</v>
      </c>
      <c r="BU99">
        <v>809</v>
      </c>
    </row>
    <row r="100" spans="13:73" x14ac:dyDescent="0.3">
      <c r="M100" s="15">
        <f t="shared" si="6"/>
        <v>75</v>
      </c>
      <c r="N100">
        <v>4500</v>
      </c>
      <c r="O100">
        <v>29.91</v>
      </c>
      <c r="P100">
        <v>17.09</v>
      </c>
      <c r="Q100">
        <v>511.1</v>
      </c>
      <c r="R100">
        <v>933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P100">
        <v>3329</v>
      </c>
      <c r="AQ100">
        <v>32.15</v>
      </c>
      <c r="AR100">
        <v>0</v>
      </c>
      <c r="AS100">
        <v>0</v>
      </c>
      <c r="AT100">
        <v>885</v>
      </c>
      <c r="AU100">
        <v>92.8</v>
      </c>
      <c r="AV100">
        <f t="shared" si="9"/>
        <v>33.777777777777779</v>
      </c>
      <c r="AX100" s="9"/>
      <c r="AY100">
        <v>3120</v>
      </c>
      <c r="AZ100">
        <v>29.68</v>
      </c>
      <c r="BA100">
        <v>21.32</v>
      </c>
      <c r="BB100">
        <v>632.70000000000005</v>
      </c>
      <c r="BC100">
        <v>869</v>
      </c>
      <c r="BH100">
        <v>3395</v>
      </c>
      <c r="BI100">
        <v>30.03</v>
      </c>
      <c r="BJ100">
        <v>21.17</v>
      </c>
      <c r="BK100">
        <v>635.70000000000005</v>
      </c>
      <c r="BL100">
        <v>893</v>
      </c>
      <c r="BQ100">
        <v>3262</v>
      </c>
      <c r="BR100">
        <v>32.5</v>
      </c>
      <c r="BS100">
        <v>0</v>
      </c>
      <c r="BT100">
        <v>0</v>
      </c>
      <c r="BU100">
        <v>809</v>
      </c>
    </row>
    <row r="101" spans="13:73" x14ac:dyDescent="0.3">
      <c r="M101" s="15">
        <f t="shared" si="6"/>
        <v>75.5</v>
      </c>
      <c r="N101">
        <v>4530</v>
      </c>
      <c r="O101">
        <v>29.65</v>
      </c>
      <c r="P101">
        <v>15.41</v>
      </c>
      <c r="Q101">
        <v>456.9</v>
      </c>
      <c r="R101">
        <v>937</v>
      </c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P101">
        <v>3330</v>
      </c>
      <c r="AQ101">
        <v>32.18</v>
      </c>
      <c r="AR101">
        <v>0</v>
      </c>
      <c r="AS101">
        <v>0</v>
      </c>
      <c r="AT101">
        <v>885</v>
      </c>
      <c r="AU101">
        <v>92.8</v>
      </c>
      <c r="AV101">
        <f t="shared" si="9"/>
        <v>33.777777777777779</v>
      </c>
      <c r="AX101" s="9"/>
      <c r="AY101">
        <v>3130</v>
      </c>
      <c r="AZ101">
        <v>29.55</v>
      </c>
      <c r="BA101">
        <v>20.91</v>
      </c>
      <c r="BB101">
        <v>617.79999999999995</v>
      </c>
      <c r="BC101">
        <v>871</v>
      </c>
      <c r="BH101">
        <v>3396</v>
      </c>
      <c r="BI101">
        <v>30.03</v>
      </c>
      <c r="BJ101">
        <v>21.16</v>
      </c>
      <c r="BK101">
        <v>635.4</v>
      </c>
      <c r="BL101">
        <v>893</v>
      </c>
      <c r="BQ101">
        <v>3263</v>
      </c>
      <c r="BR101">
        <v>33.200000000000003</v>
      </c>
      <c r="BS101">
        <v>0</v>
      </c>
      <c r="BT101">
        <v>0</v>
      </c>
      <c r="BU101">
        <v>809</v>
      </c>
    </row>
    <row r="102" spans="13:73" x14ac:dyDescent="0.3">
      <c r="M102" s="15">
        <f t="shared" si="6"/>
        <v>76</v>
      </c>
      <c r="N102">
        <v>4560</v>
      </c>
      <c r="O102">
        <v>29.33</v>
      </c>
      <c r="P102">
        <v>14.69</v>
      </c>
      <c r="Q102">
        <v>430.8</v>
      </c>
      <c r="R102">
        <v>940</v>
      </c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P102">
        <v>3331</v>
      </c>
      <c r="AQ102">
        <v>32.450000000000003</v>
      </c>
      <c r="AR102">
        <v>0</v>
      </c>
      <c r="AS102">
        <v>0</v>
      </c>
      <c r="AT102">
        <v>885</v>
      </c>
      <c r="AU102">
        <v>92.8</v>
      </c>
      <c r="AV102">
        <f t="shared" si="9"/>
        <v>33.777777777777779</v>
      </c>
      <c r="AX102" s="9"/>
      <c r="AY102">
        <v>3140</v>
      </c>
      <c r="AZ102">
        <v>29.35</v>
      </c>
      <c r="BA102">
        <v>20.73</v>
      </c>
      <c r="BB102">
        <v>604.4</v>
      </c>
      <c r="BC102">
        <v>872</v>
      </c>
      <c r="BH102">
        <v>3397</v>
      </c>
      <c r="BI102">
        <v>30.01</v>
      </c>
      <c r="BJ102">
        <v>21.15</v>
      </c>
      <c r="BK102">
        <v>635.4</v>
      </c>
      <c r="BL102">
        <v>893</v>
      </c>
    </row>
    <row r="103" spans="13:73" x14ac:dyDescent="0.3">
      <c r="M103" s="15">
        <f t="shared" si="6"/>
        <v>76.5</v>
      </c>
      <c r="N103">
        <v>4590</v>
      </c>
      <c r="O103">
        <v>29.03</v>
      </c>
      <c r="P103">
        <v>14.3</v>
      </c>
      <c r="Q103">
        <v>415.1</v>
      </c>
      <c r="R103">
        <v>944</v>
      </c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P103">
        <v>3332</v>
      </c>
      <c r="AQ103">
        <v>32.619999999999997</v>
      </c>
      <c r="AR103">
        <v>0</v>
      </c>
      <c r="AS103">
        <v>0</v>
      </c>
      <c r="AT103">
        <v>885</v>
      </c>
      <c r="AU103">
        <v>92.8</v>
      </c>
      <c r="AV103">
        <f t="shared" si="9"/>
        <v>33.777777777777779</v>
      </c>
      <c r="AX103" s="9"/>
      <c r="AY103">
        <v>3150</v>
      </c>
      <c r="AZ103">
        <v>29.25</v>
      </c>
      <c r="BA103">
        <v>20.010000000000002</v>
      </c>
      <c r="BB103">
        <v>585.20000000000005</v>
      </c>
      <c r="BC103">
        <v>874</v>
      </c>
      <c r="BH103">
        <v>3398</v>
      </c>
      <c r="BI103">
        <v>29.99</v>
      </c>
      <c r="BJ103">
        <v>21.14</v>
      </c>
      <c r="BK103">
        <v>633.9</v>
      </c>
      <c r="BL103">
        <v>893</v>
      </c>
    </row>
    <row r="104" spans="13:73" x14ac:dyDescent="0.3">
      <c r="M104" s="15">
        <f t="shared" si="6"/>
        <v>76.516666666666666</v>
      </c>
      <c r="N104">
        <v>4591</v>
      </c>
      <c r="O104">
        <v>29.02</v>
      </c>
      <c r="P104">
        <v>14.29</v>
      </c>
      <c r="Q104">
        <v>414.6</v>
      </c>
      <c r="R104">
        <v>944</v>
      </c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P104">
        <v>3333</v>
      </c>
      <c r="AQ104">
        <v>32.75</v>
      </c>
      <c r="AR104">
        <v>0</v>
      </c>
      <c r="AS104">
        <v>0</v>
      </c>
      <c r="AT104">
        <v>885</v>
      </c>
      <c r="AU104">
        <v>92.8</v>
      </c>
      <c r="AV104">
        <f t="shared" si="9"/>
        <v>33.777777777777779</v>
      </c>
      <c r="AX104" s="9"/>
      <c r="AY104">
        <v>3160</v>
      </c>
      <c r="AZ104">
        <v>29.08</v>
      </c>
      <c r="BA104">
        <v>19.87</v>
      </c>
      <c r="BB104">
        <v>577.79999999999995</v>
      </c>
      <c r="BC104">
        <v>876</v>
      </c>
      <c r="BG104" s="9">
        <v>3.9340277777777773E-2</v>
      </c>
      <c r="BH104">
        <v>3399</v>
      </c>
      <c r="BI104">
        <v>30</v>
      </c>
      <c r="BJ104">
        <v>21.13</v>
      </c>
      <c r="BK104">
        <v>633.9</v>
      </c>
      <c r="BL104">
        <v>894</v>
      </c>
    </row>
    <row r="105" spans="13:73" x14ac:dyDescent="0.3">
      <c r="M105" s="15">
        <f t="shared" si="6"/>
        <v>76.533333333333331</v>
      </c>
      <c r="N105">
        <v>4592</v>
      </c>
      <c r="O105">
        <v>29</v>
      </c>
      <c r="P105">
        <v>14.29</v>
      </c>
      <c r="Q105">
        <v>414.4</v>
      </c>
      <c r="R105">
        <v>944</v>
      </c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P105">
        <v>3334</v>
      </c>
      <c r="AQ105">
        <v>32.75</v>
      </c>
      <c r="AR105">
        <v>0</v>
      </c>
      <c r="AS105">
        <v>0</v>
      </c>
      <c r="AT105">
        <v>885</v>
      </c>
      <c r="AU105">
        <v>92.8</v>
      </c>
      <c r="AV105">
        <f t="shared" si="9"/>
        <v>33.777777777777779</v>
      </c>
      <c r="AX105" s="9"/>
      <c r="AY105">
        <v>3170</v>
      </c>
      <c r="AZ105">
        <v>28.97</v>
      </c>
      <c r="BA105">
        <v>19.32</v>
      </c>
      <c r="BB105">
        <v>559.70000000000005</v>
      </c>
      <c r="BC105">
        <v>877</v>
      </c>
      <c r="BH105">
        <v>3400</v>
      </c>
      <c r="BI105">
        <v>30</v>
      </c>
      <c r="BJ105">
        <v>0</v>
      </c>
      <c r="BK105">
        <v>0</v>
      </c>
      <c r="BL105">
        <v>894</v>
      </c>
    </row>
    <row r="106" spans="13:73" x14ac:dyDescent="0.3">
      <c r="M106" s="15">
        <f t="shared" si="6"/>
        <v>76.55</v>
      </c>
      <c r="N106">
        <v>4593</v>
      </c>
      <c r="O106">
        <v>28.98</v>
      </c>
      <c r="P106">
        <v>14.28</v>
      </c>
      <c r="Q106">
        <v>413.8</v>
      </c>
      <c r="R106">
        <v>944</v>
      </c>
      <c r="AP106">
        <v>3335</v>
      </c>
      <c r="AQ106">
        <v>32.92</v>
      </c>
      <c r="AR106">
        <v>0</v>
      </c>
      <c r="AS106">
        <v>0</v>
      </c>
      <c r="AT106">
        <v>885</v>
      </c>
      <c r="AU106">
        <v>92.8</v>
      </c>
      <c r="AV106">
        <f t="shared" si="9"/>
        <v>33.777777777777779</v>
      </c>
      <c r="AX106" s="9"/>
      <c r="AY106">
        <v>3180</v>
      </c>
      <c r="AZ106">
        <v>28.95</v>
      </c>
      <c r="BA106">
        <v>18.61</v>
      </c>
      <c r="BB106">
        <v>538.70000000000005</v>
      </c>
      <c r="BC106">
        <v>879</v>
      </c>
      <c r="BH106">
        <v>3401</v>
      </c>
      <c r="BI106">
        <v>32.64</v>
      </c>
      <c r="BJ106">
        <v>0</v>
      </c>
      <c r="BK106">
        <v>0</v>
      </c>
      <c r="BL106">
        <v>894</v>
      </c>
    </row>
    <row r="107" spans="13:73" x14ac:dyDescent="0.3">
      <c r="M107" s="15">
        <f t="shared" si="6"/>
        <v>76.566666666666663</v>
      </c>
      <c r="N107">
        <v>4594</v>
      </c>
      <c r="O107">
        <v>28.98</v>
      </c>
      <c r="P107">
        <v>14.27</v>
      </c>
      <c r="Q107">
        <v>413.5</v>
      </c>
      <c r="R107">
        <v>944</v>
      </c>
      <c r="AX107" s="9"/>
      <c r="AY107">
        <v>3190</v>
      </c>
      <c r="AZ107">
        <v>28.92</v>
      </c>
      <c r="BA107">
        <v>18.190000000000001</v>
      </c>
      <c r="BB107">
        <v>523.4</v>
      </c>
      <c r="BC107">
        <v>880</v>
      </c>
      <c r="BH107">
        <v>3409</v>
      </c>
      <c r="BI107">
        <v>33.33</v>
      </c>
      <c r="BJ107">
        <v>0</v>
      </c>
      <c r="BK107">
        <v>0</v>
      </c>
      <c r="BL107">
        <v>894</v>
      </c>
    </row>
    <row r="108" spans="13:73" x14ac:dyDescent="0.3">
      <c r="M108" s="15">
        <f t="shared" si="6"/>
        <v>76.583333333333329</v>
      </c>
      <c r="N108">
        <v>4595</v>
      </c>
      <c r="O108">
        <v>30.87</v>
      </c>
      <c r="P108">
        <v>14.27</v>
      </c>
      <c r="Q108">
        <v>440.5</v>
      </c>
      <c r="R108">
        <v>945</v>
      </c>
      <c r="AX108" s="9"/>
      <c r="AY108">
        <v>3191</v>
      </c>
      <c r="AZ108">
        <v>28.91</v>
      </c>
      <c r="BA108">
        <v>18.05</v>
      </c>
      <c r="BB108">
        <v>521.79999999999995</v>
      </c>
      <c r="BC108">
        <v>880</v>
      </c>
    </row>
    <row r="109" spans="13:73" x14ac:dyDescent="0.3">
      <c r="M109" s="15">
        <f t="shared" si="6"/>
        <v>76.599999999999994</v>
      </c>
      <c r="N109">
        <v>4596</v>
      </c>
      <c r="O109">
        <v>31.64</v>
      </c>
      <c r="P109">
        <v>0.02</v>
      </c>
      <c r="Q109">
        <v>0.6</v>
      </c>
      <c r="R109">
        <v>945</v>
      </c>
      <c r="AX109" s="9"/>
      <c r="AY109">
        <v>3192</v>
      </c>
      <c r="AZ109">
        <v>28.91</v>
      </c>
      <c r="BA109">
        <v>18.03</v>
      </c>
      <c r="BB109">
        <v>521.20000000000005</v>
      </c>
      <c r="BC109">
        <v>881</v>
      </c>
    </row>
    <row r="110" spans="13:73" x14ac:dyDescent="0.3">
      <c r="M110" s="15">
        <f t="shared" si="6"/>
        <v>76.61666666666666</v>
      </c>
      <c r="N110">
        <v>4597</v>
      </c>
      <c r="O110">
        <v>31.88</v>
      </c>
      <c r="P110">
        <v>0</v>
      </c>
      <c r="Q110">
        <v>0</v>
      </c>
      <c r="R110">
        <v>945</v>
      </c>
      <c r="AX110" s="9"/>
      <c r="AY110">
        <v>3193</v>
      </c>
      <c r="AZ110">
        <v>28.91</v>
      </c>
      <c r="BA110">
        <v>17.87</v>
      </c>
      <c r="BB110">
        <v>516.6</v>
      </c>
      <c r="BC110">
        <v>881</v>
      </c>
    </row>
    <row r="111" spans="13:73" x14ac:dyDescent="0.3">
      <c r="M111" s="15">
        <f t="shared" si="6"/>
        <v>76.63333333333334</v>
      </c>
      <c r="N111">
        <v>4598</v>
      </c>
      <c r="O111">
        <v>32.04</v>
      </c>
      <c r="P111">
        <v>0</v>
      </c>
      <c r="Q111">
        <v>0</v>
      </c>
      <c r="R111">
        <v>945</v>
      </c>
      <c r="AX111" s="9"/>
      <c r="AY111">
        <v>3194</v>
      </c>
      <c r="AZ111">
        <v>28.94</v>
      </c>
      <c r="BA111">
        <v>17.87</v>
      </c>
      <c r="BB111">
        <v>517.1</v>
      </c>
      <c r="BC111">
        <v>881</v>
      </c>
    </row>
    <row r="112" spans="13:73" x14ac:dyDescent="0.3">
      <c r="M112" s="15">
        <f t="shared" si="6"/>
        <v>76.650000000000006</v>
      </c>
      <c r="N112">
        <v>4599</v>
      </c>
      <c r="O112">
        <v>32.04</v>
      </c>
      <c r="P112">
        <v>0</v>
      </c>
      <c r="Q112">
        <v>0</v>
      </c>
      <c r="R112">
        <v>945</v>
      </c>
      <c r="AX112" s="9"/>
      <c r="AY112">
        <v>3195</v>
      </c>
      <c r="AZ112">
        <v>31.78</v>
      </c>
      <c r="BA112">
        <v>0</v>
      </c>
      <c r="BB112">
        <v>0</v>
      </c>
      <c r="BC112">
        <v>881</v>
      </c>
    </row>
    <row r="113" spans="50:55" x14ac:dyDescent="0.3">
      <c r="AX113" s="9"/>
      <c r="AY113">
        <v>3196</v>
      </c>
      <c r="AZ113">
        <v>32.090000000000003</v>
      </c>
      <c r="BA113">
        <v>0</v>
      </c>
      <c r="BB113">
        <v>0</v>
      </c>
      <c r="BC113">
        <v>881</v>
      </c>
    </row>
    <row r="114" spans="50:55" x14ac:dyDescent="0.3">
      <c r="AY114">
        <v>3197</v>
      </c>
      <c r="AZ114">
        <v>32.090000000000003</v>
      </c>
      <c r="BA114">
        <v>0</v>
      </c>
      <c r="BB114">
        <v>0</v>
      </c>
      <c r="BC114">
        <v>881</v>
      </c>
    </row>
    <row r="115" spans="50:55" x14ac:dyDescent="0.3">
      <c r="AY115">
        <v>3198</v>
      </c>
      <c r="AZ115">
        <v>32.28</v>
      </c>
      <c r="BA115">
        <v>0</v>
      </c>
      <c r="BB115">
        <v>0</v>
      </c>
      <c r="BC115">
        <v>881</v>
      </c>
    </row>
    <row r="116" spans="50:55" x14ac:dyDescent="0.3">
      <c r="AY116">
        <v>3199</v>
      </c>
      <c r="AZ116">
        <v>32.409999999999997</v>
      </c>
      <c r="BA116">
        <v>0</v>
      </c>
      <c r="BB116">
        <v>0</v>
      </c>
      <c r="BC116">
        <v>881</v>
      </c>
    </row>
    <row r="117" spans="50:55" x14ac:dyDescent="0.3">
      <c r="AY117">
        <v>3200</v>
      </c>
      <c r="AZ117">
        <v>32.520000000000003</v>
      </c>
      <c r="BA117">
        <v>0</v>
      </c>
      <c r="BB117">
        <v>0</v>
      </c>
      <c r="BC117">
        <v>881</v>
      </c>
    </row>
    <row r="118" spans="50:55" x14ac:dyDescent="0.3">
      <c r="AY118">
        <v>3201</v>
      </c>
      <c r="AZ118">
        <v>32.520000000000003</v>
      </c>
      <c r="BA118">
        <v>0</v>
      </c>
      <c r="BB118">
        <v>0</v>
      </c>
      <c r="BC118">
        <v>881</v>
      </c>
    </row>
    <row r="119" spans="50:55" x14ac:dyDescent="0.3">
      <c r="AY119">
        <v>3202</v>
      </c>
      <c r="AZ119">
        <v>32.61</v>
      </c>
      <c r="BA119">
        <v>0</v>
      </c>
      <c r="BB119">
        <v>0</v>
      </c>
      <c r="BC119">
        <v>881</v>
      </c>
    </row>
    <row r="120" spans="50:55" x14ac:dyDescent="0.3">
      <c r="AY120">
        <v>3203</v>
      </c>
      <c r="AZ120">
        <v>32.69</v>
      </c>
      <c r="BA120">
        <v>0</v>
      </c>
      <c r="BB120">
        <v>0</v>
      </c>
      <c r="BC120">
        <v>881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F23" sqref="F3:F23"/>
    </sheetView>
  </sheetViews>
  <sheetFormatPr defaultRowHeight="14.4" x14ac:dyDescent="0.3"/>
  <cols>
    <col min="1" max="1" width="8.88671875" customWidth="1"/>
    <col min="3" max="3" width="9.21875" bestFit="1" customWidth="1"/>
  </cols>
  <sheetData>
    <row r="1" spans="1:10" x14ac:dyDescent="0.3">
      <c r="B1" t="s">
        <v>0</v>
      </c>
      <c r="C1" s="5">
        <v>43524</v>
      </c>
      <c r="D1" t="s">
        <v>12</v>
      </c>
      <c r="E1">
        <v>58</v>
      </c>
      <c r="G1" t="s">
        <v>18</v>
      </c>
      <c r="H1">
        <v>40.950000000000003</v>
      </c>
      <c r="I1" t="s">
        <v>23</v>
      </c>
      <c r="J1">
        <v>28.8</v>
      </c>
    </row>
    <row r="2" spans="1:10" x14ac:dyDescent="0.3">
      <c r="B2" t="s">
        <v>19</v>
      </c>
      <c r="C2" t="s">
        <v>20</v>
      </c>
      <c r="D2" t="s">
        <v>8</v>
      </c>
      <c r="E2" t="s">
        <v>21</v>
      </c>
      <c r="F2" t="s">
        <v>21</v>
      </c>
      <c r="G2" t="s">
        <v>22</v>
      </c>
    </row>
    <row r="3" spans="1:10" x14ac:dyDescent="0.3">
      <c r="A3" s="15">
        <f>B3/60</f>
        <v>0</v>
      </c>
      <c r="B3">
        <v>0</v>
      </c>
      <c r="C3">
        <v>40.89</v>
      </c>
      <c r="D3">
        <v>0.02</v>
      </c>
      <c r="E3">
        <v>0.8</v>
      </c>
      <c r="F3">
        <v>0.8</v>
      </c>
      <c r="G3">
        <v>0</v>
      </c>
    </row>
    <row r="4" spans="1:10" x14ac:dyDescent="0.3">
      <c r="A4" s="15">
        <f t="shared" ref="A4:A67" si="0">B4/60</f>
        <v>1.6666666666666666E-2</v>
      </c>
      <c r="B4">
        <v>1</v>
      </c>
      <c r="C4">
        <v>40.89</v>
      </c>
      <c r="D4">
        <v>0.02</v>
      </c>
      <c r="E4">
        <v>0.8</v>
      </c>
      <c r="F4">
        <v>0.8</v>
      </c>
      <c r="G4">
        <v>0</v>
      </c>
    </row>
    <row r="5" spans="1:10" x14ac:dyDescent="0.3">
      <c r="A5" s="15">
        <f t="shared" si="0"/>
        <v>3.3333333333333333E-2</v>
      </c>
      <c r="B5">
        <v>2</v>
      </c>
      <c r="C5">
        <v>40.89</v>
      </c>
      <c r="D5">
        <v>0.02</v>
      </c>
      <c r="E5">
        <v>0.8</v>
      </c>
      <c r="F5">
        <v>0.8</v>
      </c>
      <c r="G5">
        <v>0</v>
      </c>
    </row>
    <row r="6" spans="1:10" x14ac:dyDescent="0.3">
      <c r="A6" s="15">
        <f t="shared" si="0"/>
        <v>0.05</v>
      </c>
      <c r="B6">
        <v>3</v>
      </c>
      <c r="C6">
        <v>40.89</v>
      </c>
      <c r="D6">
        <v>0.02</v>
      </c>
      <c r="E6">
        <v>0.8</v>
      </c>
      <c r="F6">
        <v>0.8</v>
      </c>
      <c r="G6">
        <v>0</v>
      </c>
    </row>
    <row r="7" spans="1:10" x14ac:dyDescent="0.3">
      <c r="A7" s="15">
        <f t="shared" si="0"/>
        <v>6.6666666666666666E-2</v>
      </c>
      <c r="B7">
        <v>4</v>
      </c>
      <c r="C7">
        <v>40.89</v>
      </c>
      <c r="D7">
        <v>0.02</v>
      </c>
      <c r="E7">
        <v>0.8</v>
      </c>
      <c r="F7">
        <v>0.8</v>
      </c>
      <c r="G7">
        <v>0</v>
      </c>
    </row>
    <row r="8" spans="1:10" x14ac:dyDescent="0.3">
      <c r="A8" s="15">
        <f t="shared" si="0"/>
        <v>8.3333333333333329E-2</v>
      </c>
      <c r="B8">
        <v>5</v>
      </c>
      <c r="C8">
        <v>40.89</v>
      </c>
      <c r="D8">
        <v>0.02</v>
      </c>
      <c r="E8">
        <v>0.8</v>
      </c>
      <c r="F8">
        <v>0.8</v>
      </c>
      <c r="G8">
        <v>0</v>
      </c>
    </row>
    <row r="9" spans="1:10" x14ac:dyDescent="0.3">
      <c r="A9" s="15">
        <f t="shared" si="0"/>
        <v>0.1</v>
      </c>
      <c r="B9">
        <v>6</v>
      </c>
      <c r="C9">
        <v>40.89</v>
      </c>
      <c r="D9">
        <v>0.02</v>
      </c>
      <c r="E9">
        <v>0.8</v>
      </c>
      <c r="F9">
        <v>0.8</v>
      </c>
      <c r="G9">
        <v>0</v>
      </c>
    </row>
    <row r="10" spans="1:10" x14ac:dyDescent="0.3">
      <c r="A10" s="15">
        <f t="shared" si="0"/>
        <v>0.11666666666666667</v>
      </c>
      <c r="B10">
        <v>7</v>
      </c>
      <c r="C10">
        <v>40.89</v>
      </c>
      <c r="D10">
        <v>0.02</v>
      </c>
      <c r="E10">
        <v>0.8</v>
      </c>
      <c r="F10">
        <v>0.8</v>
      </c>
      <c r="G10">
        <v>0</v>
      </c>
    </row>
    <row r="11" spans="1:10" x14ac:dyDescent="0.3">
      <c r="A11" s="15">
        <f t="shared" si="0"/>
        <v>0.13333333333333333</v>
      </c>
      <c r="B11">
        <v>8</v>
      </c>
      <c r="C11">
        <v>40.89</v>
      </c>
      <c r="D11">
        <v>0.02</v>
      </c>
      <c r="E11">
        <v>0.8</v>
      </c>
      <c r="F11">
        <v>0.8</v>
      </c>
      <c r="G11">
        <v>0</v>
      </c>
    </row>
    <row r="12" spans="1:10" x14ac:dyDescent="0.3">
      <c r="A12" s="15">
        <f t="shared" si="0"/>
        <v>0.15</v>
      </c>
      <c r="B12">
        <v>9</v>
      </c>
      <c r="C12">
        <v>40.89</v>
      </c>
      <c r="D12">
        <v>12.23</v>
      </c>
      <c r="E12">
        <v>500</v>
      </c>
      <c r="F12">
        <v>500</v>
      </c>
      <c r="G12">
        <v>0</v>
      </c>
    </row>
    <row r="13" spans="1:10" x14ac:dyDescent="0.3">
      <c r="A13" s="15">
        <f t="shared" si="0"/>
        <v>0.16666666666666666</v>
      </c>
      <c r="B13">
        <v>10</v>
      </c>
      <c r="C13">
        <v>39.22</v>
      </c>
      <c r="D13">
        <v>12.23</v>
      </c>
      <c r="E13">
        <v>479.6</v>
      </c>
      <c r="F13">
        <v>479.6</v>
      </c>
      <c r="G13">
        <v>0</v>
      </c>
    </row>
    <row r="14" spans="1:10" x14ac:dyDescent="0.3">
      <c r="A14" s="15">
        <f t="shared" si="0"/>
        <v>0.18333333333333332</v>
      </c>
      <c r="B14">
        <v>11</v>
      </c>
      <c r="C14">
        <v>39.22</v>
      </c>
      <c r="D14">
        <v>26.8</v>
      </c>
      <c r="E14">
        <v>1051</v>
      </c>
      <c r="F14">
        <v>1051</v>
      </c>
      <c r="G14">
        <v>0</v>
      </c>
    </row>
    <row r="15" spans="1:10" x14ac:dyDescent="0.3">
      <c r="A15" s="15">
        <f t="shared" si="0"/>
        <v>0.2</v>
      </c>
      <c r="B15">
        <v>12</v>
      </c>
      <c r="C15">
        <v>38.93</v>
      </c>
      <c r="D15">
        <v>27.31</v>
      </c>
      <c r="E15">
        <v>1063</v>
      </c>
      <c r="F15">
        <v>1063</v>
      </c>
      <c r="G15">
        <v>0</v>
      </c>
    </row>
    <row r="16" spans="1:10" x14ac:dyDescent="0.3">
      <c r="A16" s="15">
        <f t="shared" si="0"/>
        <v>0.21666666666666667</v>
      </c>
      <c r="B16">
        <v>13</v>
      </c>
      <c r="C16">
        <v>38.67</v>
      </c>
      <c r="D16">
        <v>27.31</v>
      </c>
      <c r="E16">
        <v>1056</v>
      </c>
      <c r="F16">
        <v>1056</v>
      </c>
      <c r="G16">
        <v>0</v>
      </c>
    </row>
    <row r="17" spans="1:7" x14ac:dyDescent="0.3">
      <c r="A17" s="15">
        <f t="shared" si="0"/>
        <v>0.23333333333333334</v>
      </c>
      <c r="B17">
        <v>14</v>
      </c>
      <c r="C17">
        <v>38.43</v>
      </c>
      <c r="D17">
        <v>27.26</v>
      </c>
      <c r="E17">
        <v>1047</v>
      </c>
      <c r="F17">
        <v>1047</v>
      </c>
      <c r="G17">
        <v>1</v>
      </c>
    </row>
    <row r="18" spans="1:7" x14ac:dyDescent="0.3">
      <c r="A18" s="15">
        <f t="shared" si="0"/>
        <v>0.25</v>
      </c>
      <c r="B18">
        <v>15</v>
      </c>
      <c r="C18">
        <v>38.43</v>
      </c>
      <c r="D18">
        <v>27.03</v>
      </c>
      <c r="E18">
        <v>1038</v>
      </c>
      <c r="F18">
        <v>1038</v>
      </c>
      <c r="G18">
        <v>1</v>
      </c>
    </row>
    <row r="19" spans="1:7" x14ac:dyDescent="0.3">
      <c r="A19" s="15">
        <f t="shared" si="0"/>
        <v>0.26666666666666666</v>
      </c>
      <c r="B19">
        <v>16</v>
      </c>
      <c r="C19">
        <v>38.020000000000003</v>
      </c>
      <c r="D19">
        <v>26.85</v>
      </c>
      <c r="E19">
        <v>1020</v>
      </c>
      <c r="F19">
        <v>1020</v>
      </c>
      <c r="G19">
        <v>1</v>
      </c>
    </row>
    <row r="20" spans="1:7" x14ac:dyDescent="0.3">
      <c r="A20" s="15">
        <f t="shared" si="0"/>
        <v>0.28333333333333333</v>
      </c>
      <c r="B20">
        <v>17</v>
      </c>
      <c r="C20">
        <v>38.020000000000003</v>
      </c>
      <c r="D20">
        <v>26.72</v>
      </c>
      <c r="E20">
        <v>1015</v>
      </c>
      <c r="F20">
        <v>1015</v>
      </c>
      <c r="G20">
        <v>2</v>
      </c>
    </row>
    <row r="21" spans="1:7" x14ac:dyDescent="0.3">
      <c r="A21" s="15">
        <f t="shared" si="0"/>
        <v>0.3</v>
      </c>
      <c r="B21">
        <v>18</v>
      </c>
      <c r="C21">
        <v>37.85</v>
      </c>
      <c r="D21">
        <v>26.72</v>
      </c>
      <c r="E21">
        <v>1011</v>
      </c>
      <c r="F21">
        <v>1011</v>
      </c>
      <c r="G21">
        <v>2</v>
      </c>
    </row>
    <row r="22" spans="1:7" x14ac:dyDescent="0.3">
      <c r="A22" s="15">
        <f t="shared" si="0"/>
        <v>0.31666666666666665</v>
      </c>
      <c r="B22">
        <v>19</v>
      </c>
      <c r="C22">
        <v>37.85</v>
      </c>
      <c r="D22">
        <v>26.61</v>
      </c>
      <c r="E22">
        <v>1007</v>
      </c>
      <c r="F22">
        <v>1007</v>
      </c>
      <c r="G22">
        <v>2</v>
      </c>
    </row>
    <row r="23" spans="1:7" x14ac:dyDescent="0.3">
      <c r="A23" s="15">
        <f t="shared" si="0"/>
        <v>0.33333333333333331</v>
      </c>
      <c r="B23">
        <v>20</v>
      </c>
      <c r="C23">
        <v>37.72</v>
      </c>
      <c r="D23">
        <v>25.77</v>
      </c>
      <c r="E23">
        <v>972</v>
      </c>
      <c r="F23">
        <v>972</v>
      </c>
      <c r="G23">
        <v>2</v>
      </c>
    </row>
    <row r="24" spans="1:7" x14ac:dyDescent="0.3">
      <c r="A24" s="15">
        <f t="shared" si="0"/>
        <v>0.5</v>
      </c>
      <c r="B24">
        <v>30</v>
      </c>
      <c r="C24">
        <v>37.130000000000003</v>
      </c>
      <c r="D24">
        <v>25.49</v>
      </c>
      <c r="E24">
        <v>946.4</v>
      </c>
      <c r="F24">
        <v>946.4</v>
      </c>
      <c r="G24">
        <v>5</v>
      </c>
    </row>
    <row r="25" spans="1:7" x14ac:dyDescent="0.3">
      <c r="A25" s="15">
        <f t="shared" si="0"/>
        <v>1</v>
      </c>
      <c r="B25">
        <v>60</v>
      </c>
      <c r="C25">
        <v>37.04</v>
      </c>
      <c r="D25">
        <v>26.11</v>
      </c>
      <c r="E25">
        <v>967.1</v>
      </c>
      <c r="F25">
        <v>967.1</v>
      </c>
      <c r="G25">
        <v>13</v>
      </c>
    </row>
    <row r="26" spans="1:7" x14ac:dyDescent="0.3">
      <c r="A26" s="15">
        <f t="shared" si="0"/>
        <v>2</v>
      </c>
      <c r="B26">
        <v>120</v>
      </c>
      <c r="C26">
        <v>37.159999999999997</v>
      </c>
      <c r="D26">
        <v>26.21</v>
      </c>
      <c r="E26">
        <v>973.9</v>
      </c>
      <c r="F26">
        <v>973.9</v>
      </c>
      <c r="G26">
        <v>30</v>
      </c>
    </row>
    <row r="27" spans="1:7" x14ac:dyDescent="0.3">
      <c r="A27" s="15">
        <f t="shared" si="0"/>
        <v>3</v>
      </c>
      <c r="B27">
        <v>180</v>
      </c>
      <c r="C27">
        <v>37.17</v>
      </c>
      <c r="D27">
        <v>26.23</v>
      </c>
      <c r="E27">
        <v>974.9</v>
      </c>
      <c r="F27">
        <v>974.9</v>
      </c>
      <c r="G27">
        <v>46</v>
      </c>
    </row>
    <row r="28" spans="1:7" x14ac:dyDescent="0.3">
      <c r="A28" s="15">
        <f t="shared" si="0"/>
        <v>4</v>
      </c>
      <c r="B28">
        <v>240</v>
      </c>
      <c r="C28">
        <v>37.159999999999997</v>
      </c>
      <c r="D28">
        <v>26.23</v>
      </c>
      <c r="E28">
        <v>974.7</v>
      </c>
      <c r="F28">
        <v>974.7</v>
      </c>
      <c r="G28">
        <v>61</v>
      </c>
    </row>
    <row r="29" spans="1:7" x14ac:dyDescent="0.3">
      <c r="A29" s="15">
        <f t="shared" si="0"/>
        <v>5</v>
      </c>
      <c r="B29">
        <v>300</v>
      </c>
      <c r="C29">
        <v>37.15</v>
      </c>
      <c r="D29">
        <v>26.23</v>
      </c>
      <c r="E29">
        <v>974.4</v>
      </c>
      <c r="F29">
        <v>974.4</v>
      </c>
      <c r="G29">
        <v>78</v>
      </c>
    </row>
    <row r="30" spans="1:7" x14ac:dyDescent="0.3">
      <c r="A30" s="15">
        <f t="shared" si="0"/>
        <v>6</v>
      </c>
      <c r="B30">
        <v>360</v>
      </c>
      <c r="C30">
        <v>37.130000000000003</v>
      </c>
      <c r="D30">
        <v>26.33</v>
      </c>
      <c r="E30">
        <v>977.6</v>
      </c>
      <c r="F30">
        <v>977.6</v>
      </c>
      <c r="G30">
        <v>94</v>
      </c>
    </row>
    <row r="31" spans="1:7" x14ac:dyDescent="0.3">
      <c r="A31" s="15">
        <f t="shared" si="0"/>
        <v>7</v>
      </c>
      <c r="B31">
        <v>420</v>
      </c>
      <c r="C31">
        <v>37.11</v>
      </c>
      <c r="D31">
        <v>26.22</v>
      </c>
      <c r="E31">
        <v>973</v>
      </c>
      <c r="F31">
        <v>973</v>
      </c>
      <c r="G31">
        <v>110</v>
      </c>
    </row>
    <row r="32" spans="1:7" x14ac:dyDescent="0.3">
      <c r="A32" s="15">
        <f t="shared" si="0"/>
        <v>8</v>
      </c>
      <c r="B32">
        <v>480</v>
      </c>
      <c r="C32">
        <v>37.08</v>
      </c>
      <c r="D32">
        <v>26.19</v>
      </c>
      <c r="E32">
        <v>971.1</v>
      </c>
      <c r="F32">
        <v>971.1</v>
      </c>
      <c r="G32">
        <v>127</v>
      </c>
    </row>
    <row r="33" spans="1:7" x14ac:dyDescent="0.3">
      <c r="A33" s="15">
        <f t="shared" si="0"/>
        <v>9</v>
      </c>
      <c r="B33">
        <v>540</v>
      </c>
      <c r="C33">
        <v>37.04</v>
      </c>
      <c r="D33">
        <v>26.18</v>
      </c>
      <c r="E33">
        <v>969.7</v>
      </c>
      <c r="F33">
        <v>969.7</v>
      </c>
      <c r="G33">
        <v>143</v>
      </c>
    </row>
    <row r="34" spans="1:7" x14ac:dyDescent="0.3">
      <c r="A34" s="15">
        <f t="shared" si="0"/>
        <v>10</v>
      </c>
      <c r="B34">
        <v>600</v>
      </c>
      <c r="C34">
        <v>37</v>
      </c>
      <c r="D34">
        <v>26.15</v>
      </c>
      <c r="E34">
        <v>967.5</v>
      </c>
      <c r="F34">
        <v>967.5</v>
      </c>
      <c r="G34">
        <v>159</v>
      </c>
    </row>
    <row r="35" spans="1:7" x14ac:dyDescent="0.3">
      <c r="A35" s="15">
        <f t="shared" si="0"/>
        <v>11</v>
      </c>
      <c r="B35">
        <v>660</v>
      </c>
      <c r="C35">
        <v>36.96</v>
      </c>
      <c r="D35">
        <v>26.12</v>
      </c>
      <c r="E35">
        <v>965.3</v>
      </c>
      <c r="F35">
        <v>965.3</v>
      </c>
      <c r="G35">
        <v>174</v>
      </c>
    </row>
    <row r="36" spans="1:7" x14ac:dyDescent="0.3">
      <c r="A36" s="15">
        <f t="shared" si="0"/>
        <v>12</v>
      </c>
      <c r="B36">
        <v>720</v>
      </c>
      <c r="C36">
        <v>36.92</v>
      </c>
      <c r="D36">
        <v>26.1</v>
      </c>
      <c r="E36">
        <v>963.6</v>
      </c>
      <c r="F36">
        <v>963.6</v>
      </c>
      <c r="G36">
        <v>191</v>
      </c>
    </row>
    <row r="37" spans="1:7" x14ac:dyDescent="0.3">
      <c r="A37" s="15">
        <f t="shared" si="0"/>
        <v>13</v>
      </c>
      <c r="B37">
        <v>780</v>
      </c>
      <c r="C37">
        <v>36.869999999999997</v>
      </c>
      <c r="D37">
        <v>26.07</v>
      </c>
      <c r="E37">
        <v>961.2</v>
      </c>
      <c r="F37">
        <v>961.2</v>
      </c>
      <c r="G37">
        <v>207</v>
      </c>
    </row>
    <row r="38" spans="1:7" x14ac:dyDescent="0.3">
      <c r="A38" s="15">
        <f t="shared" si="0"/>
        <v>14</v>
      </c>
      <c r="B38">
        <v>840</v>
      </c>
      <c r="C38">
        <v>36.83</v>
      </c>
      <c r="D38">
        <v>26.04</v>
      </c>
      <c r="E38">
        <v>959</v>
      </c>
      <c r="F38">
        <v>959</v>
      </c>
      <c r="G38">
        <v>223</v>
      </c>
    </row>
    <row r="39" spans="1:7" x14ac:dyDescent="0.3">
      <c r="A39" s="15">
        <f t="shared" si="0"/>
        <v>15</v>
      </c>
      <c r="B39">
        <v>900</v>
      </c>
      <c r="C39">
        <v>36.78</v>
      </c>
      <c r="D39">
        <v>26</v>
      </c>
      <c r="E39">
        <v>956.2</v>
      </c>
      <c r="F39">
        <v>956.2</v>
      </c>
      <c r="G39">
        <v>239</v>
      </c>
    </row>
    <row r="40" spans="1:7" x14ac:dyDescent="0.3">
      <c r="A40" s="15">
        <f t="shared" si="0"/>
        <v>16</v>
      </c>
      <c r="B40">
        <v>960</v>
      </c>
      <c r="C40">
        <v>36.729999999999997</v>
      </c>
      <c r="D40">
        <v>25.97</v>
      </c>
      <c r="E40">
        <v>953.8</v>
      </c>
      <c r="F40">
        <v>953.8</v>
      </c>
      <c r="G40">
        <v>255</v>
      </c>
    </row>
    <row r="41" spans="1:7" x14ac:dyDescent="0.3">
      <c r="A41" s="15">
        <f t="shared" si="0"/>
        <v>17</v>
      </c>
      <c r="B41">
        <v>1020</v>
      </c>
      <c r="C41">
        <v>36.68</v>
      </c>
      <c r="D41">
        <v>25.93</v>
      </c>
      <c r="E41">
        <v>951.1</v>
      </c>
      <c r="F41">
        <v>951.1</v>
      </c>
      <c r="G41">
        <v>271</v>
      </c>
    </row>
    <row r="42" spans="1:7" x14ac:dyDescent="0.3">
      <c r="A42" s="15">
        <f t="shared" si="0"/>
        <v>18</v>
      </c>
      <c r="B42">
        <v>1080</v>
      </c>
      <c r="C42">
        <v>36.61</v>
      </c>
      <c r="D42">
        <v>26.38</v>
      </c>
      <c r="E42">
        <v>965.7</v>
      </c>
      <c r="F42">
        <v>965.7</v>
      </c>
      <c r="G42">
        <v>286</v>
      </c>
    </row>
    <row r="43" spans="1:7" x14ac:dyDescent="0.3">
      <c r="A43" s="15">
        <f t="shared" si="0"/>
        <v>19</v>
      </c>
      <c r="B43">
        <v>1140</v>
      </c>
      <c r="C43">
        <v>36.549999999999997</v>
      </c>
      <c r="D43">
        <v>26.34</v>
      </c>
      <c r="E43">
        <v>962.7</v>
      </c>
      <c r="F43">
        <v>962.7</v>
      </c>
      <c r="G43">
        <v>302</v>
      </c>
    </row>
    <row r="44" spans="1:7" x14ac:dyDescent="0.3">
      <c r="A44" s="15">
        <f t="shared" si="0"/>
        <v>20</v>
      </c>
      <c r="B44">
        <v>1200</v>
      </c>
      <c r="C44">
        <v>36.49</v>
      </c>
      <c r="D44">
        <v>26.3</v>
      </c>
      <c r="E44">
        <v>959.6</v>
      </c>
      <c r="F44">
        <v>959.6</v>
      </c>
      <c r="G44">
        <v>318</v>
      </c>
    </row>
    <row r="45" spans="1:7" x14ac:dyDescent="0.3">
      <c r="A45" s="15">
        <f t="shared" si="0"/>
        <v>21</v>
      </c>
      <c r="B45">
        <v>1260</v>
      </c>
      <c r="C45">
        <v>36.44</v>
      </c>
      <c r="D45">
        <v>26.21</v>
      </c>
      <c r="E45">
        <v>955</v>
      </c>
      <c r="F45">
        <v>955</v>
      </c>
      <c r="G45">
        <v>335</v>
      </c>
    </row>
    <row r="46" spans="1:7" x14ac:dyDescent="0.3">
      <c r="A46" s="15">
        <f t="shared" si="0"/>
        <v>22</v>
      </c>
      <c r="B46">
        <v>1320</v>
      </c>
      <c r="C46">
        <v>36.380000000000003</v>
      </c>
      <c r="D46">
        <v>26.22</v>
      </c>
      <c r="E46">
        <v>953.8</v>
      </c>
      <c r="F46">
        <v>953.8</v>
      </c>
      <c r="G46">
        <v>351</v>
      </c>
    </row>
    <row r="47" spans="1:7" x14ac:dyDescent="0.3">
      <c r="A47" s="15">
        <f t="shared" si="0"/>
        <v>23</v>
      </c>
      <c r="B47">
        <v>1380</v>
      </c>
      <c r="C47">
        <v>36.32</v>
      </c>
      <c r="D47">
        <v>26.17</v>
      </c>
      <c r="E47">
        <v>950.4</v>
      </c>
      <c r="F47">
        <v>950.4</v>
      </c>
      <c r="G47">
        <v>367</v>
      </c>
    </row>
    <row r="48" spans="1:7" x14ac:dyDescent="0.3">
      <c r="A48" s="15">
        <f t="shared" si="0"/>
        <v>24</v>
      </c>
      <c r="B48">
        <v>1440</v>
      </c>
      <c r="C48">
        <v>36.26</v>
      </c>
      <c r="D48">
        <v>26.13</v>
      </c>
      <c r="E48">
        <v>947.4</v>
      </c>
      <c r="F48">
        <v>947.4</v>
      </c>
      <c r="G48">
        <v>383</v>
      </c>
    </row>
    <row r="49" spans="1:7" x14ac:dyDescent="0.3">
      <c r="A49" s="15">
        <f t="shared" si="0"/>
        <v>25</v>
      </c>
      <c r="B49">
        <v>1500</v>
      </c>
      <c r="C49">
        <v>36.200000000000003</v>
      </c>
      <c r="D49">
        <v>26.08</v>
      </c>
      <c r="E49">
        <v>944</v>
      </c>
      <c r="F49">
        <v>944</v>
      </c>
      <c r="G49">
        <v>397</v>
      </c>
    </row>
    <row r="50" spans="1:7" x14ac:dyDescent="0.3">
      <c r="A50" s="15">
        <f t="shared" si="0"/>
        <v>26</v>
      </c>
      <c r="B50">
        <v>1560</v>
      </c>
      <c r="C50">
        <v>36.130000000000003</v>
      </c>
      <c r="D50">
        <v>26.04</v>
      </c>
      <c r="E50">
        <v>940.8</v>
      </c>
      <c r="F50">
        <v>940.8</v>
      </c>
      <c r="G50">
        <v>413</v>
      </c>
    </row>
    <row r="51" spans="1:7" x14ac:dyDescent="0.3">
      <c r="A51" s="15">
        <f t="shared" si="0"/>
        <v>27</v>
      </c>
      <c r="B51">
        <v>1620</v>
      </c>
      <c r="C51">
        <v>36.07</v>
      </c>
      <c r="D51">
        <v>25.99</v>
      </c>
      <c r="E51">
        <v>937.4</v>
      </c>
      <c r="F51">
        <v>937.4</v>
      </c>
      <c r="G51">
        <v>429</v>
      </c>
    </row>
    <row r="52" spans="1:7" x14ac:dyDescent="0.3">
      <c r="A52" s="15">
        <f t="shared" si="0"/>
        <v>28</v>
      </c>
      <c r="B52">
        <v>1680</v>
      </c>
      <c r="C52">
        <v>36</v>
      </c>
      <c r="D52">
        <v>25.95</v>
      </c>
      <c r="E52">
        <v>934.2</v>
      </c>
      <c r="F52">
        <v>934.2</v>
      </c>
      <c r="G52">
        <v>445</v>
      </c>
    </row>
    <row r="53" spans="1:7" x14ac:dyDescent="0.3">
      <c r="A53" s="15">
        <f t="shared" si="0"/>
        <v>29</v>
      </c>
      <c r="B53">
        <v>1740</v>
      </c>
      <c r="C53">
        <v>35.94</v>
      </c>
      <c r="D53">
        <v>25.9</v>
      </c>
      <c r="E53">
        <v>930.8</v>
      </c>
      <c r="F53">
        <v>930.8</v>
      </c>
      <c r="G53">
        <v>461</v>
      </c>
    </row>
    <row r="54" spans="1:7" x14ac:dyDescent="0.3">
      <c r="A54" s="15">
        <f t="shared" si="0"/>
        <v>30</v>
      </c>
      <c r="B54">
        <v>1800</v>
      </c>
      <c r="C54">
        <v>35.840000000000003</v>
      </c>
      <c r="D54">
        <v>26.56</v>
      </c>
      <c r="E54">
        <v>951.9</v>
      </c>
      <c r="F54">
        <v>951.9</v>
      </c>
      <c r="G54">
        <v>476</v>
      </c>
    </row>
    <row r="55" spans="1:7" x14ac:dyDescent="0.3">
      <c r="A55" s="15">
        <f t="shared" si="0"/>
        <v>31</v>
      </c>
      <c r="B55">
        <v>1860</v>
      </c>
      <c r="C55">
        <v>35.770000000000003</v>
      </c>
      <c r="D55">
        <v>26.51</v>
      </c>
      <c r="E55">
        <v>948.2</v>
      </c>
      <c r="F55">
        <v>948.2</v>
      </c>
      <c r="G55">
        <v>492</v>
      </c>
    </row>
    <row r="56" spans="1:7" x14ac:dyDescent="0.3">
      <c r="A56" s="15">
        <f t="shared" si="0"/>
        <v>32</v>
      </c>
      <c r="B56">
        <v>1920</v>
      </c>
      <c r="C56">
        <v>35.700000000000003</v>
      </c>
      <c r="D56">
        <v>26.46</v>
      </c>
      <c r="E56">
        <v>944.6</v>
      </c>
      <c r="F56">
        <v>944.6</v>
      </c>
      <c r="G56">
        <v>507</v>
      </c>
    </row>
    <row r="57" spans="1:7" x14ac:dyDescent="0.3">
      <c r="A57" s="15">
        <f t="shared" si="0"/>
        <v>33</v>
      </c>
      <c r="B57">
        <v>1980</v>
      </c>
      <c r="C57">
        <v>35.619999999999997</v>
      </c>
      <c r="D57">
        <v>26.4</v>
      </c>
      <c r="E57">
        <v>940.3</v>
      </c>
      <c r="F57">
        <v>940.3</v>
      </c>
      <c r="G57">
        <v>523</v>
      </c>
    </row>
    <row r="58" spans="1:7" x14ac:dyDescent="0.3">
      <c r="A58" s="15">
        <f t="shared" si="0"/>
        <v>34</v>
      </c>
      <c r="B58">
        <v>2040</v>
      </c>
      <c r="C58">
        <v>35.549999999999997</v>
      </c>
      <c r="D58">
        <v>26.34</v>
      </c>
      <c r="E58">
        <v>936.3</v>
      </c>
      <c r="F58">
        <v>936.3</v>
      </c>
      <c r="G58">
        <v>539</v>
      </c>
    </row>
    <row r="59" spans="1:7" x14ac:dyDescent="0.3">
      <c r="A59" s="15">
        <f t="shared" si="0"/>
        <v>35</v>
      </c>
      <c r="B59">
        <v>2100</v>
      </c>
      <c r="C59">
        <v>35.47</v>
      </c>
      <c r="D59">
        <v>26.29</v>
      </c>
      <c r="E59">
        <v>932.5</v>
      </c>
      <c r="F59">
        <v>932.5</v>
      </c>
      <c r="G59">
        <v>554</v>
      </c>
    </row>
    <row r="60" spans="1:7" x14ac:dyDescent="0.3">
      <c r="A60" s="15">
        <f t="shared" si="0"/>
        <v>36</v>
      </c>
      <c r="B60">
        <v>2160</v>
      </c>
      <c r="C60">
        <v>35.39</v>
      </c>
      <c r="D60">
        <v>26.22</v>
      </c>
      <c r="E60">
        <v>927.9</v>
      </c>
      <c r="F60">
        <v>927.9</v>
      </c>
      <c r="G60">
        <v>570</v>
      </c>
    </row>
    <row r="61" spans="1:7" x14ac:dyDescent="0.3">
      <c r="A61" s="15">
        <f t="shared" si="0"/>
        <v>37</v>
      </c>
      <c r="B61">
        <v>2220</v>
      </c>
      <c r="C61">
        <v>35.299999999999997</v>
      </c>
      <c r="D61">
        <v>26.16</v>
      </c>
      <c r="E61">
        <v>923.4</v>
      </c>
      <c r="F61">
        <v>923.4</v>
      </c>
      <c r="G61">
        <v>586</v>
      </c>
    </row>
    <row r="62" spans="1:7" x14ac:dyDescent="0.3">
      <c r="A62" s="15">
        <f t="shared" si="0"/>
        <v>38</v>
      </c>
      <c r="B62">
        <v>2280</v>
      </c>
      <c r="C62">
        <v>35.22</v>
      </c>
      <c r="D62">
        <v>26.1</v>
      </c>
      <c r="E62">
        <v>919.2</v>
      </c>
      <c r="F62">
        <v>919.2</v>
      </c>
      <c r="G62">
        <v>601</v>
      </c>
    </row>
    <row r="63" spans="1:7" x14ac:dyDescent="0.3">
      <c r="A63" s="15">
        <f t="shared" si="0"/>
        <v>39</v>
      </c>
      <c r="B63">
        <v>2340</v>
      </c>
      <c r="C63">
        <v>35.130000000000003</v>
      </c>
      <c r="D63">
        <v>26.03</v>
      </c>
      <c r="E63">
        <v>914.4</v>
      </c>
      <c r="F63">
        <v>914.4</v>
      </c>
      <c r="G63">
        <v>616</v>
      </c>
    </row>
    <row r="64" spans="1:7" x14ac:dyDescent="0.3">
      <c r="A64" s="15">
        <f t="shared" si="0"/>
        <v>40</v>
      </c>
      <c r="B64">
        <v>2400</v>
      </c>
      <c r="C64">
        <v>35.04</v>
      </c>
      <c r="D64">
        <v>25.97</v>
      </c>
      <c r="E64">
        <v>909.9</v>
      </c>
      <c r="F64">
        <v>909.9</v>
      </c>
      <c r="G64">
        <v>631</v>
      </c>
    </row>
    <row r="65" spans="1:7" x14ac:dyDescent="0.3">
      <c r="A65" s="15">
        <f t="shared" si="0"/>
        <v>41</v>
      </c>
      <c r="B65">
        <v>2460</v>
      </c>
      <c r="C65">
        <v>34.950000000000003</v>
      </c>
      <c r="D65">
        <v>25.9</v>
      </c>
      <c r="E65">
        <v>905.2</v>
      </c>
      <c r="F65">
        <v>905.2</v>
      </c>
      <c r="G65">
        <v>646</v>
      </c>
    </row>
    <row r="66" spans="1:7" x14ac:dyDescent="0.3">
      <c r="A66" s="15">
        <f t="shared" si="0"/>
        <v>42</v>
      </c>
      <c r="B66">
        <v>2520</v>
      </c>
      <c r="C66">
        <v>34.86</v>
      </c>
      <c r="D66">
        <v>25.83</v>
      </c>
      <c r="E66">
        <v>900.4</v>
      </c>
      <c r="F66">
        <v>900.4</v>
      </c>
      <c r="G66">
        <v>661</v>
      </c>
    </row>
    <row r="67" spans="1:7" x14ac:dyDescent="0.3">
      <c r="A67" s="15">
        <f t="shared" si="0"/>
        <v>43</v>
      </c>
      <c r="B67">
        <v>2580</v>
      </c>
      <c r="C67">
        <v>34.76</v>
      </c>
      <c r="D67">
        <v>25.75</v>
      </c>
      <c r="E67">
        <v>895</v>
      </c>
      <c r="F67">
        <v>895</v>
      </c>
      <c r="G67">
        <v>676</v>
      </c>
    </row>
    <row r="68" spans="1:7" x14ac:dyDescent="0.3">
      <c r="A68" s="15">
        <f t="shared" ref="A68:A95" si="1">B68/60</f>
        <v>44</v>
      </c>
      <c r="B68">
        <v>2640</v>
      </c>
      <c r="C68">
        <v>34.659999999999997</v>
      </c>
      <c r="D68">
        <v>25.68</v>
      </c>
      <c r="E68">
        <v>890</v>
      </c>
      <c r="F68">
        <v>890</v>
      </c>
      <c r="G68">
        <v>691</v>
      </c>
    </row>
    <row r="69" spans="1:7" x14ac:dyDescent="0.3">
      <c r="A69" s="15">
        <f t="shared" si="1"/>
        <v>45</v>
      </c>
      <c r="B69">
        <v>2700</v>
      </c>
      <c r="C69">
        <v>34.549999999999997</v>
      </c>
      <c r="D69">
        <v>25.6</v>
      </c>
      <c r="E69">
        <v>884.4</v>
      </c>
      <c r="F69">
        <v>884.4</v>
      </c>
      <c r="G69">
        <v>706</v>
      </c>
    </row>
    <row r="70" spans="1:7" x14ac:dyDescent="0.3">
      <c r="A70" s="15">
        <f t="shared" si="1"/>
        <v>46</v>
      </c>
      <c r="B70">
        <v>2760</v>
      </c>
      <c r="C70">
        <v>34.44</v>
      </c>
      <c r="D70">
        <v>25.51</v>
      </c>
      <c r="E70">
        <v>878.5</v>
      </c>
      <c r="F70">
        <v>878.5</v>
      </c>
      <c r="G70">
        <v>721</v>
      </c>
    </row>
    <row r="71" spans="1:7" x14ac:dyDescent="0.3">
      <c r="A71" s="15">
        <f t="shared" si="1"/>
        <v>47</v>
      </c>
      <c r="B71">
        <v>2820</v>
      </c>
      <c r="C71">
        <v>34.28</v>
      </c>
      <c r="D71">
        <v>26.04</v>
      </c>
      <c r="E71">
        <v>892.6</v>
      </c>
      <c r="F71">
        <v>892.6</v>
      </c>
      <c r="G71">
        <v>735</v>
      </c>
    </row>
    <row r="72" spans="1:7" x14ac:dyDescent="0.3">
      <c r="A72" s="15">
        <f t="shared" si="1"/>
        <v>48</v>
      </c>
      <c r="B72">
        <v>2880</v>
      </c>
      <c r="C72">
        <v>34.15</v>
      </c>
      <c r="D72">
        <v>25.99</v>
      </c>
      <c r="E72">
        <v>887.5</v>
      </c>
      <c r="F72">
        <v>887.5</v>
      </c>
      <c r="G72">
        <v>750</v>
      </c>
    </row>
    <row r="73" spans="1:7" x14ac:dyDescent="0.3">
      <c r="A73" s="15">
        <f t="shared" si="1"/>
        <v>49</v>
      </c>
      <c r="B73">
        <v>2940</v>
      </c>
      <c r="C73">
        <v>34</v>
      </c>
      <c r="D73">
        <v>25.88</v>
      </c>
      <c r="E73">
        <v>879.9</v>
      </c>
      <c r="F73">
        <v>879.9</v>
      </c>
      <c r="G73">
        <v>765</v>
      </c>
    </row>
    <row r="74" spans="1:7" x14ac:dyDescent="0.3">
      <c r="A74" s="15">
        <f t="shared" si="1"/>
        <v>50</v>
      </c>
      <c r="B74">
        <v>3000</v>
      </c>
      <c r="C74">
        <v>33.85</v>
      </c>
      <c r="D74">
        <v>25.76</v>
      </c>
      <c r="E74">
        <v>871.9</v>
      </c>
      <c r="F74">
        <v>871.9</v>
      </c>
      <c r="G74">
        <v>780</v>
      </c>
    </row>
    <row r="75" spans="1:7" x14ac:dyDescent="0.3">
      <c r="A75" s="15">
        <f t="shared" si="1"/>
        <v>51</v>
      </c>
      <c r="B75">
        <v>3060</v>
      </c>
      <c r="C75">
        <v>33.68</v>
      </c>
      <c r="D75">
        <v>25.63</v>
      </c>
      <c r="E75">
        <v>863.2</v>
      </c>
      <c r="F75">
        <v>863.2</v>
      </c>
      <c r="G75">
        <v>794</v>
      </c>
    </row>
    <row r="76" spans="1:7" x14ac:dyDescent="0.3">
      <c r="A76" s="15">
        <f t="shared" si="1"/>
        <v>52</v>
      </c>
      <c r="B76">
        <v>3120</v>
      </c>
      <c r="C76">
        <v>33.49</v>
      </c>
      <c r="D76">
        <v>25.49</v>
      </c>
      <c r="E76">
        <v>853.6</v>
      </c>
      <c r="F76">
        <v>853.6</v>
      </c>
      <c r="G76">
        <v>809</v>
      </c>
    </row>
    <row r="77" spans="1:7" x14ac:dyDescent="0.3">
      <c r="A77" s="15">
        <f t="shared" si="1"/>
        <v>53</v>
      </c>
      <c r="B77">
        <v>3180</v>
      </c>
      <c r="C77">
        <v>33.28</v>
      </c>
      <c r="D77">
        <v>25.33</v>
      </c>
      <c r="E77">
        <v>842.9</v>
      </c>
      <c r="F77">
        <v>842.9</v>
      </c>
      <c r="G77">
        <v>823</v>
      </c>
    </row>
    <row r="78" spans="1:7" x14ac:dyDescent="0.3">
      <c r="A78" s="15">
        <f t="shared" si="1"/>
        <v>54</v>
      </c>
      <c r="B78">
        <v>3240</v>
      </c>
      <c r="C78">
        <v>32.99</v>
      </c>
      <c r="D78">
        <v>25.72</v>
      </c>
      <c r="E78">
        <v>848.5</v>
      </c>
      <c r="F78">
        <v>848.5</v>
      </c>
      <c r="G78">
        <v>837</v>
      </c>
    </row>
    <row r="79" spans="1:7" x14ac:dyDescent="0.3">
      <c r="A79" s="15">
        <f t="shared" si="1"/>
        <v>55</v>
      </c>
      <c r="B79">
        <v>3300</v>
      </c>
      <c r="C79">
        <v>32.67</v>
      </c>
      <c r="D79">
        <v>25.54</v>
      </c>
      <c r="E79">
        <v>834.3</v>
      </c>
      <c r="F79">
        <v>834.3</v>
      </c>
      <c r="G79">
        <v>850</v>
      </c>
    </row>
    <row r="80" spans="1:7" x14ac:dyDescent="0.3">
      <c r="A80" s="15">
        <f t="shared" si="1"/>
        <v>56</v>
      </c>
      <c r="B80">
        <v>3360</v>
      </c>
      <c r="C80">
        <v>32.25</v>
      </c>
      <c r="D80">
        <v>25.2</v>
      </c>
      <c r="E80">
        <v>812.7</v>
      </c>
      <c r="F80">
        <v>812.7</v>
      </c>
      <c r="G80">
        <v>864</v>
      </c>
    </row>
    <row r="81" spans="1:7" x14ac:dyDescent="0.3">
      <c r="A81" s="15">
        <f t="shared" si="1"/>
        <v>57</v>
      </c>
      <c r="B81">
        <v>3420</v>
      </c>
      <c r="C81">
        <v>31.48</v>
      </c>
      <c r="D81">
        <v>25.25</v>
      </c>
      <c r="E81">
        <v>794.8</v>
      </c>
      <c r="F81">
        <v>794.8</v>
      </c>
      <c r="G81">
        <v>878</v>
      </c>
    </row>
    <row r="82" spans="1:7" x14ac:dyDescent="0.3">
      <c r="A82" s="20">
        <f t="shared" si="1"/>
        <v>58</v>
      </c>
      <c r="B82">
        <v>3480</v>
      </c>
      <c r="C82">
        <v>30.12</v>
      </c>
      <c r="D82">
        <v>21.89</v>
      </c>
      <c r="E82">
        <v>659.3</v>
      </c>
      <c r="F82">
        <v>659.3</v>
      </c>
      <c r="G82">
        <v>890</v>
      </c>
    </row>
    <row r="83" spans="1:7" x14ac:dyDescent="0.3">
      <c r="A83" s="15">
        <f t="shared" si="1"/>
        <v>58.5</v>
      </c>
      <c r="B83">
        <v>3510</v>
      </c>
      <c r="C83">
        <v>29.68</v>
      </c>
      <c r="D83">
        <v>19.420000000000002</v>
      </c>
      <c r="E83">
        <v>576.29999999999995</v>
      </c>
      <c r="F83">
        <v>576.29999999999995</v>
      </c>
      <c r="G83">
        <v>895</v>
      </c>
    </row>
    <row r="84" spans="1:7" x14ac:dyDescent="0.3">
      <c r="A84" s="15">
        <f t="shared" si="1"/>
        <v>59</v>
      </c>
      <c r="B84">
        <v>3540</v>
      </c>
      <c r="C84">
        <v>29.26</v>
      </c>
      <c r="D84">
        <v>17.920000000000002</v>
      </c>
      <c r="E84">
        <v>524.29999999999995</v>
      </c>
      <c r="F84">
        <v>524.29999999999995</v>
      </c>
      <c r="G84">
        <v>900</v>
      </c>
    </row>
    <row r="85" spans="1:7" x14ac:dyDescent="0.3">
      <c r="A85" s="15">
        <f t="shared" si="1"/>
        <v>59.166666666666664</v>
      </c>
      <c r="B85">
        <v>3550</v>
      </c>
      <c r="C85">
        <v>29.11</v>
      </c>
      <c r="D85">
        <v>17.809999999999999</v>
      </c>
      <c r="E85">
        <v>517.4</v>
      </c>
      <c r="F85">
        <v>517.4</v>
      </c>
      <c r="G85">
        <v>901</v>
      </c>
    </row>
    <row r="86" spans="1:7" x14ac:dyDescent="0.3">
      <c r="A86" s="15">
        <f t="shared" si="1"/>
        <v>59.18333333333333</v>
      </c>
      <c r="B86">
        <v>3551</v>
      </c>
      <c r="C86">
        <v>29.06</v>
      </c>
      <c r="D86">
        <v>17.79</v>
      </c>
      <c r="E86">
        <v>516.9</v>
      </c>
      <c r="F86">
        <v>516.9</v>
      </c>
      <c r="G86">
        <v>902</v>
      </c>
    </row>
    <row r="87" spans="1:7" x14ac:dyDescent="0.3">
      <c r="A87" s="15">
        <f t="shared" si="1"/>
        <v>59.2</v>
      </c>
      <c r="B87">
        <v>3552</v>
      </c>
      <c r="C87">
        <v>29.06</v>
      </c>
      <c r="D87">
        <v>17.78</v>
      </c>
      <c r="E87">
        <v>516.6</v>
      </c>
      <c r="F87">
        <v>516.6</v>
      </c>
      <c r="G87">
        <v>902</v>
      </c>
    </row>
    <row r="88" spans="1:7" x14ac:dyDescent="0.3">
      <c r="A88" s="15">
        <f t="shared" si="1"/>
        <v>59.216666666666669</v>
      </c>
      <c r="B88">
        <v>3553</v>
      </c>
      <c r="C88">
        <v>29.04</v>
      </c>
      <c r="D88">
        <v>17.78</v>
      </c>
      <c r="E88">
        <v>516.29999999999995</v>
      </c>
      <c r="F88">
        <v>516.29999999999995</v>
      </c>
      <c r="G88">
        <v>902</v>
      </c>
    </row>
    <row r="89" spans="1:7" x14ac:dyDescent="0.3">
      <c r="A89" s="15">
        <f t="shared" si="1"/>
        <v>59.233333333333334</v>
      </c>
      <c r="B89">
        <v>3554</v>
      </c>
      <c r="C89">
        <v>31.68</v>
      </c>
      <c r="D89">
        <v>13.4</v>
      </c>
      <c r="E89">
        <v>424.5</v>
      </c>
      <c r="F89">
        <v>424.5</v>
      </c>
      <c r="G89">
        <v>902</v>
      </c>
    </row>
    <row r="90" spans="1:7" x14ac:dyDescent="0.3">
      <c r="A90" s="15">
        <f t="shared" si="1"/>
        <v>59.25</v>
      </c>
      <c r="B90">
        <v>3555</v>
      </c>
      <c r="C90">
        <v>32.119999999999997</v>
      </c>
      <c r="D90">
        <v>0</v>
      </c>
      <c r="E90">
        <v>0</v>
      </c>
      <c r="F90">
        <v>0</v>
      </c>
      <c r="G90">
        <v>902</v>
      </c>
    </row>
    <row r="91" spans="1:7" x14ac:dyDescent="0.3">
      <c r="A91" s="15">
        <f t="shared" si="1"/>
        <v>59.266666666666666</v>
      </c>
      <c r="B91">
        <v>3556</v>
      </c>
      <c r="C91">
        <v>32.119999999999997</v>
      </c>
      <c r="D91">
        <v>0</v>
      </c>
      <c r="E91">
        <v>0</v>
      </c>
      <c r="F91">
        <v>0</v>
      </c>
      <c r="G91">
        <v>902</v>
      </c>
    </row>
    <row r="92" spans="1:7" x14ac:dyDescent="0.3">
      <c r="A92" s="15">
        <f t="shared" si="1"/>
        <v>59.283333333333331</v>
      </c>
      <c r="B92">
        <v>3557</v>
      </c>
      <c r="C92">
        <v>32.33</v>
      </c>
      <c r="D92">
        <v>0</v>
      </c>
      <c r="E92">
        <v>0</v>
      </c>
      <c r="F92">
        <v>0</v>
      </c>
      <c r="G92">
        <v>902</v>
      </c>
    </row>
    <row r="93" spans="1:7" x14ac:dyDescent="0.3">
      <c r="A93" s="15">
        <f t="shared" si="1"/>
        <v>59.3</v>
      </c>
      <c r="B93">
        <v>3558</v>
      </c>
      <c r="C93">
        <v>32.47</v>
      </c>
      <c r="D93">
        <v>0</v>
      </c>
      <c r="E93">
        <v>0</v>
      </c>
      <c r="F93">
        <v>0</v>
      </c>
      <c r="G93">
        <v>902</v>
      </c>
    </row>
    <row r="94" spans="1:7" x14ac:dyDescent="0.3">
      <c r="A94" s="15">
        <f t="shared" si="1"/>
        <v>59.31666666666667</v>
      </c>
      <c r="B94">
        <v>3559</v>
      </c>
      <c r="C94">
        <v>32.47</v>
      </c>
      <c r="D94">
        <v>0</v>
      </c>
      <c r="E94">
        <v>0</v>
      </c>
      <c r="F94">
        <v>0</v>
      </c>
      <c r="G94">
        <v>902</v>
      </c>
    </row>
    <row r="95" spans="1:7" x14ac:dyDescent="0.3">
      <c r="A95" s="15">
        <f t="shared" si="1"/>
        <v>59.333333333333336</v>
      </c>
      <c r="B95">
        <v>3560</v>
      </c>
      <c r="C95">
        <v>32.25</v>
      </c>
      <c r="D95">
        <v>0</v>
      </c>
      <c r="E95">
        <v>0</v>
      </c>
      <c r="F95">
        <v>0</v>
      </c>
      <c r="G95">
        <v>902</v>
      </c>
    </row>
    <row r="96" spans="1:7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</vt:vector>
  </HeadingPairs>
  <TitlesOfParts>
    <vt:vector size="13" baseType="lpstr">
      <vt:lpstr>Dynamometer BOM</vt:lpstr>
      <vt:lpstr>Run metadata</vt:lpstr>
      <vt:lpstr>General Data</vt:lpstr>
      <vt:lpstr>Dyno Data</vt:lpstr>
      <vt:lpstr>60 Min Data</vt:lpstr>
      <vt:lpstr>Dyno Charts</vt:lpstr>
      <vt:lpstr>C Load</vt:lpstr>
      <vt:lpstr>60 Min Load</vt:lpstr>
      <vt:lpstr>20190224</vt:lpstr>
      <vt:lpstr>20190225</vt:lpstr>
      <vt:lpstr>20190227</vt:lpstr>
      <vt:lpstr>20190227 Controller Temp</vt:lpstr>
      <vt:lpstr>20190228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2019-03-10T00:20:53Z</dcterms:modified>
</cp:coreProperties>
</file>